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paolacaffa 1/Dropbox/GAL Verde Mare/00Bandi 19.2 GAL VerdeMare/Bandi GAL Verde Mare/Bandi pubblicati/"/>
    </mc:Choice>
  </mc:AlternateContent>
  <xr:revisionPtr revIDLastSave="0" documentId="13_ncr:1_{9CD8315F-35FF-2848-BE03-12DCB5FD6AFE}" xr6:coauthVersionLast="41" xr6:coauthVersionMax="41" xr10:uidLastSave="{00000000-0000-0000-0000-000000000000}"/>
  <workbookProtection lockStructure="1"/>
  <bookViews>
    <workbookView xWindow="17440" yWindow="460" windowWidth="30380" windowHeight="26960" activeTab="3" xr2:uid="{00000000-000D-0000-FFFF-FFFF00000000}"/>
  </bookViews>
  <sheets>
    <sheet name="Pagina1" sheetId="1" r:id="rId1"/>
    <sheet name="Pagina1bis" sheetId="25" r:id="rId2"/>
    <sheet name="Pagina2" sheetId="2" r:id="rId3"/>
    <sheet name="Pagina3" sheetId="3" r:id="rId4"/>
    <sheet name="Pagina4" sheetId="4" r:id="rId5"/>
    <sheet name="Pagina4bis" sheetId="30" r:id="rId6"/>
    <sheet name="Pagina5" sheetId="5" r:id="rId7"/>
    <sheet name="Pagina5bis" sheetId="35" r:id="rId8"/>
    <sheet name="Pagina6" sheetId="6" r:id="rId9"/>
    <sheet name="Pagina6bis" sheetId="36" r:id="rId10"/>
    <sheet name="Pagina7" sheetId="7" r:id="rId11"/>
    <sheet name="Pagina7bis" sheetId="37" r:id="rId12"/>
    <sheet name="Pagina7ter" sheetId="40" r:id="rId13"/>
    <sheet name="Pagina7quater" sheetId="41" r:id="rId14"/>
    <sheet name="Pagina8" sheetId="12" r:id="rId15"/>
    <sheet name="Pagina9" sheetId="13" r:id="rId16"/>
    <sheet name="Pagina10" sheetId="42" r:id="rId17"/>
    <sheet name="Pagina11" sheetId="23" r:id="rId18"/>
    <sheet name="Pagina 13" sheetId="20" r:id="rId19"/>
    <sheet name="Pagina 14" sheetId="21" r:id="rId20"/>
    <sheet name="Pagina 15" sheetId="27" r:id="rId21"/>
    <sheet name="Pagina 16" sheetId="29" r:id="rId22"/>
  </sheets>
  <definedNames>
    <definedName name="_xlnm.Print_Area" localSheetId="20">'Pagina 15'!$A$1:$R$87</definedName>
    <definedName name="_xlnm.Print_Area" localSheetId="11">Pagina7bis!$A$1:$AL$49</definedName>
    <definedName name="_xlnm.Print_Area" localSheetId="13">Pagina7quater!$A$1:$BN$74</definedName>
    <definedName name="Codici_ATECO">Pagina1!$CA$19:$CA$50</definedName>
    <definedName name="CodiciATECO">Pagina1!$CA$19:$CA$50</definedName>
    <definedName name="ELENCO">Pagina9!$D$83:$D$94</definedName>
    <definedName name="Elenco_investimenti">Pagina7ter!$D$107:$D$116</definedName>
    <definedName name="Elenco_investimentiB">Pagina7ter!$D$107:$D$116</definedName>
    <definedName name="ElencocodiciATECOproduzioni">Pagina4!$W$9:$W$46</definedName>
    <definedName name="ELENCOINVESTIMENTI">Pagina9!$D$82:$V$93</definedName>
    <definedName name="ElencoinvestimentiB">Pagina7ter!$D$107:$D$116</definedName>
    <definedName name="Elencovini">Pagina1bis!$AC$9:$AC$22</definedName>
    <definedName name="LISTA_INTERVENTI_spese_tecniche">Pagina7ter!$D$107:$S$116</definedName>
    <definedName name="LISTAINTERVENTI">Pagina9!$D$83:$V$93</definedName>
    <definedName name="LISTAINTERVENTIspesetecniche">Pagina7ter!$D$107:$S$116</definedName>
    <definedName name="LISTAINVESTIMENTI">Pagina9!$D$83:$V$93</definedName>
    <definedName name="Nomenclatura_UE">Pagina2!$V$7:$V$47</definedName>
    <definedName name="NomenclaturaprodottiUE">Pagina3!$V$7:$V$47</definedName>
    <definedName name="NomenclaturaUE">Pagina2!$V$7:$V$47</definedName>
    <definedName name="SCEGLIERE_DAL_MENU__A_TENDINA">Pagina9!$D$82:$V$93</definedName>
    <definedName name="SCEGLIEREDALMENUATENDINA">Pagina9!$D$82:$V$93</definedName>
    <definedName name="SCELTAINVESTIMENTI.">Pagina9!$D$82:$V$93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21" i="42" l="1"/>
  <c r="AV24" i="42"/>
  <c r="AV27" i="42"/>
  <c r="AV30" i="42"/>
  <c r="AV33" i="42"/>
  <c r="AV36" i="42"/>
  <c r="AV39" i="42"/>
  <c r="AV42" i="42"/>
  <c r="AV45" i="42"/>
  <c r="AV48" i="42"/>
  <c r="AV51" i="42"/>
  <c r="AV54" i="42"/>
  <c r="AV57" i="42"/>
  <c r="AV60" i="42"/>
  <c r="AV69" i="42"/>
  <c r="AV72" i="42"/>
  <c r="B79" i="21" l="1"/>
  <c r="X208" i="7"/>
  <c r="W208" i="7"/>
  <c r="AK62" i="40" l="1"/>
  <c r="AK59" i="40"/>
  <c r="AK56" i="40"/>
  <c r="AK53" i="40"/>
  <c r="AK50" i="40"/>
  <c r="AK47" i="40"/>
  <c r="AK44" i="40"/>
  <c r="AK41" i="40"/>
  <c r="AK38" i="40"/>
  <c r="AK35" i="40"/>
  <c r="AK32" i="40"/>
  <c r="AK29" i="40"/>
  <c r="AK26" i="40"/>
  <c r="AK23" i="40"/>
  <c r="AK20" i="40"/>
  <c r="T29" i="40"/>
  <c r="D72" i="42"/>
  <c r="D69" i="42"/>
  <c r="AQ26" i="40"/>
  <c r="AQ29" i="40"/>
  <c r="AQ32" i="40"/>
  <c r="AQ35" i="40"/>
  <c r="AQ38" i="40"/>
  <c r="AQ41" i="40"/>
  <c r="AQ44" i="40"/>
  <c r="AQ47" i="40"/>
  <c r="AQ50" i="40"/>
  <c r="AQ53" i="40"/>
  <c r="AQ56" i="40"/>
  <c r="AQ59" i="40"/>
  <c r="AQ62" i="40"/>
  <c r="AX23" i="40"/>
  <c r="AX32" i="40"/>
  <c r="AX35" i="40"/>
  <c r="AX38" i="40"/>
  <c r="AX41" i="40"/>
  <c r="AX44" i="40"/>
  <c r="AX47" i="40"/>
  <c r="AX50" i="40"/>
  <c r="AX53" i="40"/>
  <c r="AX56" i="40"/>
  <c r="AX59" i="40"/>
  <c r="AX62" i="40"/>
  <c r="K90" i="3"/>
  <c r="K78" i="3"/>
  <c r="K66" i="3"/>
  <c r="K54" i="3"/>
  <c r="K42" i="3"/>
  <c r="K18" i="3"/>
  <c r="K30" i="3"/>
  <c r="E580" i="36"/>
  <c r="E1130" i="35"/>
  <c r="E1680" i="30"/>
  <c r="AN62" i="40"/>
  <c r="AN59" i="40"/>
  <c r="AN56" i="40"/>
  <c r="AN53" i="40"/>
  <c r="AN50" i="40"/>
  <c r="AN47" i="40"/>
  <c r="AN44" i="40"/>
  <c r="AN41" i="40"/>
  <c r="AN38" i="40"/>
  <c r="AN35" i="40"/>
  <c r="AN32" i="40"/>
  <c r="AN29" i="40"/>
  <c r="AX29" i="40"/>
  <c r="AN26" i="40"/>
  <c r="AN23" i="40"/>
  <c r="AN20" i="40"/>
  <c r="T62" i="40"/>
  <c r="T59" i="40"/>
  <c r="T56" i="40"/>
  <c r="T53" i="40"/>
  <c r="T50" i="40"/>
  <c r="T47" i="40"/>
  <c r="T44" i="40"/>
  <c r="T41" i="40"/>
  <c r="T38" i="40"/>
  <c r="T35" i="40"/>
  <c r="T32" i="40"/>
  <c r="T26" i="40"/>
  <c r="AX26" i="40"/>
  <c r="T23" i="40"/>
  <c r="T20" i="40"/>
  <c r="D62" i="40"/>
  <c r="D59" i="40"/>
  <c r="D56" i="40"/>
  <c r="D53" i="40"/>
  <c r="D50" i="40"/>
  <c r="D47" i="40"/>
  <c r="D44" i="40"/>
  <c r="D41" i="40"/>
  <c r="D38" i="40"/>
  <c r="D35" i="40"/>
  <c r="D32" i="40"/>
  <c r="D29" i="40"/>
  <c r="D26" i="40"/>
  <c r="D23" i="40"/>
  <c r="D20" i="40"/>
  <c r="F588" i="36"/>
  <c r="F1138" i="35"/>
  <c r="F1688" i="30"/>
  <c r="AQ20" i="40"/>
  <c r="AQ69" i="40" s="1"/>
  <c r="AQ23" i="40"/>
  <c r="E571" i="6"/>
  <c r="E584" i="36" s="1"/>
  <c r="N34" i="2" s="1"/>
  <c r="P10" i="6" s="1"/>
  <c r="P10" i="36" s="1"/>
  <c r="L586" i="36" s="1"/>
  <c r="E569" i="6"/>
  <c r="E582" i="36" s="1"/>
  <c r="E1121" i="5"/>
  <c r="E1134" i="35" s="1"/>
  <c r="N22" i="2" s="1"/>
  <c r="P10" i="5" s="1"/>
  <c r="P10" i="35" s="1"/>
  <c r="L1136" i="35" s="1"/>
  <c r="E1119" i="5"/>
  <c r="E1132" i="35" s="1"/>
  <c r="D10" i="4"/>
  <c r="L16" i="4"/>
  <c r="G16" i="4"/>
  <c r="P14" i="4"/>
  <c r="M14" i="4"/>
  <c r="J14" i="4"/>
  <c r="E14" i="4"/>
  <c r="P12" i="4"/>
  <c r="M12" i="4"/>
  <c r="J12" i="4"/>
  <c r="L8" i="4"/>
  <c r="L8" i="30" s="1"/>
  <c r="B8" i="4"/>
  <c r="E1671" i="4"/>
  <c r="E1684" i="30"/>
  <c r="N10" i="2"/>
  <c r="P10" i="4" s="1"/>
  <c r="P10" i="30" s="1"/>
  <c r="L1686" i="30" s="1"/>
  <c r="E1669" i="4"/>
  <c r="E1682" i="30"/>
  <c r="N8" i="2" s="1"/>
  <c r="P8" i="4" s="1"/>
  <c r="BJ90" i="23"/>
  <c r="BJ86" i="23"/>
  <c r="BJ94" i="23"/>
  <c r="D66" i="42"/>
  <c r="D63" i="42"/>
  <c r="D60" i="42"/>
  <c r="Y60" i="42"/>
  <c r="T60" i="42"/>
  <c r="Y57" i="42"/>
  <c r="T57" i="42"/>
  <c r="D57" i="42"/>
  <c r="Y54" i="42"/>
  <c r="T54" i="42"/>
  <c r="D54" i="42"/>
  <c r="Y51" i="42"/>
  <c r="T51" i="42"/>
  <c r="D51" i="42"/>
  <c r="Y48" i="42"/>
  <c r="T48" i="42"/>
  <c r="D48" i="42"/>
  <c r="Y45" i="42"/>
  <c r="T45" i="42"/>
  <c r="D45" i="42"/>
  <c r="Y42" i="42"/>
  <c r="T42" i="42"/>
  <c r="D42" i="42"/>
  <c r="Y39" i="42"/>
  <c r="T39" i="42"/>
  <c r="D39" i="42"/>
  <c r="Y36" i="42"/>
  <c r="T36" i="42"/>
  <c r="D36" i="42"/>
  <c r="Y33" i="42"/>
  <c r="T33" i="42"/>
  <c r="D33" i="42"/>
  <c r="Y30" i="42"/>
  <c r="T30" i="42"/>
  <c r="D30" i="42"/>
  <c r="Y27" i="42"/>
  <c r="T27" i="42"/>
  <c r="D27" i="42"/>
  <c r="Y24" i="42"/>
  <c r="T24" i="42"/>
  <c r="D24" i="42"/>
  <c r="Y21" i="42"/>
  <c r="T21" i="42"/>
  <c r="D21" i="42"/>
  <c r="Y18" i="42"/>
  <c r="AV18" i="42" s="1"/>
  <c r="T18" i="42"/>
  <c r="D18" i="42"/>
  <c r="BF62" i="41"/>
  <c r="AB44" i="37"/>
  <c r="K44" i="37"/>
  <c r="AB14" i="37"/>
  <c r="M14" i="37"/>
  <c r="AC13" i="37"/>
  <c r="AC12" i="37"/>
  <c r="AC11" i="37"/>
  <c r="AC10" i="37"/>
  <c r="AC9" i="37"/>
  <c r="L10" i="4"/>
  <c r="L10" i="30"/>
  <c r="L10" i="6"/>
  <c r="L10" i="36" s="1"/>
  <c r="L8" i="6"/>
  <c r="L8" i="36" s="1"/>
  <c r="L10" i="5"/>
  <c r="L8" i="5"/>
  <c r="P14" i="36"/>
  <c r="P14" i="6"/>
  <c r="P14" i="35"/>
  <c r="P14" i="5"/>
  <c r="P14" i="30"/>
  <c r="BJ106" i="23"/>
  <c r="BJ102" i="23"/>
  <c r="BJ98" i="23"/>
  <c r="BD49" i="23"/>
  <c r="AX54" i="23" s="1"/>
  <c r="AX57" i="23" s="1"/>
  <c r="D60" i="23" s="1"/>
  <c r="AX60" i="23"/>
  <c r="BD14" i="23"/>
  <c r="BD17" i="23" s="1"/>
  <c r="BD11" i="23"/>
  <c r="BD26" i="23"/>
  <c r="AX116" i="23"/>
  <c r="D26" i="36"/>
  <c r="J24" i="36"/>
  <c r="D24" i="36"/>
  <c r="P22" i="36"/>
  <c r="L22" i="36"/>
  <c r="P20" i="36"/>
  <c r="L20" i="36"/>
  <c r="G20" i="36"/>
  <c r="L18" i="36"/>
  <c r="E18" i="36"/>
  <c r="D26" i="35"/>
  <c r="J24" i="35"/>
  <c r="D24" i="35"/>
  <c r="P22" i="35"/>
  <c r="L22" i="35"/>
  <c r="P20" i="35"/>
  <c r="L20" i="35"/>
  <c r="G20" i="35"/>
  <c r="L18" i="35"/>
  <c r="E18" i="35"/>
  <c r="L10" i="35"/>
  <c r="L8" i="35"/>
  <c r="L16" i="36"/>
  <c r="G16" i="36"/>
  <c r="M14" i="36"/>
  <c r="J14" i="36"/>
  <c r="E14" i="36"/>
  <c r="P12" i="36"/>
  <c r="M12" i="36"/>
  <c r="J12" i="36"/>
  <c r="D10" i="36"/>
  <c r="B8" i="36"/>
  <c r="L16" i="35"/>
  <c r="G16" i="35"/>
  <c r="M14" i="35"/>
  <c r="J14" i="35"/>
  <c r="E14" i="35"/>
  <c r="P12" i="35"/>
  <c r="M12" i="35"/>
  <c r="J12" i="35"/>
  <c r="D10" i="35"/>
  <c r="B8" i="35"/>
  <c r="L16" i="6"/>
  <c r="G16" i="6"/>
  <c r="M14" i="6"/>
  <c r="J14" i="6"/>
  <c r="E14" i="6"/>
  <c r="P12" i="6"/>
  <c r="M12" i="6"/>
  <c r="J12" i="6"/>
  <c r="D10" i="6"/>
  <c r="B8" i="6"/>
  <c r="L16" i="5"/>
  <c r="G16" i="5"/>
  <c r="M14" i="5"/>
  <c r="J14" i="5"/>
  <c r="E14" i="5"/>
  <c r="P12" i="5"/>
  <c r="M12" i="5"/>
  <c r="D10" i="5"/>
  <c r="J12" i="5"/>
  <c r="B8" i="5"/>
  <c r="D26" i="30"/>
  <c r="J24" i="30"/>
  <c r="D24" i="30"/>
  <c r="P22" i="30"/>
  <c r="L22" i="30"/>
  <c r="P20" i="30"/>
  <c r="L20" i="30"/>
  <c r="G20" i="30"/>
  <c r="L18" i="30"/>
  <c r="E18" i="30"/>
  <c r="L16" i="30"/>
  <c r="G16" i="30"/>
  <c r="M14" i="30"/>
  <c r="J14" i="30"/>
  <c r="E14" i="30"/>
  <c r="P12" i="30"/>
  <c r="M12" i="30"/>
  <c r="J12" i="30"/>
  <c r="D10" i="30"/>
  <c r="B8" i="30"/>
  <c r="DP16" i="12"/>
  <c r="DP19" i="12"/>
  <c r="DP22" i="12"/>
  <c r="DP25" i="12"/>
  <c r="DP28" i="12"/>
  <c r="DP31" i="12"/>
  <c r="DP34" i="12"/>
  <c r="DP37" i="12"/>
  <c r="DP40" i="12"/>
  <c r="DP43" i="12"/>
  <c r="DP46" i="12"/>
  <c r="DP49" i="12"/>
  <c r="DP52" i="12"/>
  <c r="DP55" i="12"/>
  <c r="DN16" i="12"/>
  <c r="DN19" i="12"/>
  <c r="DN22" i="12"/>
  <c r="DN25" i="12"/>
  <c r="DN28" i="12"/>
  <c r="DN31" i="12"/>
  <c r="DN34" i="12"/>
  <c r="DN37" i="12"/>
  <c r="DN40" i="12"/>
  <c r="DN43" i="12"/>
  <c r="DN46" i="12"/>
  <c r="DN49" i="12"/>
  <c r="DN52" i="12"/>
  <c r="DN55" i="12"/>
  <c r="DL16" i="12"/>
  <c r="DL19" i="12"/>
  <c r="DL22" i="12"/>
  <c r="DL25" i="12"/>
  <c r="DL28" i="12"/>
  <c r="DL31" i="12"/>
  <c r="DL34" i="12"/>
  <c r="DL37" i="12"/>
  <c r="DL40" i="12"/>
  <c r="DL43" i="12"/>
  <c r="DL46" i="12"/>
  <c r="DL49" i="12"/>
  <c r="DL52" i="12"/>
  <c r="DL55" i="12"/>
  <c r="DJ16" i="12"/>
  <c r="DJ19" i="12"/>
  <c r="DJ22" i="12"/>
  <c r="DJ25" i="12"/>
  <c r="DJ28" i="12"/>
  <c r="DJ31" i="12"/>
  <c r="DJ34" i="12"/>
  <c r="DJ37" i="12"/>
  <c r="DJ40" i="12"/>
  <c r="DJ43" i="12"/>
  <c r="DJ46" i="12"/>
  <c r="DJ49" i="12"/>
  <c r="DJ52" i="12"/>
  <c r="DJ55" i="12"/>
  <c r="DH16" i="12"/>
  <c r="DH19" i="12"/>
  <c r="DH22" i="12"/>
  <c r="DH25" i="12"/>
  <c r="DH28" i="12"/>
  <c r="DH31" i="12"/>
  <c r="DH34" i="12"/>
  <c r="DH37" i="12"/>
  <c r="DH40" i="12"/>
  <c r="DH43" i="12"/>
  <c r="DH46" i="12"/>
  <c r="DH49" i="12"/>
  <c r="DH52" i="12"/>
  <c r="DH55" i="12"/>
  <c r="DP13" i="12"/>
  <c r="DN13" i="12"/>
  <c r="DL13" i="12"/>
  <c r="DL70" i="12" s="1"/>
  <c r="DJ13" i="12"/>
  <c r="DH13" i="12"/>
  <c r="DH70" i="12"/>
  <c r="DF16" i="12"/>
  <c r="DF19" i="12"/>
  <c r="DF22" i="12"/>
  <c r="DF25" i="12"/>
  <c r="DF28" i="12"/>
  <c r="DF31" i="12"/>
  <c r="DF34" i="12"/>
  <c r="DF37" i="12"/>
  <c r="DF40" i="12"/>
  <c r="DF43" i="12"/>
  <c r="DF46" i="12"/>
  <c r="DF49" i="12"/>
  <c r="DF52" i="12"/>
  <c r="DF55" i="12"/>
  <c r="DF13" i="12"/>
  <c r="DF70" i="12" s="1"/>
  <c r="ED16" i="12"/>
  <c r="ED19" i="12"/>
  <c r="ED22" i="12"/>
  <c r="ED25" i="12"/>
  <c r="ED28" i="12"/>
  <c r="ED31" i="12"/>
  <c r="ED34" i="12"/>
  <c r="ED37" i="12"/>
  <c r="ED40" i="12"/>
  <c r="ED43" i="12"/>
  <c r="ED46" i="12"/>
  <c r="ED49" i="12"/>
  <c r="ED52" i="12"/>
  <c r="ED55" i="12"/>
  <c r="EA16" i="12"/>
  <c r="EA19" i="12"/>
  <c r="EA22" i="12"/>
  <c r="EA25" i="12"/>
  <c r="EA28" i="12"/>
  <c r="EA31" i="12"/>
  <c r="EA34" i="12"/>
  <c r="EA37" i="12"/>
  <c r="EA40" i="12"/>
  <c r="EA43" i="12"/>
  <c r="EA46" i="12"/>
  <c r="EA49" i="12"/>
  <c r="EA52" i="12"/>
  <c r="EA55" i="12"/>
  <c r="DX16" i="12"/>
  <c r="DX19" i="12"/>
  <c r="DX22" i="12"/>
  <c r="DX25" i="12"/>
  <c r="DX28" i="12"/>
  <c r="DX31" i="12"/>
  <c r="DX34" i="12"/>
  <c r="DX37" i="12"/>
  <c r="DX40" i="12"/>
  <c r="DX43" i="12"/>
  <c r="DX46" i="12"/>
  <c r="DX49" i="12"/>
  <c r="DX52" i="12"/>
  <c r="DX55" i="12"/>
  <c r="DU16" i="12"/>
  <c r="DU19" i="12"/>
  <c r="DU22" i="12"/>
  <c r="DU25" i="12"/>
  <c r="DU28" i="12"/>
  <c r="DU31" i="12"/>
  <c r="DU34" i="12"/>
  <c r="DU37" i="12"/>
  <c r="DU40" i="12"/>
  <c r="DU43" i="12"/>
  <c r="DU46" i="12"/>
  <c r="DU49" i="12"/>
  <c r="DU52" i="12"/>
  <c r="DU55" i="12"/>
  <c r="DR16" i="12"/>
  <c r="DR19" i="12"/>
  <c r="DR22" i="12"/>
  <c r="DR25" i="12"/>
  <c r="DR28" i="12"/>
  <c r="DR31" i="12"/>
  <c r="DR34" i="12"/>
  <c r="DR37" i="12"/>
  <c r="DR40" i="12"/>
  <c r="DR43" i="12"/>
  <c r="DR46" i="12"/>
  <c r="DR49" i="12"/>
  <c r="DR52" i="12"/>
  <c r="DR55" i="12"/>
  <c r="ED13" i="12"/>
  <c r="EA13" i="12"/>
  <c r="DX13" i="12"/>
  <c r="DU13" i="12"/>
  <c r="DR13" i="12"/>
  <c r="AZ71" i="13"/>
  <c r="AM71" i="13"/>
  <c r="Z71" i="13"/>
  <c r="BG68" i="13"/>
  <c r="BG65" i="13"/>
  <c r="BG62" i="13"/>
  <c r="BG59" i="13"/>
  <c r="BG56" i="13"/>
  <c r="BG53" i="13"/>
  <c r="BG50" i="13"/>
  <c r="BG47" i="13"/>
  <c r="BG44" i="13"/>
  <c r="BG41" i="13"/>
  <c r="BG38" i="13"/>
  <c r="BG35" i="13"/>
  <c r="BG32" i="13"/>
  <c r="BG29" i="13"/>
  <c r="BG26" i="13"/>
  <c r="BG23" i="13"/>
  <c r="BG20" i="13"/>
  <c r="BG17" i="13"/>
  <c r="BG14" i="13"/>
  <c r="BG11" i="13"/>
  <c r="K66" i="2"/>
  <c r="K30" i="2"/>
  <c r="K90" i="2"/>
  <c r="K78" i="2"/>
  <c r="K54" i="2"/>
  <c r="K42" i="2"/>
  <c r="K18" i="2"/>
  <c r="L1123" i="5"/>
  <c r="N20" i="2"/>
  <c r="P8" i="5" s="1"/>
  <c r="L1673" i="4"/>
  <c r="L573" i="6"/>
  <c r="DN70" i="12" l="1"/>
  <c r="DP70" i="12"/>
  <c r="T69" i="40"/>
  <c r="AX20" i="40"/>
  <c r="AX69" i="40" s="1"/>
  <c r="ED70" i="12"/>
  <c r="DX70" i="12"/>
  <c r="DJ70" i="12"/>
  <c r="X210" i="7"/>
  <c r="P8" i="35"/>
  <c r="P1130" i="35" s="1"/>
  <c r="P1119" i="5"/>
  <c r="P1669" i="4"/>
  <c r="P8" i="30"/>
  <c r="L1680" i="30" s="1"/>
  <c r="L1669" i="4"/>
  <c r="AZ98" i="23"/>
  <c r="AZ102" i="23"/>
  <c r="AZ106" i="23"/>
  <c r="P1680" i="30"/>
  <c r="DU70" i="12"/>
  <c r="DR70" i="12"/>
  <c r="AX119" i="23"/>
  <c r="D119" i="23"/>
  <c r="EA70" i="12"/>
  <c r="L1130" i="35"/>
  <c r="L1119" i="5"/>
  <c r="BG71" i="13"/>
  <c r="N32" i="2"/>
  <c r="P8" i="6" s="1"/>
  <c r="P8" i="36" l="1"/>
  <c r="P569" i="6"/>
  <c r="L569" i="6"/>
  <c r="AZ94" i="23"/>
  <c r="AZ86" i="23"/>
  <c r="AZ90" i="23"/>
  <c r="Y69" i="42" l="1"/>
  <c r="Y72" i="42"/>
  <c r="BX61" i="12"/>
  <c r="Y66" i="42" s="1"/>
  <c r="AV66" i="42" s="1"/>
  <c r="AZ110" i="23"/>
  <c r="P580" i="36"/>
  <c r="L580" i="36"/>
  <c r="AQ73" i="40" l="1"/>
  <c r="BX58" i="12"/>
  <c r="AQ77" i="40" l="1"/>
  <c r="T77" i="40" s="1"/>
  <c r="BX70" i="12"/>
  <c r="Y63" i="42"/>
  <c r="AV63" i="42" s="1"/>
  <c r="AV75" i="42" l="1"/>
  <c r="Y75" i="42"/>
  <c r="X67" i="23" s="1"/>
  <c r="S62" i="41"/>
  <c r="BF66" i="41" s="1"/>
  <c r="AW73" i="12"/>
  <c r="AQ73" i="12"/>
  <c r="AS73" i="12"/>
  <c r="AO73" i="12"/>
  <c r="AY73" i="12"/>
  <c r="AU73" i="12"/>
  <c r="BJ73" i="12"/>
  <c r="BP73" i="12"/>
  <c r="BM73" i="12"/>
  <c r="BG73" i="12"/>
  <c r="BD73" i="12"/>
  <c r="AV81" i="42" l="1"/>
  <c r="X70" i="23" s="1"/>
  <c r="BB70" i="23" s="1"/>
</calcChain>
</file>

<file path=xl/sharedStrings.xml><?xml version="1.0" encoding="utf-8"?>
<sst xmlns="http://schemas.openxmlformats.org/spreadsheetml/2006/main" count="11331" uniqueCount="1498">
  <si>
    <t>PROGRAMMA REGIONALE DI</t>
  </si>
  <si>
    <t>SVILUPPO RURALE 2014 - 2020</t>
  </si>
  <si>
    <t xml:space="preserve">REGOLAMENTO (CE) N. 1305/2013 </t>
  </si>
  <si>
    <t>REGIONE LIGURIA</t>
  </si>
  <si>
    <t>1.   DATI IDENTIFICATIVI DEL RICHIEDENTE</t>
  </si>
  <si>
    <t xml:space="preserve"> (devono essere i medesimi della domanda di sostegno e del fascicolo aziendale collegati)</t>
  </si>
  <si>
    <t>Il/La sottoscritto/a</t>
  </si>
  <si>
    <t>1.1a  Cognome Nome</t>
  </si>
  <si>
    <t>nella qualità di</t>
  </si>
  <si>
    <t>Titolare di azienda agricola omonima</t>
  </si>
  <si>
    <t>Rappresentante legale dell'azienda sotto indicata</t>
  </si>
  <si>
    <t>1.1b  Nome azienda:</t>
  </si>
  <si>
    <t>1.2  Natura Giuridica:</t>
  </si>
  <si>
    <t>Ditta individuale</t>
  </si>
  <si>
    <t>Altro</t>
  </si>
  <si>
    <t>(specificare)</t>
  </si>
  <si>
    <t>1.3  C.U.A.A.</t>
  </si>
  <si>
    <r>
      <rPr>
        <b/>
        <sz val="18"/>
        <rFont val="Arial"/>
        <family val="2"/>
      </rPr>
      <t>DICHIARA</t>
    </r>
    <r>
      <rPr>
        <b/>
        <sz val="14"/>
        <rFont val="Arial"/>
        <family val="2"/>
      </rPr>
      <t xml:space="preserve"> che i dati di seguito riportati sono aderenti alla realtà, ovvero:</t>
    </r>
  </si>
  <si>
    <t xml:space="preserve">il beneficiario è appartenente alla OP (organizzazione di produttori) legata alla OCM </t>
  </si>
  <si>
    <t xml:space="preserve">il beneficiario non è appartenente ad alcuna OP (organizzazione di produttori) legata alla OCM </t>
  </si>
  <si>
    <t>riporta i seguenti contatti, se non già indicati nella domanda di sostegno, al fine di facilitare le verifiche istruttorie ed i sopralluoghi</t>
  </si>
  <si>
    <t>Fax:</t>
  </si>
  <si>
    <t>Cellulare:</t>
  </si>
  <si>
    <t>Email:</t>
  </si>
  <si>
    <t>PEC:</t>
  </si>
  <si>
    <t xml:space="preserve"> (obbligatoria)</t>
  </si>
  <si>
    <t>oppure</t>
  </si>
  <si>
    <t>dichiara di non possedere un sito web</t>
  </si>
  <si>
    <t>in modo tale che:</t>
  </si>
  <si>
    <t>-  sia chiaro che gli stessi sono in linea con le previsioni del bando della sottomisura e più in generale del PSR 2014 2020;</t>
  </si>
  <si>
    <t>-  si possano valutare gli obiettivi che l'azienda si pone e le modalità con cui intende raggiungerli, nonché gli impegni derivanti;</t>
  </si>
  <si>
    <t>campi gialli</t>
  </si>
  <si>
    <t>campi nei quali si devono inserire i dati richiesti, scrivendo o selezionando dal menù a tendina</t>
  </si>
  <si>
    <t xml:space="preserve">nei campi SCELTA o nelle caselle di selezione </t>
  </si>
  <si>
    <r>
      <t xml:space="preserve">evidenziare l'opzione voluta con una </t>
    </r>
    <r>
      <rPr>
        <b/>
        <sz val="18"/>
        <rFont val="Arial"/>
        <family val="2"/>
      </rPr>
      <t xml:space="preserve">X </t>
    </r>
  </si>
  <si>
    <t>campi azzurri</t>
  </si>
  <si>
    <t>campi nei quali è presente una formula automatica che determina il risultato, non modificare</t>
  </si>
  <si>
    <t xml:space="preserve">alcuni campi formula prendono colore </t>
  </si>
  <si>
    <t xml:space="preserve">rosso </t>
  </si>
  <si>
    <t xml:space="preserve">o </t>
  </si>
  <si>
    <t>verde</t>
  </si>
  <si>
    <t>a seconda che l'esito sia rispettivamente negativo o positivo</t>
  </si>
  <si>
    <t>I dati forniti vengono trattati in modo riservato come previsto dal Decreto legislativo n. 196/2003.</t>
  </si>
  <si>
    <t>Comune</t>
  </si>
  <si>
    <t xml:space="preserve">Indirizzo </t>
  </si>
  <si>
    <t>-  la ricaduta di benefici economici sui produttori di base</t>
  </si>
  <si>
    <t xml:space="preserve">di acquistare i prodotti di base da n. </t>
  </si>
  <si>
    <t xml:space="preserve"> produttori agricoli di base </t>
  </si>
  <si>
    <t xml:space="preserve">Si devono indicare tutte le materie prime agricole trattate dall'impianto oggetto dell'investimento </t>
  </si>
  <si>
    <t>Quantità (Kg)</t>
  </si>
  <si>
    <t>Valore (€)</t>
  </si>
  <si>
    <t xml:space="preserve">Anni anteriori alla presentazione della domanda di sostegno </t>
  </si>
  <si>
    <t>+1</t>
  </si>
  <si>
    <t>+2</t>
  </si>
  <si>
    <t>+3</t>
  </si>
  <si>
    <t>Anni successivi alla presentazione della domanda di saldo finale</t>
  </si>
  <si>
    <t xml:space="preserve">Provenienza del prodotto (%) </t>
  </si>
  <si>
    <t>Regione di appartenenza</t>
  </si>
  <si>
    <t>Altre regioni</t>
  </si>
  <si>
    <t>Regioni Limitrofe</t>
  </si>
  <si>
    <t>Paesi Comunitari</t>
  </si>
  <si>
    <t>Paesi terzi</t>
  </si>
  <si>
    <t>MATERIE PRIME UTILIZZATE PRIMA E DOPO LA REALIZZAZIONE DELL'INVESTIMENTO</t>
  </si>
  <si>
    <t>PRODOTTI TRASFORMATI / COMMERCIALIZZATI  PRIMA E DOPO LA REALIZZAZIONE DELL'INVESTIMENTO</t>
  </si>
  <si>
    <t>(descrizione prodotto agricolo di base)</t>
  </si>
  <si>
    <t>AZIENDE AGRICOLE FORNITRICI DEI PRODOTTI DI BASE</t>
  </si>
  <si>
    <t xml:space="preserve">Anno della presentazione della domanda di sostegno </t>
  </si>
  <si>
    <t>Anno della presentazione della domanda di saldo finale</t>
  </si>
  <si>
    <t xml:space="preserve">PRODUTTORE DI BASE </t>
  </si>
  <si>
    <t>C.U.A.A.</t>
  </si>
  <si>
    <t>Provincia</t>
  </si>
  <si>
    <t xml:space="preserve">Comune </t>
  </si>
  <si>
    <t>Indirizzo</t>
  </si>
  <si>
    <t>A</t>
  </si>
  <si>
    <t>B</t>
  </si>
  <si>
    <t>C</t>
  </si>
  <si>
    <t>D</t>
  </si>
  <si>
    <t>E</t>
  </si>
  <si>
    <t>F</t>
  </si>
  <si>
    <t>G</t>
  </si>
  <si>
    <t>A.1</t>
  </si>
  <si>
    <t>A.2</t>
  </si>
  <si>
    <t>A.3</t>
  </si>
  <si>
    <t>C.1</t>
  </si>
  <si>
    <t>C.2</t>
  </si>
  <si>
    <t>C.3</t>
  </si>
  <si>
    <t>D.1</t>
  </si>
  <si>
    <t>D.2</t>
  </si>
  <si>
    <t>D.3</t>
  </si>
  <si>
    <t>E.1</t>
  </si>
  <si>
    <t>E.2</t>
  </si>
  <si>
    <t>E.3</t>
  </si>
  <si>
    <t>F.1</t>
  </si>
  <si>
    <t>F.2</t>
  </si>
  <si>
    <t>F.3</t>
  </si>
  <si>
    <t>G.1</t>
  </si>
  <si>
    <t>G.2</t>
  </si>
  <si>
    <t>G.3</t>
  </si>
  <si>
    <t>B.1</t>
  </si>
  <si>
    <t>B.2</t>
  </si>
  <si>
    <t>B.3</t>
  </si>
  <si>
    <t>E.4</t>
  </si>
  <si>
    <t>E.5</t>
  </si>
  <si>
    <t>Prodotto certificato  (si/no)</t>
  </si>
  <si>
    <t>Denominazione certificazione</t>
  </si>
  <si>
    <t>B.4</t>
  </si>
  <si>
    <t>A.4</t>
  </si>
  <si>
    <t>C.4</t>
  </si>
  <si>
    <t>D.4</t>
  </si>
  <si>
    <t>F.4</t>
  </si>
  <si>
    <t>G.4</t>
  </si>
  <si>
    <t>(descrizione prodotto trasformato)</t>
  </si>
  <si>
    <t>l'investimento ricade nell'ambito del PEI</t>
  </si>
  <si>
    <t>A.5</t>
  </si>
  <si>
    <t>B.5</t>
  </si>
  <si>
    <t>C.5</t>
  </si>
  <si>
    <t>D.5</t>
  </si>
  <si>
    <t>F.5</t>
  </si>
  <si>
    <t>G.5</t>
  </si>
  <si>
    <t>Verifica quantità</t>
  </si>
  <si>
    <t>Verifica benefici</t>
  </si>
  <si>
    <t>1 B</t>
  </si>
  <si>
    <t>2 B</t>
  </si>
  <si>
    <t>3 B</t>
  </si>
  <si>
    <t>4 B</t>
  </si>
  <si>
    <t>1 A</t>
  </si>
  <si>
    <t>2 A</t>
  </si>
  <si>
    <t>3 A</t>
  </si>
  <si>
    <t>4 A</t>
  </si>
  <si>
    <t>5 A</t>
  </si>
  <si>
    <t>6 A</t>
  </si>
  <si>
    <t>7 A</t>
  </si>
  <si>
    <t>8 A</t>
  </si>
  <si>
    <t>Produttore Primario</t>
  </si>
  <si>
    <t>CUAA</t>
  </si>
  <si>
    <t>Sup. (ha)</t>
  </si>
  <si>
    <t>Certificato (Si/no)</t>
  </si>
  <si>
    <t>Verifica benefici produttori primari</t>
  </si>
  <si>
    <t xml:space="preserve">Destinazione del prodotto (%) </t>
  </si>
  <si>
    <t xml:space="preserve">Produzione aziendale </t>
  </si>
  <si>
    <t xml:space="preserve">Prod. Aziendale </t>
  </si>
  <si>
    <t>PRODUZIONE AZIENDALE</t>
  </si>
  <si>
    <t>Verif. prod. aziend.</t>
  </si>
  <si>
    <t>Prod. aziend.  (si/no)</t>
  </si>
  <si>
    <t>Qualificazione degli interventi di valenza ambientale a progetto</t>
  </si>
  <si>
    <t>Importi</t>
  </si>
  <si>
    <t>Investimenti ammissibili da bando</t>
  </si>
  <si>
    <t>Investimenti favorevoli per l’ambiente</t>
  </si>
  <si>
    <t>Effetto ambientale connesso</t>
  </si>
  <si>
    <t>Riferimento a investimento</t>
  </si>
  <si>
    <t>Importo della spesa connesso</t>
  </si>
  <si>
    <t>Riduzione del consumo di combustibili fossili</t>
  </si>
  <si>
    <t>… fornire sinteticamente il riferimento all'intervento/sottointervento indicato nel quadro generale o specificare se parte di esso</t>
  </si>
  <si>
    <t>Fabbricati funzionali a depurazione, riciclaggio, compostaggio.</t>
  </si>
  <si>
    <t>Riduzione della produzione di rifiuti</t>
  </si>
  <si>
    <t>Macchine con certificazione ecologica riconosciuta a livello europeo (Ecolabel, EMAS, ISO/UNI).</t>
  </si>
  <si>
    <t>Risparmio energetico, anche in fase di costruzione della macchina.</t>
  </si>
  <si>
    <t>Investimenti finalizzati alla produzione di energia elettrica o termica da destinarsi esclusivamente all’utilizzo aziendale, attraverso lo sfruttamento di fonti energetiche rinnovabili (solare, eolico) e/o di biomasse solo derivanti da sottoprodotti e/o residui, di origine prevalentemente aziendale, derivanti dalla lavorazione di prodotti agricoli e forestali</t>
  </si>
  <si>
    <t>Tutta questa categoria di investimenti ha effetti positivi per l’ambiente dato che persegue esplicitamente l’obiettivo di ridurre l’impiego di energia fossile.</t>
  </si>
  <si>
    <t>Risparmio energetico</t>
  </si>
  <si>
    <t xml:space="preserve">Investimenti immateriali connessi agli investimenti di cui ai punti precedenti quali:
  - Acquisto di software;
  - Creazione di siti internet e/o ampliamento delle loro funzionalità;
  - Acquisto di brevetti e licenze
</t>
  </si>
  <si>
    <t xml:space="preserve">Acquisto di sw specifico e/o di brevetti e licenze per la riduzione dei consumi idrici ed energetici, dei fitofarmaci, dei concimi, per la gestione dei rifiuti.
</t>
  </si>
  <si>
    <t xml:space="preserve">Riduzione dell’impiego di fitofarmaci
Riduzione del consumo di combustibili fossili ed energia
</t>
  </si>
  <si>
    <t>Importo totale dell'operazione</t>
  </si>
  <si>
    <t>Importo totale delle spese connesse a investimenti favorevoli per l'ambientali</t>
  </si>
  <si>
    <t>Quantificazione del sostegno</t>
  </si>
  <si>
    <t>10.   QUANTIFICAZIONE DEL SOSTEGNO RICHIESTO</t>
  </si>
  <si>
    <t>Per i diversi interventi/sottointerventi già definiti in precedenza, le % di sostegno richieste e la giustificazione della scelta effettuata sono sotto indicate</t>
  </si>
  <si>
    <t>Intervento/ Sottointervento</t>
  </si>
  <si>
    <t>Cod. rif. Fabbricato, Macchina, etc.</t>
  </si>
  <si>
    <t>Costo totale investimenti</t>
  </si>
  <si>
    <t>€ Sostegno</t>
  </si>
  <si>
    <t>A1</t>
  </si>
  <si>
    <t>A2</t>
  </si>
  <si>
    <t>A3</t>
  </si>
  <si>
    <t>A4</t>
  </si>
  <si>
    <t>A5</t>
  </si>
  <si>
    <t>A6</t>
  </si>
  <si>
    <t>A7</t>
  </si>
  <si>
    <t>A8</t>
  </si>
  <si>
    <t>A9</t>
  </si>
  <si>
    <t>A10</t>
  </si>
  <si>
    <t>A11</t>
  </si>
  <si>
    <t>A12</t>
  </si>
  <si>
    <t>A13</t>
  </si>
  <si>
    <t>A14</t>
  </si>
  <si>
    <t>A15</t>
  </si>
  <si>
    <t>A16</t>
  </si>
  <si>
    <t>A17</t>
  </si>
  <si>
    <t>A18</t>
  </si>
  <si>
    <t>A19</t>
  </si>
  <si>
    <t>A20</t>
  </si>
  <si>
    <t>TOTALE OPERAZIONE</t>
  </si>
  <si>
    <t>LISTA INTERVENTI</t>
  </si>
  <si>
    <t>SI</t>
  </si>
  <si>
    <t>NO</t>
  </si>
  <si>
    <t>ALLEGATI</t>
  </si>
  <si>
    <t>per gli interventi che richiedono un titolo autorizzativo o di altro tipo rilasciato da un ente terzo la documentazione fornita dovrà essere conforme a quella approvata  dall’ente competente sul titolo stesso</t>
  </si>
  <si>
    <t>a)</t>
  </si>
  <si>
    <t xml:space="preserve">cartografie, planimetrie e altra documentazione progettuale utile alla descrizione dell'investimento in progetto </t>
  </si>
  <si>
    <t>b)</t>
  </si>
  <si>
    <t>c)</t>
  </si>
  <si>
    <t>d)</t>
  </si>
  <si>
    <t>e)</t>
  </si>
  <si>
    <t>f)</t>
  </si>
  <si>
    <t>g)</t>
  </si>
  <si>
    <t>perizia di stima del valore per gli immobili  in caso di acquisto / ristrutturazione sostanziale / rilocalizzazione / dismissione</t>
  </si>
  <si>
    <t>h)</t>
  </si>
  <si>
    <t xml:space="preserve">attestazione del rispetto della Direttiva 2009/125/CE (Ecodesign) per gli impianti per la produzione di energia da biomassa </t>
  </si>
  <si>
    <t>i)</t>
  </si>
  <si>
    <t>perizia tecnica che evidenzi la tipologia (prodotti agricoli e/o forestali), la provenienza (origine aziendale e non), le modalità di produzione o recupero  e la movimentazione (distanza di approvvigionamento) dei combustibili che si impiegheranno per gli impianti per la produzione di energia</t>
  </si>
  <si>
    <t>l)</t>
  </si>
  <si>
    <t>perizia tecnica che evidenzi la % di energia termica utilizzata nell'impianto di produzione</t>
  </si>
  <si>
    <t>m)</t>
  </si>
  <si>
    <t>attestazione del rispetto delle norme minime in materia di efficienza energetica per quanto riguarda gli investimenti per l'energia rinnovabile e gli altri investimenti che comportano la produzione o il consumo di energia</t>
  </si>
  <si>
    <t>n)</t>
  </si>
  <si>
    <t>o)</t>
  </si>
  <si>
    <t>p)</t>
  </si>
  <si>
    <t>q)</t>
  </si>
  <si>
    <t>r)</t>
  </si>
  <si>
    <t>s)</t>
  </si>
  <si>
    <t>altro</t>
  </si>
  <si>
    <t>N</t>
  </si>
  <si>
    <t>Descrizione</t>
  </si>
  <si>
    <t>1</t>
  </si>
  <si>
    <t>2</t>
  </si>
  <si>
    <t>3</t>
  </si>
  <si>
    <t>4</t>
  </si>
  <si>
    <t>5</t>
  </si>
  <si>
    <t>6</t>
  </si>
  <si>
    <t>7</t>
  </si>
  <si>
    <t>8</t>
  </si>
  <si>
    <t>9</t>
  </si>
  <si>
    <t>10</t>
  </si>
  <si>
    <t>LUOGO E DATA DI SOTTOSCRIZIONE</t>
  </si>
  <si>
    <t>Fatto a:</t>
  </si>
  <si>
    <t>Il richiedente, ai sensi delle vigenti disposizioni comunitarie e nazionali, con l'apposizione della firma sottostante, autorizza ai sensi del D. lgs. 30 giugno 2003 n. 196,  l'acquisizione ed il trattamento dei dati contenuti nel presente modello e negli eventuali allegati, anche ai fini dei controlli da parte degli Organismi comunitari e nazionali. Inoltre, ai sensi del Reg. (CE) 1995/06, autorizza l'uso e la pubblicazione dei propri dati personali da parte degli Organi ispettivi.</t>
  </si>
  <si>
    <t>IN FEDE</t>
  </si>
  <si>
    <t>I dati riportati nel presente modello sono resi disponibili alla Regione Liguria e riproducibili in qualsiasi momento</t>
  </si>
  <si>
    <t>Firma del richiedente o del rappresentante legale</t>
  </si>
  <si>
    <t>OBIETTIVI DELL'AZIENDA</t>
  </si>
  <si>
    <t xml:space="preserve">… specificare se presenti casi particolari </t>
  </si>
  <si>
    <t>firma</t>
  </si>
  <si>
    <t>Tipologia di spesa</t>
  </si>
  <si>
    <t>investimento previsto</t>
  </si>
  <si>
    <t>Coeff.</t>
  </si>
  <si>
    <t>rata di reintegrazione</t>
  </si>
  <si>
    <t>S1</t>
  </si>
  <si>
    <t>S2</t>
  </si>
  <si>
    <t>S3</t>
  </si>
  <si>
    <t>S4</t>
  </si>
  <si>
    <t>S5</t>
  </si>
  <si>
    <t>S6</t>
  </si>
  <si>
    <t>S7</t>
  </si>
  <si>
    <t>Totale rata reintegrazione annua PSR</t>
  </si>
  <si>
    <t>Tipologia di entrate</t>
  </si>
  <si>
    <t>Importo annuale</t>
  </si>
  <si>
    <t>S8</t>
  </si>
  <si>
    <t>S9</t>
  </si>
  <si>
    <t>Premi e contributi annuali PAC o per misure PSR a superficie ed a capo</t>
  </si>
  <si>
    <t>S10</t>
  </si>
  <si>
    <t>Specificare tipo di premio o contributo, fornendo gli opportuni riferimenti necessari alle verifiche istruttorie ……</t>
  </si>
  <si>
    <t>S11</t>
  </si>
  <si>
    <t>S12</t>
  </si>
  <si>
    <t>S13</t>
  </si>
  <si>
    <t>S14</t>
  </si>
  <si>
    <t>S15</t>
  </si>
  <si>
    <t>ESITO SOSTENIBILITA' FINANZIARIA ED ECONOMICA</t>
  </si>
  <si>
    <t>Incremento delle prestazioni in termini economici o ambientali</t>
  </si>
  <si>
    <t>Modalità o Specifiche</t>
  </si>
  <si>
    <t>SCELTA (X)</t>
  </si>
  <si>
    <t>Cod rif intervento/ sottoint.</t>
  </si>
  <si>
    <t>Importo investimenti che determinano raggiungimento obiettivo</t>
  </si>
  <si>
    <t>Verifica</t>
  </si>
  <si>
    <t>IE3</t>
  </si>
  <si>
    <t>Descrivere sinteticamente e specificare nella relazione allegata</t>
  </si>
  <si>
    <t>IE4</t>
  </si>
  <si>
    <t>IE5</t>
  </si>
  <si>
    <t>IE6</t>
  </si>
  <si>
    <t>IE7</t>
  </si>
  <si>
    <t>IE8</t>
  </si>
  <si>
    <t>IE9</t>
  </si>
  <si>
    <t>ESITO PRESTAZIONI ECONOMICHE O AMBIENTALI</t>
  </si>
  <si>
    <t>Acquisto, costruzione, ristrutturazione di fabbricati e relative pertinenze adibiti alla trasformazione e alla commercializzazione  alla trasformazione dei prodotti agricoli.</t>
  </si>
  <si>
    <t xml:space="preserve">Fabbricati riscaldati/raffreddati con energie rinnovabili o con controllo e regolazione dei fattori ambientali (umidità, temperatura, ecc.). Immobili ad alta efficienza energetica (classe A, B e, solo per gli edifici preesistenti, C).
</t>
  </si>
  <si>
    <t>Acquisto di macchine e di attrezzature per la trasformazione e la comemrcializzazione diprodotti agricoli, compresi elaboratrori elettronici</t>
  </si>
  <si>
    <t xml:space="preserve">
Riduzione dell’inquinamento delle falde
</t>
  </si>
  <si>
    <t>40% della (PLT + PAC) (importo massimo per il reintegro degli investimenti)</t>
  </si>
  <si>
    <t xml:space="preserve">Produzione Lorda Totale (PLT) e premi e contributi PAC annuali </t>
  </si>
  <si>
    <t>macchinari  e impianti di trasformazione e commercializzazione</t>
  </si>
  <si>
    <t>Nomenclatura UE</t>
  </si>
  <si>
    <t xml:space="preserve">Nomenclatura UE </t>
  </si>
  <si>
    <t xml:space="preserve">Il prodotto agricolo è ricompreso nell'allegato I del TFUE  </t>
  </si>
  <si>
    <t xml:space="preserve">Il prodotto agricolo è ricompreso nell'allegato I del TFUE </t>
  </si>
  <si>
    <t xml:space="preserve">Il prodotto trasformato è ricompreso nell'allegato I del TFUE </t>
  </si>
  <si>
    <t xml:space="preserve">Il prodotto trasformato è ricompreso nell'allegato I del TFUE  </t>
  </si>
  <si>
    <t>gli interventi proposti NON riguardano il commercio al dettaglio</t>
  </si>
  <si>
    <t>INFORMAZIONI ANAGRAFICHE E GENERALI</t>
  </si>
  <si>
    <t>INTRODUZIONE</t>
  </si>
  <si>
    <t>Applicazione "de minimis"</t>
  </si>
  <si>
    <t xml:space="preserve">Applicazione "de minimis" </t>
  </si>
  <si>
    <t>Intervento / Sottointervento</t>
  </si>
  <si>
    <t>Descizione singola azione e articolazione investimenti</t>
  </si>
  <si>
    <t>Rif (fabbricato, macchina, terreno,  computo)</t>
  </si>
  <si>
    <t>SCEGLIERE DAL MENU' A TENDINA</t>
  </si>
  <si>
    <t>es. F1 / CM1 per Fabbricato 1 e Computo Metrico 1</t>
  </si>
  <si>
    <t>Tra gli interventi occorre inserire anche le spese tecniche, le cui % devono essere in linea con il bando e giustificate nella relazione allegata</t>
  </si>
  <si>
    <t>Il richiedente DICHIARA che tutti gli interventi previsti sono immediatamente eseguibili, dotati quindi di tutte le necessarie autorizzazioni, concessioni, permessi, preventivi, eccetera, ai sensi della normativa applicabile</t>
  </si>
  <si>
    <t>Subtotali e Totali</t>
  </si>
  <si>
    <t>tipo</t>
  </si>
  <si>
    <t>n° mesi*</t>
  </si>
  <si>
    <t>importo</t>
  </si>
  <si>
    <t>SAL</t>
  </si>
  <si>
    <t>S</t>
  </si>
  <si>
    <t>Legenda:</t>
  </si>
  <si>
    <t>Anticipo (A), Stato Avenzamento Lavori (SAL), Saldo finale (S) riferito alla intera operazione</t>
  </si>
  <si>
    <t>(*) indicare il n° di mesi previsti per concludere l'investimento a decorrere dalla presentazione della domanda di sostegno (o da quella semplificata se presentata)</t>
  </si>
  <si>
    <t>DESCRIZIONE DEGLI INVESTIMENTI - QUADRO GENERALE</t>
  </si>
  <si>
    <t>DESCRIZIONE DEGLI INTERVENTI - ORGANIZZAZIONE DEI LAVORI</t>
  </si>
  <si>
    <t>SCELTA INVESTIMENTI</t>
  </si>
  <si>
    <t>INVESTIMENTI - PRESTAZIONI E SOSTENIBILITA' GLOBALE DELL'AZIENDA</t>
  </si>
  <si>
    <t>Totale rata reintegrazione MIS 4.2</t>
  </si>
  <si>
    <t>L'azienda ha l'obiettivo di sviluppare nuovi sbocchi di mercato in virtù di innovazione di processo produttivo</t>
  </si>
  <si>
    <t>L'azienda ha l'obiettivo di raggiuingere un nuovo target ad area geografica invariata</t>
  </si>
  <si>
    <t>L'azienda ha l'obiettivo di raggiungere una nuova area geografica</t>
  </si>
  <si>
    <t>L'azienda ha l'obiettivo di aumentare le condizioni di sicurezza del lavoro</t>
  </si>
  <si>
    <t>L'azienda ha l'obiettivo di creare un valore aggiunto ambientale ( in termini di riduzione dei consumi energetici, idrici e delle emissioni ).</t>
  </si>
  <si>
    <t>INTERVENTI DESTINATI ALLA RIDUZIONE DELL'IMPATTO AMBIENTALE</t>
  </si>
  <si>
    <t>SI RACCOMANDA DI INDICARE IN RIGHE DIVERSE GLI EVENTUALI INVESTIMENTI DESTINATI ALL'OTTENIMENTO DI PRODOTTIO FINALI NON APPARTENENTI ALL'ALLEGATO 1 DEL TRATTATO.</t>
  </si>
  <si>
    <t>SI RACCOMANDA DI INDICARE IN RIGHE DIVERSE LE SPESE TECNICHE DA COMPUTARE AL 6% E QUELLE DA INDICARE AL 3%.</t>
  </si>
  <si>
    <t>TOTALE SOSTEGNO RICHIESTO</t>
  </si>
  <si>
    <t>NOTIZIE DESCRITTIVE DELL'INVESTIMENTO</t>
  </si>
  <si>
    <t>c1)</t>
  </si>
  <si>
    <t>DOP o IGP :</t>
  </si>
  <si>
    <t>L'investimento è finalizzato al risparmio idrico</t>
  </si>
  <si>
    <t xml:space="preserve">L'investimento è finalizzato alla produzione di energia elettrica o termica </t>
  </si>
  <si>
    <t>e1)</t>
  </si>
  <si>
    <t xml:space="preserve">Indicare la percentuale di energia prodotta utilizzata in azienda </t>
  </si>
  <si>
    <t>L'investimento è connesso al latte non caseificato</t>
  </si>
  <si>
    <t xml:space="preserve">Indicare le fonti energetiche rinnovabili utilizzate: </t>
  </si>
  <si>
    <t>Gli impianti sono commisurati alle esigenze aziendali</t>
  </si>
  <si>
    <t>alla depurazione dell'acqua</t>
  </si>
  <si>
    <t xml:space="preserve">Percentuale di riutilizzo dell'acqua in azienda </t>
  </si>
  <si>
    <t xml:space="preserve">Gli impianti funzionano a biomasse derivanti da scarti di produzione agricola, agro-industriale o forestale locale </t>
  </si>
  <si>
    <t xml:space="preserve">% di energia elettrica ottenuta da impianti a biomasse utilizzata in azienda </t>
  </si>
  <si>
    <t>L'investimento riguarda il settore viticolo</t>
  </si>
  <si>
    <t>L'investimento riguarda il settore zootecnico</t>
  </si>
  <si>
    <t>L'investimento riguarda il settore ortofrutticolo</t>
  </si>
  <si>
    <t>L'investimento riguarda il settore olivicolo</t>
  </si>
  <si>
    <t xml:space="preserve">L'nvestimento riguarda il settore della carne </t>
  </si>
  <si>
    <t>L'investimento riguarda il settore del miele</t>
  </si>
  <si>
    <t>g1)</t>
  </si>
  <si>
    <t>gli investimenti sono inseriti in altre programmazioni</t>
  </si>
  <si>
    <t>h1)</t>
  </si>
  <si>
    <t>i1)</t>
  </si>
  <si>
    <t>i2)</t>
  </si>
  <si>
    <t>i3)</t>
  </si>
  <si>
    <t>i4)</t>
  </si>
  <si>
    <t>i5)</t>
  </si>
  <si>
    <t>i5.1)</t>
  </si>
  <si>
    <t xml:space="preserve">Gli investimenti derivano da prodotti agricoli di base acquistati da canali commerciali diretti o indiretti </t>
  </si>
  <si>
    <t xml:space="preserve">Sono indicati  i costi di gestione, gli interessi passivi e le imposte compresa l'IVA </t>
  </si>
  <si>
    <t>Sono indicati i costi relativi a lavoro volontario non retribuito</t>
  </si>
  <si>
    <t xml:space="preserve">Le compravendite di fabbricati e loro pertinenze e macchinari sono effettuate fra soggetti aventi interessi comuni </t>
  </si>
  <si>
    <r>
      <rPr>
        <b/>
        <u/>
        <sz val="12"/>
        <color indexed="8"/>
        <rFont val="Arial"/>
        <family val="2"/>
      </rPr>
      <t xml:space="preserve">Gli investimenti riguardano acquisti di materiale usato e di beni non durevoli </t>
    </r>
    <r>
      <rPr>
        <i/>
        <u/>
        <sz val="12"/>
        <color indexed="8"/>
        <rFont val="Arial"/>
        <family val="2"/>
      </rPr>
      <t>(durata inferiore al vincolo di destinazione)</t>
    </r>
  </si>
  <si>
    <t>L'investimento riguarda il settore floricolo</t>
  </si>
  <si>
    <t>Cinque terre DOP</t>
  </si>
  <si>
    <t>Colli di Luni DOP</t>
  </si>
  <si>
    <t>Colline di Levanto DOP</t>
  </si>
  <si>
    <t>Liguria di Levante IGP</t>
  </si>
  <si>
    <t xml:space="preserve">E' presente l'accordo di filera di cui al cap. 8 del PSR: </t>
  </si>
  <si>
    <t xml:space="preserve">riguarda la raffinazione o investimenti non direttamente connessi alla produzione di olio o di prodotti diversi dall'olio </t>
  </si>
  <si>
    <t xml:space="preserve">Sono rispettate le norme minime in materia di efficienza energetica indicate nel cap.8.2.4.6 del PSR </t>
  </si>
  <si>
    <t xml:space="preserve">L'investimento riguarda il commercio al dettaglio </t>
  </si>
  <si>
    <t>L'investimento riguarda interventi sulle abitazioni e relative pertinenze</t>
  </si>
  <si>
    <t>Gli investimenti sono riconducibili al concetto di mera sostituzione</t>
  </si>
  <si>
    <t>8.   VALUTAZIONE DELLE PRESTAZIONI E SOSTENIBILITA' GLOBALE DELL'AZIENDA</t>
  </si>
  <si>
    <t>8.1  Sostenibilità finanziaria ed economica degli investimenti</t>
  </si>
  <si>
    <t>8.2  Incremento delle prestazioni aziendali in termini economici o ambientali</t>
  </si>
  <si>
    <t>Operazioni che prevedono di raggiungere una nuova area geografica</t>
  </si>
  <si>
    <t>Prodotti finali non appartenenti all'allegato 1 del TFUE</t>
  </si>
  <si>
    <t>Innovazione di prodotto</t>
  </si>
  <si>
    <t>Operazioni inserite in progetti di filiera nell'ambito della mis. 16.4</t>
  </si>
  <si>
    <t>Opreazioni che prevedono di raggiungere un nuovo target ad area geografica invariata</t>
  </si>
  <si>
    <t>E QUELLI APPARTENENETI AL RAGGIUNGIMENTO DI PARTICOLARI FINALITA'</t>
  </si>
  <si>
    <t>X</t>
  </si>
  <si>
    <t>t)</t>
  </si>
  <si>
    <t>u)</t>
  </si>
  <si>
    <t xml:space="preserve">COMPARTO DI INTERVENTO: </t>
  </si>
  <si>
    <t xml:space="preserve">l'INVESTIMENTO RICADE IN UNO DEI TRE INTERVENTI: FLORICOLO; VITICOLO; ZOOTECNICO </t>
  </si>
  <si>
    <t xml:space="preserve">Prodotti  MPS/EUROGAP </t>
  </si>
  <si>
    <t xml:space="preserve">DOP   </t>
  </si>
  <si>
    <t>IGP</t>
  </si>
  <si>
    <t>Prodotti floricoli MPS/EUROGAP</t>
  </si>
  <si>
    <t>Prodotti IGP</t>
  </si>
  <si>
    <t>Prodotti DOP</t>
  </si>
  <si>
    <t>Prodotti Biologici</t>
  </si>
  <si>
    <t>Operazioni che determinanoun aumento delle condizioni di sicurezza del lavoro</t>
  </si>
  <si>
    <t>Operazioni che creano un valore aggiunto ambientale</t>
  </si>
  <si>
    <t>Relazioni e perizie tecniche specifiche legate alle diverse tipologie di investimenti ai sensi del bando della sottomisura 4.2</t>
  </si>
  <si>
    <t xml:space="preserve">Relazione attestante il miglioramento delle condizioni economiche dei produttopri di base </t>
  </si>
  <si>
    <t>Sottoscrizione del Business Plain  e della Relazione allegata</t>
  </si>
  <si>
    <t>Innovazione di processo produttivo</t>
  </si>
  <si>
    <t>2. ATTIVITA' PRODUTTIVA  -  ATTUALE E DA PROGETTO</t>
  </si>
  <si>
    <t>SPECIFICA RELATIVA ALLE SPESE TECNICHE: … specificare l'articolazione delle spese tecniche, ovvero quali % si applicano ai diversi interventi/sottointerventi e per quali motivi;</t>
  </si>
  <si>
    <t xml:space="preserve"> … fornire indicazioni circa lo svolgimento dei lavori</t>
  </si>
  <si>
    <t>3.   INTERVENTI E VARIAZIONI SU FABBRICATI E MEZZI DI PRODUZIONE</t>
  </si>
  <si>
    <t>3.1  Fabbricati (solo quelli oggetto di intervento, di nuova realizzazione o comunque interessati da modifiche d'uso e destinazione)</t>
  </si>
  <si>
    <t>3.2  Macchine ed attrezzi (solo quelli oggetto di acquisto, se simili o comparabili già presenti in azienda, per verificare la sostituzione)</t>
  </si>
  <si>
    <t>4.   ARTICOLAZIONE DEGLI INVESTIMENTI</t>
  </si>
  <si>
    <t xml:space="preserve">5.   CRONOPROGRAMMA DEI LAVORI </t>
  </si>
  <si>
    <t>6.   INTERVENTI DI VALENZA AMBIENTALE</t>
  </si>
  <si>
    <t>7.   QUANTIFICAZIONE DEL SOSTEGNO RICHIESTO</t>
  </si>
  <si>
    <t>8.3 L'azienda ha l'obiettivo di migliorare le condizioni di sicurezza sul lavoro</t>
  </si>
  <si>
    <t>8.4 L'azienda ha l'obiettivo di aderire a regimi di qualità certificata di valenza ambientale</t>
  </si>
  <si>
    <t>8.7 L'azienda ha l'obiettivo di raggiungere un nuovo target ad area geografica invariata</t>
  </si>
  <si>
    <t>9.    PUNTEGGIO IN BASE AI CRITERI DI SELEZIONE</t>
  </si>
  <si>
    <t>Golfo del Tigullio DOP</t>
  </si>
  <si>
    <t>Val Polcevera DOP</t>
  </si>
  <si>
    <t>Riviera Ligure di Ponente DOP</t>
  </si>
  <si>
    <t>Rossese di Dolceacqua DOP</t>
  </si>
  <si>
    <t>Pornassio o Ormeasco DOP</t>
  </si>
  <si>
    <t>Colline del Genovesato IGP</t>
  </si>
  <si>
    <t>Colline Savonesi IGP</t>
  </si>
  <si>
    <t>Terrazze dell'Imperiese IGP</t>
  </si>
  <si>
    <t>Inserire una X nelle caselle GIALLE ed un SI / NO - o una percentuale se richiesto - nelle caselle Rosse o Verdi</t>
  </si>
  <si>
    <t>Si devono indicare tutte le materie prime agricole trattate dall'impianto oggetto dell'investimento e la Nomenclatura UE come da colonna 9</t>
  </si>
  <si>
    <t>Si devono indicare tutti i prodotti tasformati e/o commercializzati ottenuti dall'impianto oggetto dell'investimento e la nomenclatura UE come da colonna 9</t>
  </si>
  <si>
    <t>LA DOCUMENTAZIONE ALLEGATA AL BUSINESS PLAIN, QUANDO NON INSERITA SUL PORTALE SIAN A CORREDO DEI SINGOLI SOTTOINTERVENTI, DEVE ESSERE CONGLOBATA NELLA SCANSIONE DEL BUSINESS PLAIN STESSO E CARICATA CONTESTUALMENTE AL BUSINESS PLAN SUL PORTALE SIAN</t>
  </si>
  <si>
    <t>RELAZIONE DESCRITTIVA A CORREDO DEL BUSINESS PLAN</t>
  </si>
  <si>
    <t>COME DA TABELLA DEL BUSINESS PLAN</t>
  </si>
  <si>
    <t>La presenta relazione tecnica viene sottoscritta dal richiedente/rappresentante legale per presa visione e dichiarazione che la stessa è in tutto e per tutto aderente al vero e conforme alle tabelle del BUSINESS PLAN ed ai dati riportati sul Fascicolo Aziendale</t>
  </si>
  <si>
    <t>il beneficiario si avvale del seguente Organismo Pagatore diverso da AGEA</t>
  </si>
  <si>
    <r>
      <t xml:space="preserve">IL BENEFICIARIO   </t>
    </r>
    <r>
      <rPr>
        <b/>
        <sz val="14"/>
        <color indexed="8"/>
        <rFont val="Arial"/>
        <family val="2"/>
      </rPr>
      <t>DICHIARA :</t>
    </r>
  </si>
  <si>
    <t>Incidenze percentuali delle singole tipologie di intervento</t>
  </si>
  <si>
    <t xml:space="preserve">   ARTICOLAZIONE DEGLI INVESTIMENTI</t>
  </si>
  <si>
    <t>Gli investimenti sono localizzati nel territorio della Regione Liguria</t>
  </si>
  <si>
    <t>v)</t>
  </si>
  <si>
    <t xml:space="preserve"> Rate di reintegrazione prestiti e/o mutui. La rateizzazione deve avvenire con meccanismo analogo al precedente e va esplicitata sulla relazione allegata</t>
  </si>
  <si>
    <r>
      <t xml:space="preserve">totale investimenti per fabbricati ed opere fisse </t>
    </r>
    <r>
      <rPr>
        <b/>
        <i/>
        <u/>
        <sz val="18"/>
        <rFont val="Arial"/>
        <family val="2"/>
      </rPr>
      <t>al netto del contributo spettante</t>
    </r>
  </si>
  <si>
    <r>
      <t>totale investimenti per macchinari ed attrezzature o altro</t>
    </r>
    <r>
      <rPr>
        <b/>
        <i/>
        <u/>
        <sz val="18"/>
        <rFont val="Arial"/>
        <family val="2"/>
      </rPr>
      <t xml:space="preserve"> al netto del contributo spettante</t>
    </r>
  </si>
  <si>
    <r>
      <t xml:space="preserve">Importo dell'investimento previsto </t>
    </r>
    <r>
      <rPr>
        <b/>
        <i/>
        <u/>
        <sz val="18"/>
        <rFont val="Arial"/>
        <family val="2"/>
      </rPr>
      <t>al netto del contributo spettante</t>
    </r>
    <r>
      <rPr>
        <i/>
        <sz val="18"/>
        <rFont val="Arial"/>
        <family val="2"/>
      </rPr>
      <t>(comprese relative spese tecniche)</t>
    </r>
  </si>
  <si>
    <t>Indicare Tipologia Mutuo</t>
  </si>
  <si>
    <t xml:space="preserve">Indicare Domanda PSR N°                                  Mis. </t>
  </si>
  <si>
    <r>
      <t xml:space="preserve">TOTALE IMPORTO INVESTIMENTI AFFERENTI  - </t>
    </r>
    <r>
      <rPr>
        <i/>
        <sz val="24"/>
        <color indexed="10"/>
        <rFont val="Arial"/>
        <family val="2"/>
      </rPr>
      <t>Questo Valore non coicide con il TOTALE delal domanda poiché alcuni investimenti possono incidere su più prestazioni -</t>
    </r>
  </si>
  <si>
    <t xml:space="preserve">  a) Sostenibilità finanziaria ed economica degli investimenti</t>
  </si>
  <si>
    <t>b)  Incremento delle prestazioni aziendali in termini economici o ambientali</t>
  </si>
  <si>
    <t>in alternativa si opta per la dimostrazione della sostenibilità finanziaria ed economica dell'investimento attraverso la presentazione di documentazione reale e verificabile (Dichiarazione IVA, Bilanci aziendali, Bilancio con modello ISMEA, etc) e relativo bilancio di maggior dettaglio in allegato al Business Plan.</t>
  </si>
  <si>
    <t>IE1</t>
  </si>
  <si>
    <t>IE2</t>
  </si>
  <si>
    <t xml:space="preserve">   INTERVENTI DI VALENZA AMBIENTALE</t>
  </si>
  <si>
    <t>Si raccomanda di indicare in righe separate gli investimenti destinati all'ottenimento di prodotti finali non appartenenti all'Allegato I del TFUE.</t>
  </si>
  <si>
    <t>Elenco Nomenclatura UE</t>
  </si>
  <si>
    <t>Elenco Denominazioni Vini</t>
  </si>
  <si>
    <t>ELENCO RIEPILOGATIVO DELLE MATERIE PRIME ACQUISTATE</t>
  </si>
  <si>
    <t>9 A</t>
  </si>
  <si>
    <t>10 A</t>
  </si>
  <si>
    <t>11 A</t>
  </si>
  <si>
    <t>12 A</t>
  </si>
  <si>
    <t>13 A</t>
  </si>
  <si>
    <t>14 A</t>
  </si>
  <si>
    <t>15 A</t>
  </si>
  <si>
    <t>16 A</t>
  </si>
  <si>
    <t>17 A</t>
  </si>
  <si>
    <t>18 A</t>
  </si>
  <si>
    <t>19 A</t>
  </si>
  <si>
    <t>20 A</t>
  </si>
  <si>
    <t>21 A</t>
  </si>
  <si>
    <t>22 A</t>
  </si>
  <si>
    <t>23 A</t>
  </si>
  <si>
    <t>24 A</t>
  </si>
  <si>
    <t>25 A</t>
  </si>
  <si>
    <t>26 A</t>
  </si>
  <si>
    <t>27 A</t>
  </si>
  <si>
    <t>28 A</t>
  </si>
  <si>
    <t>29 A</t>
  </si>
  <si>
    <t>30 A</t>
  </si>
  <si>
    <t>31 A</t>
  </si>
  <si>
    <t>32 A</t>
  </si>
  <si>
    <t>33 A</t>
  </si>
  <si>
    <t>34 A</t>
  </si>
  <si>
    <t>36 A</t>
  </si>
  <si>
    <t>37 A</t>
  </si>
  <si>
    <t>38 A</t>
  </si>
  <si>
    <t>39 A</t>
  </si>
  <si>
    <t>40 A</t>
  </si>
  <si>
    <t>41 A</t>
  </si>
  <si>
    <t>42 A</t>
  </si>
  <si>
    <t>43 A</t>
  </si>
  <si>
    <t>44 A</t>
  </si>
  <si>
    <t>45 A</t>
  </si>
  <si>
    <t>46 A</t>
  </si>
  <si>
    <t>47 A</t>
  </si>
  <si>
    <t>48 A</t>
  </si>
  <si>
    <t>49 A</t>
  </si>
  <si>
    <t>50 A</t>
  </si>
  <si>
    <t>35 A</t>
  </si>
  <si>
    <t>51 A</t>
  </si>
  <si>
    <t>52 A</t>
  </si>
  <si>
    <t>54 A</t>
  </si>
  <si>
    <t>55 A</t>
  </si>
  <si>
    <t>56 A</t>
  </si>
  <si>
    <t>57 A</t>
  </si>
  <si>
    <t>58 A</t>
  </si>
  <si>
    <t>59 A</t>
  </si>
  <si>
    <t>60 A</t>
  </si>
  <si>
    <t>61 A</t>
  </si>
  <si>
    <t>62 A</t>
  </si>
  <si>
    <t>63 A</t>
  </si>
  <si>
    <t>64 A</t>
  </si>
  <si>
    <t>65 A</t>
  </si>
  <si>
    <t>66 A</t>
  </si>
  <si>
    <t>67 A</t>
  </si>
  <si>
    <t>68 A</t>
  </si>
  <si>
    <t>69 A</t>
  </si>
  <si>
    <t>70 A</t>
  </si>
  <si>
    <t>71 A</t>
  </si>
  <si>
    <t>72 A</t>
  </si>
  <si>
    <t>73 A</t>
  </si>
  <si>
    <t>74 A</t>
  </si>
  <si>
    <t>75 A</t>
  </si>
  <si>
    <t>76 A</t>
  </si>
  <si>
    <t>77 A</t>
  </si>
  <si>
    <t>78 A</t>
  </si>
  <si>
    <t>79 A</t>
  </si>
  <si>
    <t>80 A</t>
  </si>
  <si>
    <t>81 A</t>
  </si>
  <si>
    <t>82 A</t>
  </si>
  <si>
    <t>83 A</t>
  </si>
  <si>
    <t>84 A</t>
  </si>
  <si>
    <t>85 A</t>
  </si>
  <si>
    <t>86 A</t>
  </si>
  <si>
    <t>87 A</t>
  </si>
  <si>
    <t>88 A</t>
  </si>
  <si>
    <t>89 A</t>
  </si>
  <si>
    <t>90 A</t>
  </si>
  <si>
    <t>91 A</t>
  </si>
  <si>
    <t>92 A</t>
  </si>
  <si>
    <t>93 A</t>
  </si>
  <si>
    <t>94 A</t>
  </si>
  <si>
    <t>95 A</t>
  </si>
  <si>
    <t>96 A</t>
  </si>
  <si>
    <t>97 A</t>
  </si>
  <si>
    <t>98 A</t>
  </si>
  <si>
    <t>99 A</t>
  </si>
  <si>
    <t>100 A</t>
  </si>
  <si>
    <t>101 A</t>
  </si>
  <si>
    <t>102 A</t>
  </si>
  <si>
    <t>103 A</t>
  </si>
  <si>
    <t>104 A</t>
  </si>
  <si>
    <t>105 A</t>
  </si>
  <si>
    <t>106 A</t>
  </si>
  <si>
    <t>107 A</t>
  </si>
  <si>
    <t>108 A</t>
  </si>
  <si>
    <t>109 A</t>
  </si>
  <si>
    <t>110 A</t>
  </si>
  <si>
    <t>111 A</t>
  </si>
  <si>
    <t>112 A</t>
  </si>
  <si>
    <t>113 A</t>
  </si>
  <si>
    <t>114 A</t>
  </si>
  <si>
    <t>115 A</t>
  </si>
  <si>
    <t>116 A</t>
  </si>
  <si>
    <t>117 A</t>
  </si>
  <si>
    <t>118 A</t>
  </si>
  <si>
    <t>119 A</t>
  </si>
  <si>
    <t>120 A</t>
  </si>
  <si>
    <t>121 A</t>
  </si>
  <si>
    <t>122 A</t>
  </si>
  <si>
    <t>123 A</t>
  </si>
  <si>
    <t>124 A</t>
  </si>
  <si>
    <t>125 A</t>
  </si>
  <si>
    <t>126 A</t>
  </si>
  <si>
    <t>127 A</t>
  </si>
  <si>
    <t>128 A</t>
  </si>
  <si>
    <t>129 A</t>
  </si>
  <si>
    <t>130 A</t>
  </si>
  <si>
    <t>131 A</t>
  </si>
  <si>
    <t>132 A</t>
  </si>
  <si>
    <t>133 A</t>
  </si>
  <si>
    <t>134 A</t>
  </si>
  <si>
    <t>135 A</t>
  </si>
  <si>
    <t>136 A</t>
  </si>
  <si>
    <t>137 A</t>
  </si>
  <si>
    <t>138 A</t>
  </si>
  <si>
    <t>139 A</t>
  </si>
  <si>
    <t>140 A</t>
  </si>
  <si>
    <t>141 A</t>
  </si>
  <si>
    <t>142 A</t>
  </si>
  <si>
    <t>143 A</t>
  </si>
  <si>
    <t>144 A</t>
  </si>
  <si>
    <t>145 A</t>
  </si>
  <si>
    <t>146 A</t>
  </si>
  <si>
    <t>147 A</t>
  </si>
  <si>
    <t>148 A</t>
  </si>
  <si>
    <t>149 A</t>
  </si>
  <si>
    <t>150 A</t>
  </si>
  <si>
    <t>91 B</t>
  </si>
  <si>
    <t>92 B</t>
  </si>
  <si>
    <t>93 B</t>
  </si>
  <si>
    <t>94 B</t>
  </si>
  <si>
    <t>95 B</t>
  </si>
  <si>
    <t>96 B</t>
  </si>
  <si>
    <t>97 B</t>
  </si>
  <si>
    <t>98 B</t>
  </si>
  <si>
    <t>99 B</t>
  </si>
  <si>
    <t>100 B</t>
  </si>
  <si>
    <t>26 C</t>
  </si>
  <si>
    <t>27 C</t>
  </si>
  <si>
    <t>28 C</t>
  </si>
  <si>
    <t>29 C</t>
  </si>
  <si>
    <t>30 C</t>
  </si>
  <si>
    <t>31 C</t>
  </si>
  <si>
    <t>32 C</t>
  </si>
  <si>
    <t>33 C</t>
  </si>
  <si>
    <t>34 C</t>
  </si>
  <si>
    <t>35 C</t>
  </si>
  <si>
    <t>36 C</t>
  </si>
  <si>
    <t>37 C</t>
  </si>
  <si>
    <t>38 C</t>
  </si>
  <si>
    <t>39 C</t>
  </si>
  <si>
    <t>40 C</t>
  </si>
  <si>
    <t>41 C</t>
  </si>
  <si>
    <t>42 C</t>
  </si>
  <si>
    <t>43 C</t>
  </si>
  <si>
    <t>44 C</t>
  </si>
  <si>
    <t>45 C</t>
  </si>
  <si>
    <t>46 C</t>
  </si>
  <si>
    <t>47 C</t>
  </si>
  <si>
    <t>48 C</t>
  </si>
  <si>
    <t>49 C</t>
  </si>
  <si>
    <t>50 C</t>
  </si>
  <si>
    <t>prodotto agricolo</t>
  </si>
  <si>
    <t>… specificare le attività di trasformazione e commercializzazione svolte, indicare quali sono i prodotti agricoli di base utilizzati e quali i prodotti finali ottenuti; in che maniera ed in che misura l'azienda intende collocare i suoi prodotti sul mercato fornendo dati misurabili e verificabili. Specificare se iprodotti finali appartengono o meno all'Allegato I del TFUE.</t>
  </si>
  <si>
    <t>CODICE</t>
  </si>
  <si>
    <t>ATECO 2007</t>
  </si>
  <si>
    <t>(6 cifre)</t>
  </si>
  <si>
    <t>Descrizione Ateco 2007 (6 cifre)</t>
  </si>
  <si>
    <t xml:space="preserve"> 01.11.10</t>
  </si>
  <si>
    <t xml:space="preserve"> Coltivazione di cereali (escluso il riso)</t>
  </si>
  <si>
    <t xml:space="preserve"> 01.12.00 </t>
  </si>
  <si>
    <t xml:space="preserve"> Coltivazione di riso</t>
  </si>
  <si>
    <t xml:space="preserve"> 01.11.20 </t>
  </si>
  <si>
    <t xml:space="preserve"> Coltivazione di semi oleosi</t>
  </si>
  <si>
    <t xml:space="preserve"> 01.13.30 </t>
  </si>
  <si>
    <t xml:space="preserve"> Coltivazione di barbabietola da zucchero</t>
  </si>
  <si>
    <t xml:space="preserve"> 01.15.00 </t>
  </si>
  <si>
    <t xml:space="preserve"> Coltivazione di tabacco</t>
  </si>
  <si>
    <t xml:space="preserve"> 01.11.30 </t>
  </si>
  <si>
    <t xml:space="preserve"> Coltivazione di legumi da granella</t>
  </si>
  <si>
    <t xml:space="preserve"> 01.13.40 </t>
  </si>
  <si>
    <t xml:space="preserve"> Coltivazione di patate</t>
  </si>
  <si>
    <t xml:space="preserve"> 01.16.00 </t>
  </si>
  <si>
    <t xml:space="preserve"> Coltivazione di piante per la preparazione di fibre tessili</t>
  </si>
  <si>
    <t xml:space="preserve"> 01.19.90 </t>
  </si>
  <si>
    <t xml:space="preserve"> Coltivazione di piante da foraggio e di altre colture non permanenti</t>
  </si>
  <si>
    <t xml:space="preserve"> 01.28.00 </t>
  </si>
  <si>
    <t xml:space="preserve"> Coltivazione di spezie, piante aromatiche e farmaceutiche</t>
  </si>
  <si>
    <t xml:space="preserve"> 01.11.40 </t>
  </si>
  <si>
    <t xml:space="preserve"> Coltivazioni miste di cereali, legumi da granella e semi oleosi</t>
  </si>
  <si>
    <t xml:space="preserve"> 01.13.10 </t>
  </si>
  <si>
    <t xml:space="preserve"> Coltivazione di ortaggi (inclusi i meloni) in foglia, a fusto, a frutto, in radici, bulbi e tuberi in piena aria (escluse barbabietola da zucchero e patate)</t>
  </si>
  <si>
    <t xml:space="preserve"> 01.30.00 </t>
  </si>
  <si>
    <t xml:space="preserve"> Riproduzione delle piante</t>
  </si>
  <si>
    <t xml:space="preserve"> 02.30.00 </t>
  </si>
  <si>
    <t xml:space="preserve"> Raccolta di prodotti selvatici non legnosi</t>
  </si>
  <si>
    <t xml:space="preserve"> 01.13.20 </t>
  </si>
  <si>
    <t xml:space="preserve"> Coltivazione di ortaggi (inclusi i meloni) in foglia, a fusto, a frutto, in radici, bulbi e tuberi in colture protette (escluse barbabietola da zucchero e patate)</t>
  </si>
  <si>
    <t xml:space="preserve"> 01.19.10 </t>
  </si>
  <si>
    <t xml:space="preserve"> Coltivazione di fiori in piena aria</t>
  </si>
  <si>
    <t xml:space="preserve"> 01.19.20 </t>
  </si>
  <si>
    <t xml:space="preserve"> Coltivazione di fiori in colture protette</t>
  </si>
  <si>
    <t xml:space="preserve"> 01.25.00 </t>
  </si>
  <si>
    <t xml:space="preserve"> Coltivazione di altri alberi da frutta, frutti di bosco e frutta in guscio</t>
  </si>
  <si>
    <t xml:space="preserve"> 01.21.00 </t>
  </si>
  <si>
    <t xml:space="preserve"> Coltivazione di uva</t>
  </si>
  <si>
    <t xml:space="preserve"> 01.26.00 </t>
  </si>
  <si>
    <t xml:space="preserve"> Coltivazione di frutti oleosi</t>
  </si>
  <si>
    <t xml:space="preserve"> 01.23.00 </t>
  </si>
  <si>
    <t xml:space="preserve"> Coltivazione di agrumi</t>
  </si>
  <si>
    <t xml:space="preserve"> 01.22.00 </t>
  </si>
  <si>
    <t xml:space="preserve"> Coltivazione di frutta di origine tropicale e subtropicale</t>
  </si>
  <si>
    <t xml:space="preserve"> 01.24.00 </t>
  </si>
  <si>
    <t xml:space="preserve"> Coltivazione di pomacee e frutta a nocciolo</t>
  </si>
  <si>
    <t xml:space="preserve"> 01.27.00 </t>
  </si>
  <si>
    <t xml:space="preserve"> Coltivazione di piante per la produzione di bevande</t>
  </si>
  <si>
    <t xml:space="preserve"> 01.41.00 </t>
  </si>
  <si>
    <t xml:space="preserve"> Allevamento di bovini e bufale da latte, produzione di latte crudo</t>
  </si>
  <si>
    <t xml:space="preserve"> 01.42.00 </t>
  </si>
  <si>
    <t xml:space="preserve"> Allevamento di bovini e bufalini da carne</t>
  </si>
  <si>
    <t xml:space="preserve"> 01.45.00 </t>
  </si>
  <si>
    <t xml:space="preserve"> Allevamento di ovini e caprini</t>
  </si>
  <si>
    <t xml:space="preserve"> 01.43.00</t>
  </si>
  <si>
    <t xml:space="preserve"> Allevamento di cavalli e altri equini</t>
  </si>
  <si>
    <t xml:space="preserve"> 01.46.00 </t>
  </si>
  <si>
    <t xml:space="preserve"> Allevamento di suini</t>
  </si>
  <si>
    <t xml:space="preserve"> 01.47.00 </t>
  </si>
  <si>
    <t xml:space="preserve"> Allevamento di pollame</t>
  </si>
  <si>
    <t xml:space="preserve"> 01.49.90 </t>
  </si>
  <si>
    <t xml:space="preserve"> Allevamento di altri animali nca</t>
  </si>
  <si>
    <t xml:space="preserve"> 01.49.10 </t>
  </si>
  <si>
    <t xml:space="preserve"> Allevamento di conigli</t>
  </si>
  <si>
    <t xml:space="preserve"> 01.49.20 </t>
  </si>
  <si>
    <t xml:space="preserve"> Allevamento di animali da pelliccia</t>
  </si>
  <si>
    <t xml:space="preserve"> 01.49.30</t>
  </si>
  <si>
    <t xml:space="preserve"> Apicoltura</t>
  </si>
  <si>
    <t xml:space="preserve"> 01.49.40 </t>
  </si>
  <si>
    <t xml:space="preserve"> Bachicoltura</t>
  </si>
  <si>
    <t xml:space="preserve"> 03.22.00 </t>
  </si>
  <si>
    <t xml:space="preserve"> Acquacoltura in acque dolci e servizi connessi</t>
  </si>
  <si>
    <t xml:space="preserve"> 01.50.00 </t>
  </si>
  <si>
    <t xml:space="preserve"> Coltivazioni agricole associate all'allevamento di animali: attività mista</t>
  </si>
  <si>
    <t xml:space="preserve"> 01.63.00 </t>
  </si>
  <si>
    <t>Attività che seguono la raccolta</t>
  </si>
  <si>
    <t xml:space="preserve"> 10.11.00 </t>
  </si>
  <si>
    <t xml:space="preserve"> Produzione di carne non di volatili e di prodotti della macellazione (attività dei mattatoi)</t>
  </si>
  <si>
    <t xml:space="preserve"> 10.12.00 </t>
  </si>
  <si>
    <t xml:space="preserve"> Produzione di carne di volatili e prodotti della loro macellazione (attività dei mattatoi)</t>
  </si>
  <si>
    <t xml:space="preserve"> 10.13.00</t>
  </si>
  <si>
    <t xml:space="preserve"> Produzione di prodotti a base di carne (inclusa la carne di volatili)</t>
  </si>
  <si>
    <t xml:space="preserve"> 10.85.01 </t>
  </si>
  <si>
    <t xml:space="preserve"> Produzione di piatti pronti a base di carne e pollame</t>
  </si>
  <si>
    <t xml:space="preserve"> 10.89.01 </t>
  </si>
  <si>
    <t xml:space="preserve"> Produzione di estratti e succhi di carne</t>
  </si>
  <si>
    <t xml:space="preserve"> Lavorazione e conservazione delle patate</t>
  </si>
  <si>
    <t xml:space="preserve"> 10.32.00 </t>
  </si>
  <si>
    <t xml:space="preserve"> Produzione di succhi di frutta e di ortaggi</t>
  </si>
  <si>
    <t xml:space="preserve"> 10.39.00 </t>
  </si>
  <si>
    <t xml:space="preserve"> Lavorazione e conservazione di frutta e di ortaggi (esclusi i succhi di frutta e di ortaggi)</t>
  </si>
  <si>
    <t xml:space="preserve"> 10.85.03 </t>
  </si>
  <si>
    <t xml:space="preserve"> Produzione di piatti pronti a base di ortaggi</t>
  </si>
  <si>
    <t xml:space="preserve"> 10.41.10 </t>
  </si>
  <si>
    <t xml:space="preserve"> Produzione di olio di oliva da olive prevalentemente non di produzione propria</t>
  </si>
  <si>
    <t xml:space="preserve"> 10.41.20 </t>
  </si>
  <si>
    <t xml:space="preserve"> Produzione di olio raffinato o grezzo da semi oleosi o frutti oleosi prevalentemente non di produzione propria</t>
  </si>
  <si>
    <t xml:space="preserve"> 10.41.30 </t>
  </si>
  <si>
    <t xml:space="preserve"> Produzione di oli e grassi animali grezzi o raffinati</t>
  </si>
  <si>
    <t xml:space="preserve"> 10.42.00 </t>
  </si>
  <si>
    <t xml:space="preserve"> Produzione di margarina e di grassi commestibili simili</t>
  </si>
  <si>
    <t xml:space="preserve"> Trattamento igienico del latte</t>
  </si>
  <si>
    <t xml:space="preserve"> 10.51.20 </t>
  </si>
  <si>
    <t xml:space="preserve"> Produzione dei derivati del latte</t>
  </si>
  <si>
    <t xml:space="preserve"> 10.52.00</t>
  </si>
  <si>
    <t xml:space="preserve">  Produzione di gelati senza vendita diretta al pubblico</t>
  </si>
  <si>
    <t xml:space="preserve"> 10.61.10</t>
  </si>
  <si>
    <t xml:space="preserve">  Molitura del frumento</t>
  </si>
  <si>
    <t xml:space="preserve"> 10.61.20</t>
  </si>
  <si>
    <t xml:space="preserve"> Molitura di altri cereali</t>
  </si>
  <si>
    <t xml:space="preserve"> 10.61.30 </t>
  </si>
  <si>
    <t xml:space="preserve"> Lavorazione del riso</t>
  </si>
  <si>
    <t xml:space="preserve"> 01.64.01 </t>
  </si>
  <si>
    <t xml:space="preserve"> Pulitura e cernita di semi e granaglie</t>
  </si>
  <si>
    <t xml:space="preserve"> 10.61.40 </t>
  </si>
  <si>
    <t xml:space="preserve">  Altre lavorazioni di semi e granaglie</t>
  </si>
  <si>
    <t xml:space="preserve"> 10.62.00 </t>
  </si>
  <si>
    <t xml:space="preserve"> Produzione di amidi e di prodotti amidacei (inclusa produzione di olio di mais)</t>
  </si>
  <si>
    <t xml:space="preserve"> 10.84.00 </t>
  </si>
  <si>
    <t>Produzione di condimenti e spezie</t>
  </si>
  <si>
    <t>Distillazione, rettifica e miscelatura degli alcolici</t>
  </si>
  <si>
    <t xml:space="preserve"> Produzione di vini da tavola e v.q.p.r.d.</t>
  </si>
  <si>
    <t xml:space="preserve"> 11.02.20</t>
  </si>
  <si>
    <t xml:space="preserve"> Produzione di vino spumante e altri vini speciali</t>
  </si>
  <si>
    <t xml:space="preserve"> 11.03.00 </t>
  </si>
  <si>
    <t xml:space="preserve"> Produzione di sidro e di altri vini a base di frutta</t>
  </si>
  <si>
    <t xml:space="preserve"> 11.04.00 </t>
  </si>
  <si>
    <t xml:space="preserve"> Produzione di altre bevande fermentate non distillate</t>
  </si>
  <si>
    <t xml:space="preserve"> 11.05.00 </t>
  </si>
  <si>
    <t xml:space="preserve"> Produzione di birra</t>
  </si>
  <si>
    <t xml:space="preserve"> 11.06.00 </t>
  </si>
  <si>
    <t xml:space="preserve"> Produzione di malto</t>
  </si>
  <si>
    <t>Fabbricazione di alcol etilico a partire da prodotti fermentati</t>
  </si>
  <si>
    <t>Commercio all'ingrosso di fiori e piante</t>
  </si>
  <si>
    <t>Commercio all'ingrosso di animali vivi</t>
  </si>
  <si>
    <t>Commercio all'ingrosso di frutta e ortaggi freschi</t>
  </si>
  <si>
    <t>Commercio all'ingrosso di carne fresca, congelata e surgelata</t>
  </si>
  <si>
    <t>Commercio all'ingrosso di prodotti lattiero caseari e di uova</t>
  </si>
  <si>
    <t>Commercio all'ingrosso di oli e grassi alimentari di origine vegetale o animale</t>
  </si>
  <si>
    <t>Commercio all'ingrosso di frutta e ortaggi conservati</t>
  </si>
  <si>
    <t>46.38.90</t>
  </si>
  <si>
    <t>Accordo di fornitura</t>
  </si>
  <si>
    <t xml:space="preserve">Codice ATECO principale o secondario </t>
  </si>
  <si>
    <t>DESCRIZIONE CODICI   ATECO</t>
  </si>
  <si>
    <t>01.63.00</t>
  </si>
  <si>
    <t>10.11.00</t>
  </si>
  <si>
    <t>10.12.00</t>
  </si>
  <si>
    <t>10.13.00</t>
  </si>
  <si>
    <t>10.85.01</t>
  </si>
  <si>
    <t>10.89.01</t>
  </si>
  <si>
    <t>10.31.00</t>
  </si>
  <si>
    <t>10.32.00</t>
  </si>
  <si>
    <t>10.39.00</t>
  </si>
  <si>
    <t>10.85.03</t>
  </si>
  <si>
    <t>10.41.10</t>
  </si>
  <si>
    <t>10.41.20</t>
  </si>
  <si>
    <t>10.41.30</t>
  </si>
  <si>
    <t>10.42.00</t>
  </si>
  <si>
    <t>10.51.10</t>
  </si>
  <si>
    <t>10.51.20</t>
  </si>
  <si>
    <t>10.52.00</t>
  </si>
  <si>
    <t>10.61.10</t>
  </si>
  <si>
    <t>10.61.20</t>
  </si>
  <si>
    <t>10.61.30</t>
  </si>
  <si>
    <t>10.62.00</t>
  </si>
  <si>
    <t>11.01.00</t>
  </si>
  <si>
    <t>11.02.20</t>
  </si>
  <si>
    <t>11.03.00</t>
  </si>
  <si>
    <t>11.04.00</t>
  </si>
  <si>
    <t>11.05.00</t>
  </si>
  <si>
    <t>11.06.00</t>
  </si>
  <si>
    <t>20.14.01</t>
  </si>
  <si>
    <t>46.22.00</t>
  </si>
  <si>
    <t>46.23.00</t>
  </si>
  <si>
    <t>46.31.10</t>
  </si>
  <si>
    <t>46.32.10</t>
  </si>
  <si>
    <t>46.33.10</t>
  </si>
  <si>
    <t>46.33.20</t>
  </si>
  <si>
    <t>46.31.20</t>
  </si>
  <si>
    <t>Elenco</t>
  </si>
  <si>
    <t>Elenco Codici ATECO</t>
  </si>
  <si>
    <t>82.92.10</t>
  </si>
  <si>
    <t>Imballaggio e confezionamento di generi alimentari</t>
  </si>
  <si>
    <t>Commercio all'ingrosso di altri prodotti alimentari</t>
  </si>
  <si>
    <t>46.39.20</t>
  </si>
  <si>
    <t>Commercio all'ingrosso non specializzato dl altriprodotti alimentari, bevande e tabacco</t>
  </si>
  <si>
    <t>01.11.10</t>
  </si>
  <si>
    <t>01.12.00</t>
  </si>
  <si>
    <t>01.11.20</t>
  </si>
  <si>
    <t>01.13.30</t>
  </si>
  <si>
    <t>01.15.00</t>
  </si>
  <si>
    <t>01.11.30</t>
  </si>
  <si>
    <t>01.13.40</t>
  </si>
  <si>
    <t>01.16.00</t>
  </si>
  <si>
    <t>01.19.90</t>
  </si>
  <si>
    <t>01.28.00</t>
  </si>
  <si>
    <t>01.11.40</t>
  </si>
  <si>
    <t>01.13.10</t>
  </si>
  <si>
    <t>01.30.00</t>
  </si>
  <si>
    <t>02.30.00</t>
  </si>
  <si>
    <t>01.13.20</t>
  </si>
  <si>
    <t>01.19.10</t>
  </si>
  <si>
    <t>01.19.20</t>
  </si>
  <si>
    <t>01.25.00</t>
  </si>
  <si>
    <t>01.21.00</t>
  </si>
  <si>
    <t>01.26.00</t>
  </si>
  <si>
    <t>01.23.00</t>
  </si>
  <si>
    <t>01.22.00</t>
  </si>
  <si>
    <t>01.24.00</t>
  </si>
  <si>
    <t>01.27.00</t>
  </si>
  <si>
    <t>01.41.00</t>
  </si>
  <si>
    <t>01.42.00</t>
  </si>
  <si>
    <t>01.45.00</t>
  </si>
  <si>
    <t>01.43.00</t>
  </si>
  <si>
    <t>01.46.00</t>
  </si>
  <si>
    <t>01.47.00</t>
  </si>
  <si>
    <t>01.49.90</t>
  </si>
  <si>
    <t>01.49.10</t>
  </si>
  <si>
    <t>01.49.20</t>
  </si>
  <si>
    <t>01.49.30</t>
  </si>
  <si>
    <t>01.49.40</t>
  </si>
  <si>
    <t>01.50.00</t>
  </si>
  <si>
    <t>Elenco codici ATECO produzioni</t>
  </si>
  <si>
    <t>03.22.00</t>
  </si>
  <si>
    <t>53 A</t>
  </si>
  <si>
    <t xml:space="preserve">Fascicolo Aziendale AGEA o Codice  REA </t>
  </si>
  <si>
    <t>11.02.10</t>
  </si>
  <si>
    <t xml:space="preserve">1.5 Provincia </t>
  </si>
  <si>
    <t>1.6  Telefono:</t>
  </si>
  <si>
    <t>1.7</t>
  </si>
  <si>
    <t>1.8 l'azienda dispone di un proprio sito web all'indirizzo URL</t>
  </si>
  <si>
    <t>1 C</t>
  </si>
  <si>
    <t>2 C</t>
  </si>
  <si>
    <t>3 C</t>
  </si>
  <si>
    <t>4 C</t>
  </si>
  <si>
    <t>5 C</t>
  </si>
  <si>
    <t>6 C</t>
  </si>
  <si>
    <t>7 C</t>
  </si>
  <si>
    <t>8 C</t>
  </si>
  <si>
    <t>9 C</t>
  </si>
  <si>
    <t>10 C</t>
  </si>
  <si>
    <t>11 C</t>
  </si>
  <si>
    <t>12 C</t>
  </si>
  <si>
    <t>13 C</t>
  </si>
  <si>
    <t>14 C</t>
  </si>
  <si>
    <t>15 C</t>
  </si>
  <si>
    <t>16 C</t>
  </si>
  <si>
    <t>17 C</t>
  </si>
  <si>
    <t>18 C</t>
  </si>
  <si>
    <t>19 C</t>
  </si>
  <si>
    <t>20 C</t>
  </si>
  <si>
    <t>21 C</t>
  </si>
  <si>
    <t>22 C</t>
  </si>
  <si>
    <t>23 C</t>
  </si>
  <si>
    <t>24 C</t>
  </si>
  <si>
    <t>25 C</t>
  </si>
  <si>
    <t>5 B</t>
  </si>
  <si>
    <t>6 B</t>
  </si>
  <si>
    <t>7 B</t>
  </si>
  <si>
    <t>8 B</t>
  </si>
  <si>
    <t>9 B</t>
  </si>
  <si>
    <t>10 B</t>
  </si>
  <si>
    <t>11 B</t>
  </si>
  <si>
    <t>12 B</t>
  </si>
  <si>
    <t>13 B</t>
  </si>
  <si>
    <t>14 B</t>
  </si>
  <si>
    <t>15 B</t>
  </si>
  <si>
    <t>16 B</t>
  </si>
  <si>
    <t>17 B</t>
  </si>
  <si>
    <t>18 B</t>
  </si>
  <si>
    <t>19 B</t>
  </si>
  <si>
    <t>20 B</t>
  </si>
  <si>
    <t>21 B</t>
  </si>
  <si>
    <t>22 B</t>
  </si>
  <si>
    <t>23 B</t>
  </si>
  <si>
    <t>24 B</t>
  </si>
  <si>
    <t>25 B</t>
  </si>
  <si>
    <t>26 B</t>
  </si>
  <si>
    <t>27 B</t>
  </si>
  <si>
    <t>28 B</t>
  </si>
  <si>
    <t>29 B</t>
  </si>
  <si>
    <t>30 B</t>
  </si>
  <si>
    <t>31 B</t>
  </si>
  <si>
    <t>32 B</t>
  </si>
  <si>
    <t>33 B</t>
  </si>
  <si>
    <t>34 B</t>
  </si>
  <si>
    <t>35 B</t>
  </si>
  <si>
    <t>36 B</t>
  </si>
  <si>
    <t>37 B</t>
  </si>
  <si>
    <t>38 B</t>
  </si>
  <si>
    <t>39 B</t>
  </si>
  <si>
    <t>40 B</t>
  </si>
  <si>
    <t>41 B</t>
  </si>
  <si>
    <t>42 B</t>
  </si>
  <si>
    <t>43 B</t>
  </si>
  <si>
    <t>44 B</t>
  </si>
  <si>
    <t>45 B</t>
  </si>
  <si>
    <t>46 B</t>
  </si>
  <si>
    <t>47 B</t>
  </si>
  <si>
    <t>48 B</t>
  </si>
  <si>
    <t>49 B</t>
  </si>
  <si>
    <t>50 B</t>
  </si>
  <si>
    <t>51 B</t>
  </si>
  <si>
    <t>52 B</t>
  </si>
  <si>
    <t>53 B</t>
  </si>
  <si>
    <t>54 B</t>
  </si>
  <si>
    <t>55 B</t>
  </si>
  <si>
    <t>56 B</t>
  </si>
  <si>
    <t>57 B</t>
  </si>
  <si>
    <t>58 B</t>
  </si>
  <si>
    <t>59 B</t>
  </si>
  <si>
    <t>60 B</t>
  </si>
  <si>
    <t>61 B</t>
  </si>
  <si>
    <t>62 B</t>
  </si>
  <si>
    <t>63 B</t>
  </si>
  <si>
    <t>64 B</t>
  </si>
  <si>
    <t>65 B</t>
  </si>
  <si>
    <t>66 B</t>
  </si>
  <si>
    <t>67 B</t>
  </si>
  <si>
    <t>68 B</t>
  </si>
  <si>
    <t>69 B</t>
  </si>
  <si>
    <t>70 B</t>
  </si>
  <si>
    <t>71 B</t>
  </si>
  <si>
    <t>72 B</t>
  </si>
  <si>
    <t>73 B</t>
  </si>
  <si>
    <t>74 B</t>
  </si>
  <si>
    <t>75 B</t>
  </si>
  <si>
    <t>76 B</t>
  </si>
  <si>
    <t>77 B</t>
  </si>
  <si>
    <t>78 B</t>
  </si>
  <si>
    <t>79 B</t>
  </si>
  <si>
    <t>80 B</t>
  </si>
  <si>
    <t>81 B</t>
  </si>
  <si>
    <t>82 B</t>
  </si>
  <si>
    <t>83 B</t>
  </si>
  <si>
    <t>84 B</t>
  </si>
  <si>
    <t>85 B</t>
  </si>
  <si>
    <t>86 B</t>
  </si>
  <si>
    <t>87 B</t>
  </si>
  <si>
    <t>88 B</t>
  </si>
  <si>
    <t>89 B</t>
  </si>
  <si>
    <t>90 B</t>
  </si>
  <si>
    <t>ACCORDO DI FORNITURA DELLE MATERIE PRIME</t>
  </si>
  <si>
    <t>DICHIARA</t>
  </si>
  <si>
    <t>Prodotto oggetto di fornitura</t>
  </si>
  <si>
    <t>TOTALE</t>
  </si>
  <si>
    <t>Il sottoscritto ___________________________________</t>
  </si>
  <si>
    <t>CUAA: _______________________________</t>
  </si>
  <si>
    <t>Di acquistare le sottoelencate materie prime prodotte dall’Azienda Agricola:</t>
  </si>
  <si>
    <t>Data: ________________</t>
  </si>
  <si>
    <t xml:space="preserve">Cod. ATECO: </t>
  </si>
  <si>
    <t>Certificata biologico    NO            SI               Ente Certificatore:  ___________________</t>
  </si>
  <si>
    <t>Iscritta Albo DOP        NO            SI                Albo DOP: ________________________</t>
  </si>
  <si>
    <t>Iscritta Elenco IGP:     NO            SI                 Elenco IGP: ________________________</t>
  </si>
  <si>
    <t>Con sede in: __________________________________________________________</t>
  </si>
  <si>
    <t>Fascicolo aziendale AGEA n.: _______________________(ultima scheda di validazione)</t>
  </si>
  <si>
    <t xml:space="preserve"> ____________________________________________________________________</t>
  </si>
  <si>
    <t>Con sede in: ___________________________________________________________</t>
  </si>
  <si>
    <t>In qualità di Legale Rappresentante della Ditta : ______________________________</t>
  </si>
  <si>
    <t>Da stampare in tante copie quanti sono i fornitori primari e allegare alla domanda.</t>
  </si>
  <si>
    <t>Num.</t>
  </si>
  <si>
    <t>TOTALE PRODOTTO  Pag. 4   Kg</t>
  </si>
  <si>
    <t xml:space="preserve">Produttori agricoli totali Pag. 4. </t>
  </si>
  <si>
    <t>TOTALE PRODOTTO  Pag. 5  Kg</t>
  </si>
  <si>
    <t>Produttori agricoli totali Pag. 5</t>
  </si>
  <si>
    <t>TOTALE PRODOTTO  Pag. 6  Kg</t>
  </si>
  <si>
    <t xml:space="preserve">Produttori agricoli totali Pag. 6 </t>
  </si>
  <si>
    <t>TOT. PRODOTTO  Pag. 4bis   Kg</t>
  </si>
  <si>
    <t>TOTALE PRODOTTO</t>
  </si>
  <si>
    <t>Kg</t>
  </si>
  <si>
    <t>Produttori agricoli totali Pag. 4. bis</t>
  </si>
  <si>
    <t>TOTALE PRODUTTORI AGRICOLI</t>
  </si>
  <si>
    <t>152 A</t>
  </si>
  <si>
    <t>153 A</t>
  </si>
  <si>
    <t>154 A</t>
  </si>
  <si>
    <t>156 A</t>
  </si>
  <si>
    <t>157 A</t>
  </si>
  <si>
    <t>158 A</t>
  </si>
  <si>
    <t>159 A</t>
  </si>
  <si>
    <t>160 A</t>
  </si>
  <si>
    <t>161 A</t>
  </si>
  <si>
    <t>162 A</t>
  </si>
  <si>
    <t>163 A</t>
  </si>
  <si>
    <t>164 A</t>
  </si>
  <si>
    <t>165 A</t>
  </si>
  <si>
    <t>166 A</t>
  </si>
  <si>
    <t>167 A</t>
  </si>
  <si>
    <t>168 A</t>
  </si>
  <si>
    <t>169 A</t>
  </si>
  <si>
    <t>170 A</t>
  </si>
  <si>
    <t>171 A</t>
  </si>
  <si>
    <t>172 A</t>
  </si>
  <si>
    <t>173 A</t>
  </si>
  <si>
    <t>174 A</t>
  </si>
  <si>
    <t>175 A</t>
  </si>
  <si>
    <t>176 A</t>
  </si>
  <si>
    <t>177 A</t>
  </si>
  <si>
    <t>178 A</t>
  </si>
  <si>
    <t>179 A</t>
  </si>
  <si>
    <t>180 A</t>
  </si>
  <si>
    <t>181 A</t>
  </si>
  <si>
    <t>182 A</t>
  </si>
  <si>
    <t>183 A</t>
  </si>
  <si>
    <t>184 A</t>
  </si>
  <si>
    <t>185 A</t>
  </si>
  <si>
    <t>186 A</t>
  </si>
  <si>
    <t>187 A</t>
  </si>
  <si>
    <t>188 A</t>
  </si>
  <si>
    <t>189 A</t>
  </si>
  <si>
    <t>190 A</t>
  </si>
  <si>
    <t>191 A</t>
  </si>
  <si>
    <t>192 A</t>
  </si>
  <si>
    <t>193 A</t>
  </si>
  <si>
    <t>194 A</t>
  </si>
  <si>
    <t>195 A</t>
  </si>
  <si>
    <t>196 A</t>
  </si>
  <si>
    <t>197 A</t>
  </si>
  <si>
    <t>198 A</t>
  </si>
  <si>
    <t>199 A</t>
  </si>
  <si>
    <t>200 A</t>
  </si>
  <si>
    <t>201 A</t>
  </si>
  <si>
    <t>202 A</t>
  </si>
  <si>
    <t>203 A</t>
  </si>
  <si>
    <t>204 A</t>
  </si>
  <si>
    <t>205 A</t>
  </si>
  <si>
    <t>206 A</t>
  </si>
  <si>
    <t>207 A</t>
  </si>
  <si>
    <t>208 A</t>
  </si>
  <si>
    <t>209 A</t>
  </si>
  <si>
    <t>210 A</t>
  </si>
  <si>
    <t>211 A</t>
  </si>
  <si>
    <t>212 A</t>
  </si>
  <si>
    <t>213 A</t>
  </si>
  <si>
    <t>214 A</t>
  </si>
  <si>
    <t>215 A</t>
  </si>
  <si>
    <t>216 A</t>
  </si>
  <si>
    <t>217 A</t>
  </si>
  <si>
    <t>218 A</t>
  </si>
  <si>
    <t>219 A</t>
  </si>
  <si>
    <t>220 A</t>
  </si>
  <si>
    <t>221 A</t>
  </si>
  <si>
    <t>222 A</t>
  </si>
  <si>
    <t>223 A</t>
  </si>
  <si>
    <t>224 A</t>
  </si>
  <si>
    <t>225 A</t>
  </si>
  <si>
    <t>226 A</t>
  </si>
  <si>
    <t>227 A</t>
  </si>
  <si>
    <t>228 A</t>
  </si>
  <si>
    <t>229 A</t>
  </si>
  <si>
    <t>230 A</t>
  </si>
  <si>
    <t>231 A</t>
  </si>
  <si>
    <t>232 A</t>
  </si>
  <si>
    <t>233 A</t>
  </si>
  <si>
    <t>234 A</t>
  </si>
  <si>
    <t>235 A</t>
  </si>
  <si>
    <t>236 A</t>
  </si>
  <si>
    <t>237 A</t>
  </si>
  <si>
    <t>238 A</t>
  </si>
  <si>
    <t>239 A</t>
  </si>
  <si>
    <t>240 A</t>
  </si>
  <si>
    <t>241 A</t>
  </si>
  <si>
    <t>242 A</t>
  </si>
  <si>
    <t>243 A</t>
  </si>
  <si>
    <t>244 A</t>
  </si>
  <si>
    <t>245 A</t>
  </si>
  <si>
    <t>246 A</t>
  </si>
  <si>
    <t>247 A</t>
  </si>
  <si>
    <t>248 A</t>
  </si>
  <si>
    <t>249 A</t>
  </si>
  <si>
    <t>250 A</t>
  </si>
  <si>
    <t>251 A</t>
  </si>
  <si>
    <t>252 A</t>
  </si>
  <si>
    <t>253 A</t>
  </si>
  <si>
    <t>254 A</t>
  </si>
  <si>
    <t>255 A</t>
  </si>
  <si>
    <t>256 A</t>
  </si>
  <si>
    <t>257 A</t>
  </si>
  <si>
    <t>258 A</t>
  </si>
  <si>
    <t>259 A</t>
  </si>
  <si>
    <t>260 A</t>
  </si>
  <si>
    <t>261 A</t>
  </si>
  <si>
    <t>262 A</t>
  </si>
  <si>
    <t>263 A</t>
  </si>
  <si>
    <t>264 A</t>
  </si>
  <si>
    <t>265 A</t>
  </si>
  <si>
    <t>266 A</t>
  </si>
  <si>
    <t>267 A</t>
  </si>
  <si>
    <t>268 A</t>
  </si>
  <si>
    <t>269 A</t>
  </si>
  <si>
    <t>270 A</t>
  </si>
  <si>
    <t>271 A</t>
  </si>
  <si>
    <t>272 A</t>
  </si>
  <si>
    <t>273 A</t>
  </si>
  <si>
    <t>274 A</t>
  </si>
  <si>
    <t>275 A</t>
  </si>
  <si>
    <t>276 A</t>
  </si>
  <si>
    <t>277 A</t>
  </si>
  <si>
    <t>278 A</t>
  </si>
  <si>
    <t>279 A</t>
  </si>
  <si>
    <t>280 A</t>
  </si>
  <si>
    <t>281 A</t>
  </si>
  <si>
    <t>282 A</t>
  </si>
  <si>
    <t>283 A</t>
  </si>
  <si>
    <t>284 A</t>
  </si>
  <si>
    <t>285 A</t>
  </si>
  <si>
    <t>286 A</t>
  </si>
  <si>
    <t>287 A</t>
  </si>
  <si>
    <t>288 A</t>
  </si>
  <si>
    <t>289 A</t>
  </si>
  <si>
    <t>290 A</t>
  </si>
  <si>
    <t>291 A</t>
  </si>
  <si>
    <t>292 A</t>
  </si>
  <si>
    <t>293 A</t>
  </si>
  <si>
    <t>294 A</t>
  </si>
  <si>
    <t>295 A</t>
  </si>
  <si>
    <t>296 A</t>
  </si>
  <si>
    <t>297 A</t>
  </si>
  <si>
    <t>298 A</t>
  </si>
  <si>
    <t>299 A</t>
  </si>
  <si>
    <t>300 A</t>
  </si>
  <si>
    <t>101 B</t>
  </si>
  <si>
    <t>102 B</t>
  </si>
  <si>
    <t>103 B</t>
  </si>
  <si>
    <t>151 A</t>
  </si>
  <si>
    <t>155 A</t>
  </si>
  <si>
    <t>104 B</t>
  </si>
  <si>
    <t>105 B</t>
  </si>
  <si>
    <t>106 B</t>
  </si>
  <si>
    <t>107 B</t>
  </si>
  <si>
    <t>108 B</t>
  </si>
  <si>
    <t>109 B</t>
  </si>
  <si>
    <t>110 B</t>
  </si>
  <si>
    <t>111 B</t>
  </si>
  <si>
    <t>112 B</t>
  </si>
  <si>
    <t>113 B</t>
  </si>
  <si>
    <t>114 B</t>
  </si>
  <si>
    <t>115 B</t>
  </si>
  <si>
    <t>116 B</t>
  </si>
  <si>
    <t>117 B</t>
  </si>
  <si>
    <t>118 B</t>
  </si>
  <si>
    <t>119 B</t>
  </si>
  <si>
    <t>120 B</t>
  </si>
  <si>
    <t>121 B</t>
  </si>
  <si>
    <t>122 B</t>
  </si>
  <si>
    <t>123 B</t>
  </si>
  <si>
    <t>124 B</t>
  </si>
  <si>
    <t>125 B</t>
  </si>
  <si>
    <t>126 B</t>
  </si>
  <si>
    <t>127 B</t>
  </si>
  <si>
    <t>128 B</t>
  </si>
  <si>
    <t>129 B</t>
  </si>
  <si>
    <t>130 B</t>
  </si>
  <si>
    <t>131 B</t>
  </si>
  <si>
    <t>132 B</t>
  </si>
  <si>
    <t>133 B</t>
  </si>
  <si>
    <t>134 B</t>
  </si>
  <si>
    <t>135 B</t>
  </si>
  <si>
    <t>136 B</t>
  </si>
  <si>
    <t>137 B</t>
  </si>
  <si>
    <t>138 B</t>
  </si>
  <si>
    <t>139 B</t>
  </si>
  <si>
    <t>140 B</t>
  </si>
  <si>
    <t>141 B</t>
  </si>
  <si>
    <t>142 B</t>
  </si>
  <si>
    <t>143 B</t>
  </si>
  <si>
    <t>144 B</t>
  </si>
  <si>
    <t>145 B</t>
  </si>
  <si>
    <t>146 B</t>
  </si>
  <si>
    <t>147 B</t>
  </si>
  <si>
    <t>148 B</t>
  </si>
  <si>
    <t>149 B</t>
  </si>
  <si>
    <t>150 B</t>
  </si>
  <si>
    <t>151 B</t>
  </si>
  <si>
    <t>152 B</t>
  </si>
  <si>
    <t>153 B</t>
  </si>
  <si>
    <t>154 B</t>
  </si>
  <si>
    <t>155 B</t>
  </si>
  <si>
    <t>156 B</t>
  </si>
  <si>
    <t>157 B</t>
  </si>
  <si>
    <t>158 B</t>
  </si>
  <si>
    <t>159 B</t>
  </si>
  <si>
    <t>160 B</t>
  </si>
  <si>
    <t>161 B</t>
  </si>
  <si>
    <t>162 B</t>
  </si>
  <si>
    <t>163 B</t>
  </si>
  <si>
    <t>164 B</t>
  </si>
  <si>
    <t>165 B</t>
  </si>
  <si>
    <t>166 B</t>
  </si>
  <si>
    <t>167 B</t>
  </si>
  <si>
    <t>168 B</t>
  </si>
  <si>
    <t>169 B</t>
  </si>
  <si>
    <t>170 B</t>
  </si>
  <si>
    <t>171 B</t>
  </si>
  <si>
    <t>172 B</t>
  </si>
  <si>
    <t>173 B</t>
  </si>
  <si>
    <t>174 B</t>
  </si>
  <si>
    <t>175 B</t>
  </si>
  <si>
    <t>176 B</t>
  </si>
  <si>
    <t>177 B</t>
  </si>
  <si>
    <t>178 B</t>
  </si>
  <si>
    <t>179 B</t>
  </si>
  <si>
    <t>180 B</t>
  </si>
  <si>
    <t>181 B</t>
  </si>
  <si>
    <t>182 B</t>
  </si>
  <si>
    <t>183 B</t>
  </si>
  <si>
    <t>184 B</t>
  </si>
  <si>
    <t>185 B</t>
  </si>
  <si>
    <t>186 B</t>
  </si>
  <si>
    <t>187 B</t>
  </si>
  <si>
    <t>188 B</t>
  </si>
  <si>
    <t>189 B</t>
  </si>
  <si>
    <t>190 B</t>
  </si>
  <si>
    <t>191 B</t>
  </si>
  <si>
    <t>192 B</t>
  </si>
  <si>
    <t>193 B</t>
  </si>
  <si>
    <t>194 B</t>
  </si>
  <si>
    <t>195 B</t>
  </si>
  <si>
    <t>196 B</t>
  </si>
  <si>
    <t>197 B</t>
  </si>
  <si>
    <t>198 B</t>
  </si>
  <si>
    <t>199 B</t>
  </si>
  <si>
    <t>200 B</t>
  </si>
  <si>
    <t>Produttori agricoli totali Pag. 5 bis</t>
  </si>
  <si>
    <t>51 C</t>
  </si>
  <si>
    <t>52 C</t>
  </si>
  <si>
    <t>53 C</t>
  </si>
  <si>
    <t>54 C</t>
  </si>
  <si>
    <t>55 C</t>
  </si>
  <si>
    <t>56 C</t>
  </si>
  <si>
    <t>57 C</t>
  </si>
  <si>
    <t>58 C</t>
  </si>
  <si>
    <t>59 C</t>
  </si>
  <si>
    <t>60 C</t>
  </si>
  <si>
    <t>61 C</t>
  </si>
  <si>
    <t>62 C</t>
  </si>
  <si>
    <t>63 C</t>
  </si>
  <si>
    <t>64 C</t>
  </si>
  <si>
    <t>65 C</t>
  </si>
  <si>
    <t>66 C</t>
  </si>
  <si>
    <t>67 C</t>
  </si>
  <si>
    <t>68 C</t>
  </si>
  <si>
    <t>69 C</t>
  </si>
  <si>
    <t>70 C</t>
  </si>
  <si>
    <t>71 C</t>
  </si>
  <si>
    <t>72 C</t>
  </si>
  <si>
    <t>73 C</t>
  </si>
  <si>
    <t>74 C</t>
  </si>
  <si>
    <t>75 C</t>
  </si>
  <si>
    <t>76 C</t>
  </si>
  <si>
    <t>77 C</t>
  </si>
  <si>
    <t>78 C</t>
  </si>
  <si>
    <t>79 C</t>
  </si>
  <si>
    <t>80 C</t>
  </si>
  <si>
    <t>81 C</t>
  </si>
  <si>
    <t>82 C</t>
  </si>
  <si>
    <t>83 C</t>
  </si>
  <si>
    <t>84 C</t>
  </si>
  <si>
    <t>85 C</t>
  </si>
  <si>
    <t>86 C</t>
  </si>
  <si>
    <t>87 C</t>
  </si>
  <si>
    <t>88 C</t>
  </si>
  <si>
    <t>89 C</t>
  </si>
  <si>
    <t>90 C</t>
  </si>
  <si>
    <t>91 C</t>
  </si>
  <si>
    <t>92 C</t>
  </si>
  <si>
    <t>93 C</t>
  </si>
  <si>
    <t>94 C</t>
  </si>
  <si>
    <t>95 C</t>
  </si>
  <si>
    <t>96 C</t>
  </si>
  <si>
    <t>97 C</t>
  </si>
  <si>
    <t>98 C</t>
  </si>
  <si>
    <t>99 C</t>
  </si>
  <si>
    <t>100 C</t>
  </si>
  <si>
    <t>Produttori agricoli totali Pag. 6 bis</t>
  </si>
  <si>
    <t xml:space="preserve">Quantità (Kg) prevista a domanda di saldo finale </t>
  </si>
  <si>
    <t>Valore (€) previsto a domanda di saldo finale</t>
  </si>
  <si>
    <t>Quantità (Kg) alla domanda di sostegno</t>
  </si>
  <si>
    <t>Valore (€) alla domanda di sostegno</t>
  </si>
  <si>
    <t>+4</t>
  </si>
  <si>
    <t>+5</t>
  </si>
  <si>
    <t>Codice</t>
  </si>
  <si>
    <t>Sezione</t>
  </si>
  <si>
    <t>Foglio</t>
  </si>
  <si>
    <t>Mappale</t>
  </si>
  <si>
    <t>Sub</t>
  </si>
  <si>
    <t>Destinazione corrente</t>
  </si>
  <si>
    <t>Destinazione prevista</t>
  </si>
  <si>
    <t>F1</t>
  </si>
  <si>
    <t>F2</t>
  </si>
  <si>
    <t>F3</t>
  </si>
  <si>
    <t>F4</t>
  </si>
  <si>
    <t>F5</t>
  </si>
  <si>
    <t>La consistenza dei fabbricati deve essere in linea con quanto indicato sul Fascicolo Aziendale e sulla Domanda di sostegno per quanto non qui riportato, per gli importi del valore stimato si rimanda alla relazione ed agli allegati.</t>
  </si>
  <si>
    <t>Tipo macchina/attrezzatura</t>
  </si>
  <si>
    <t>Marca</t>
  </si>
  <si>
    <t>N°</t>
  </si>
  <si>
    <t>KW o capacità lavorativa macchina / attrezzatura esistente</t>
  </si>
  <si>
    <t>Specifiche sostituzione</t>
  </si>
  <si>
    <t>KW o capacità lavorativa macchina / attrezzatura nuova</t>
  </si>
  <si>
    <t>MA1</t>
  </si>
  <si>
    <t>MA2</t>
  </si>
  <si>
    <t>MA3</t>
  </si>
  <si>
    <t>MA4</t>
  </si>
  <si>
    <t>MA5</t>
  </si>
  <si>
    <t>MA6</t>
  </si>
  <si>
    <t>MA7</t>
  </si>
  <si>
    <t>MA8</t>
  </si>
  <si>
    <t>MA9</t>
  </si>
  <si>
    <t>MA10</t>
  </si>
  <si>
    <t>La consistenza di macchine ed attrezzi ad inizio piano deve essere in linea con quanto indicato sul Fascicolo Aziendale per quanto non qui riportato.</t>
  </si>
  <si>
    <t>Non sono ammessi interventi di mera sostituzione come definiti sul bando della sottomisura 4.2 e cap 8 del PSR.</t>
  </si>
  <si>
    <t>INTERVENTI E VARIAZIONI SU FABBRICATI E MEZZI DI PRODUZIONE</t>
  </si>
  <si>
    <t>Controllo</t>
  </si>
  <si>
    <t>1  Fabbricati oggetto di intervento</t>
  </si>
  <si>
    <t>Età immobile</t>
  </si>
  <si>
    <t>Num. di anni di presenza in azienda</t>
  </si>
  <si>
    <r>
      <t xml:space="preserve">BUSINESS PLAN </t>
    </r>
    <r>
      <rPr>
        <b/>
        <sz val="20"/>
        <rFont val="Arial"/>
        <family val="2"/>
      </rPr>
      <t>(Piano Aziendale di Sviluppo)</t>
    </r>
  </si>
  <si>
    <t>Anno del saldo finale</t>
  </si>
  <si>
    <t>0</t>
  </si>
  <si>
    <t xml:space="preserve">   DISPONIBILITA' FINANZIARIA DELL'AZIENDA</t>
  </si>
  <si>
    <t>S 16</t>
  </si>
  <si>
    <t>TOTALE COSTO INVESTIMENTO</t>
  </si>
  <si>
    <t>S 17</t>
  </si>
  <si>
    <t>TOTALE CONTRIBUTO RICH.</t>
  </si>
  <si>
    <t>AUTOFINANZIAMENTO</t>
  </si>
  <si>
    <t>S 18</t>
  </si>
  <si>
    <t>FONDI PROPRI</t>
  </si>
  <si>
    <t xml:space="preserve">MUTUI / PRESTITI  </t>
  </si>
  <si>
    <t>Vero</t>
  </si>
  <si>
    <t xml:space="preserve">Valore del FATTURATO aziendale annuale a fine investimento </t>
  </si>
  <si>
    <t>Quantificazione delle Spese Tecniche Massime riconoscibili</t>
  </si>
  <si>
    <t>COLONNA CALCOLO</t>
  </si>
  <si>
    <t>Per i diversi interventi/sottointerventi già definiti in precedenza, le % di spese tecniche massime ammissibili sono sotto calcolate (escludere i sottointerventi relativi alle spese tecniche)</t>
  </si>
  <si>
    <t>Selezionare con una X (MAIUSCOLA) il caso specifico</t>
  </si>
  <si>
    <t>Colonna di calcolo</t>
  </si>
  <si>
    <r>
      <t>costruzione e miglioramento di beni immobili +</t>
    </r>
    <r>
      <rPr>
        <b/>
        <i/>
        <sz val="18"/>
        <rFont val="Arial"/>
        <family val="2"/>
      </rPr>
      <t>6%</t>
    </r>
  </si>
  <si>
    <r>
      <t>costi diversi dai precedenti  +</t>
    </r>
    <r>
      <rPr>
        <b/>
        <i/>
        <sz val="18"/>
        <rFont val="Arial"/>
        <family val="2"/>
      </rPr>
      <t>3%</t>
    </r>
  </si>
  <si>
    <t>% max spese tecniche</t>
  </si>
  <si>
    <t>IMPORTO TOTALE MASSIMO SPESE TECNICHE</t>
  </si>
  <si>
    <t>% massima di spese tecniche ammissibili</t>
  </si>
  <si>
    <t>per costi riferiti a costruzione e miglioramento di beni immobili</t>
  </si>
  <si>
    <t>per costi diversi dai precedenti</t>
  </si>
  <si>
    <t>I massimali delle spese ammissibili non determinano automaticamente tali spese, che devono essere giustificate dai relativi preventivi nella misura in cui questi  coprono tali massimali</t>
  </si>
  <si>
    <t>SPESE GENERALI E TECNICHE FINO AD UN MASSIMO DEL 6% DEI COSTI RELATIVI A BENI IMMOBILI</t>
  </si>
  <si>
    <t>SPESE GENERALI E TECNICHE FINO AD UN MASSIMO DEL 3% DEI COSTI RELATIVI A BENI MOBILI (MACCHINE, MACCHINARI, ATTREZZATURE, ETC.)</t>
  </si>
  <si>
    <t>1.4 Codice ATECO principale</t>
  </si>
  <si>
    <r>
      <t xml:space="preserve">L’attuazione di interventi previsti dalla sottomisura </t>
    </r>
    <r>
      <rPr>
        <b/>
        <sz val="14"/>
        <rFont val="Arial"/>
        <family val="2"/>
      </rPr>
      <t>4.2</t>
    </r>
    <r>
      <rPr>
        <sz val="14"/>
        <rFont val="Arial"/>
        <family val="2"/>
      </rPr>
      <t xml:space="preserve"> </t>
    </r>
    <r>
      <rPr>
        <b/>
        <sz val="14"/>
        <rFont val="Arial"/>
        <family val="2"/>
      </rPr>
      <t xml:space="preserve">“Supporto agli investimenti nella trasformazione, commercializzazione e sviluppo dei prodotti agricoli” </t>
    </r>
    <r>
      <rPr>
        <sz val="14"/>
        <rFont val="Arial"/>
        <family val="2"/>
      </rPr>
      <t>presuppone tra l’altro un’analisi dell’azienda</t>
    </r>
  </si>
  <si>
    <t>Una copia del Business Plain (PAS)  deve rimane all’agricoltore allegata alla relativa domanda</t>
  </si>
  <si>
    <t>Il Business Plain deve essere compilato in tutte le sue parti</t>
  </si>
  <si>
    <t>DOP COLLI DI LUNI</t>
  </si>
  <si>
    <t xml:space="preserve">Anno dela presentazione della domanda di sostegno </t>
  </si>
  <si>
    <t>Valore (000€)</t>
  </si>
  <si>
    <t>TOTALE VALORE  Pag. 4   (000€)</t>
  </si>
  <si>
    <t>si</t>
  </si>
  <si>
    <t>Resa da disciplinare  Kg/ha</t>
  </si>
  <si>
    <t>Spesa richiesta   (000€)</t>
  </si>
  <si>
    <t>Spesa di ristrutturazione o nuova costruzione  da computo              (000 €)</t>
  </si>
  <si>
    <t>Intervento di ristrutturazione:                                       1  con  Acquisto                                                      2  con Delocalizzazione                          3 Ristrutturazione fabbricato esistente                                      4 Nuova costruzione</t>
  </si>
  <si>
    <t>Costo di costruzione a nuovo  (000€)</t>
  </si>
  <si>
    <t>Valore attuale o prezzo di vendita (000€)</t>
  </si>
  <si>
    <t>La delocalizazzione avviene all'inerno dei confini amministrativi della Regione Liguria</t>
  </si>
  <si>
    <t>Il fabbricato è già stato oggetto di finanziamento</t>
  </si>
  <si>
    <t>Anno e tipo di finanziamento</t>
  </si>
  <si>
    <t>no</t>
  </si>
  <si>
    <t>CUAA Beneficario</t>
  </si>
  <si>
    <t>2  Macchine ed attrezzature (solo quelli già presenti in azienda COME DA SPECIFICO QUADRO DEL FASCICOLO AZIENDALE, se simili o comparabili a quelli oggetto di acquisto, per verificare la sostituzione)</t>
  </si>
  <si>
    <t>Spesa richiesta                               (€)</t>
  </si>
  <si>
    <t>MA11</t>
  </si>
  <si>
    <t>MA12</t>
  </si>
  <si>
    <t>MA13</t>
  </si>
  <si>
    <t>MA14</t>
  </si>
  <si>
    <t>MA15</t>
  </si>
  <si>
    <t>MA16</t>
  </si>
  <si>
    <t>MA17</t>
  </si>
  <si>
    <t>MA18</t>
  </si>
  <si>
    <t>MA19</t>
  </si>
  <si>
    <t>MA20</t>
  </si>
  <si>
    <t>ElencoinvestimentiB</t>
  </si>
  <si>
    <t>Spese tecniche 6% massime €</t>
  </si>
  <si>
    <t>Spese tecniche 3% massime €</t>
  </si>
  <si>
    <t>TOTALE INVESTIMENTI</t>
  </si>
  <si>
    <t xml:space="preserve">   QUANTIFICAZIONE DEL MASSIMALE PER LE SPESE TECNICHE</t>
  </si>
  <si>
    <t>Percentuale di incidenza delle spese connesse a investimenti favorevoli per l'ambiente sul totale dell'operazione</t>
  </si>
  <si>
    <t xml:space="preserve"> CRONOPROGRAMMA DEGLI INVESTIMENTI</t>
  </si>
  <si>
    <t xml:space="preserve"> VALUTAZIONE DELLE PRESTAZIONI E SOSTENIBILITA' GLOBALE DELL'AZIENDA</t>
  </si>
  <si>
    <t>Importo rata</t>
  </si>
  <si>
    <t xml:space="preserve">Importo rata </t>
  </si>
  <si>
    <t>Rate di reintegrazione da altri investimenti PSR 2014 2020 presentati. La rateizzazione deve avvenire con meccanismo analogo al precedente e va esplicitata nella relazione descrittiva allegata</t>
  </si>
  <si>
    <t>L'azienda ha l'obiettivo di innovazione di prodotto</t>
  </si>
  <si>
    <t>8.6 L'azienda ha l'obiettivo di introdurre la produzione di nuovi prodotti</t>
  </si>
  <si>
    <t>10.    ACCORDI DI FORNITURA DEI PRODOTTI DI BASE</t>
  </si>
  <si>
    <t>COME DA FAC SIMILE DI PAG. 16 DEL BUSINESS PLAN</t>
  </si>
  <si>
    <t>copia di dichiarazazioni, concessioni, licenze, permessi, nulla osta, denunce, comunicazioni attestanti l’immediata cantierabilità ed eseguibilità delle opere previste</t>
  </si>
  <si>
    <t>dichiarazioni del tecnico attestanti l’immediata cantierabilità per casi particolari (es. SCIA, DIA)</t>
  </si>
  <si>
    <t>copia degli elaborati grafici di progetto allegati al permesso a costruire e/o a D.I.A. o S.C.I.A., timbrati e vidimati dall'Enet Competente;</t>
  </si>
  <si>
    <t>computo metrico preventivo redatto secondo quanto previsto dalla DGR n. 1115/2016;</t>
  </si>
  <si>
    <t>preventivi per l'acquisto di macchine e attrezzature elencati nell'apposita tabella del Business Plan</t>
  </si>
  <si>
    <t>relazione tecnica descrittiva dell'investimento come da fac simile inserito nel Business Plan;</t>
  </si>
  <si>
    <t>accordi di fornitura delle materie prime come da fac simile inserito nel Business Plan;</t>
  </si>
  <si>
    <t>per Società e Cooperative, Statuto e/o Atto Costitutivo ed Elenco dei Soci;</t>
  </si>
  <si>
    <t>per Società e Cooperative: Deliberazione dell'Organo Competente relativa all'autorizzazione ad effettuare l'investimento, a presentare domanda di sostegno ed alla relativa copertura finanziaria della quota non coperta da contributo.</t>
  </si>
  <si>
    <t>Perizia tecnica attestante il risparmio idrico con valutazione ex ante dei consumi</t>
  </si>
  <si>
    <t>atto notarile attestante che le compravendite di fabbricati non sono effettuate fra soggetti aventi interessi comuni (parenti e affini fino al terzo grado, soci dell’acquirente e/o del venditore)</t>
  </si>
  <si>
    <t>eventuale documentazione fotografica</t>
  </si>
  <si>
    <t>12   NOTE</t>
  </si>
  <si>
    <t>11.   ELENCO DELLA DOCUMENTAZIONE ALLEGATA ALLA DOMANDA E AL Business Plan</t>
  </si>
  <si>
    <t>TOT.  VALORE   (000€)</t>
  </si>
  <si>
    <t>TOTALE VALORE  Pag. 5   (000€)</t>
  </si>
  <si>
    <t>TOTALE VALORE  Pag. 6   (000€)</t>
  </si>
  <si>
    <t xml:space="preserve">   ELENCO DELLA DOCUMENTAZIONE ALLEGATA ALLA DOMANDA E AL BUSINESS PLAN</t>
  </si>
  <si>
    <t xml:space="preserve">                Produttore Primario                                                                 Ditta di trasformazione</t>
  </si>
  <si>
    <t xml:space="preserve">                   Firma e timbro                                                                           Firma e timbro</t>
  </si>
  <si>
    <t>Fascicolo aziendale   o   Cod. REA o "X" se I.A.</t>
  </si>
  <si>
    <t>Investimenti relativi alla riduzione del consumo di acqua e alla depurazione e riutilizzo in azienda e per il risparmio idrico</t>
  </si>
  <si>
    <t>Risparmio idrico e riutilizzo in azienda</t>
  </si>
  <si>
    <t>Sistemi volti al riciclo e/o depurazione delle acque piovane e/o di lavorazione. Acquisto di macchinari  e/o attrezzature che consentono una riduzione dei consumi idrici.</t>
  </si>
  <si>
    <t>Superficie da cui proviene il prodotto (mq) o Numero capi bestiame</t>
  </si>
  <si>
    <t>Quantità di prodotto oggetto di fornitura (kg); Latte (lt.) Carne</t>
  </si>
  <si>
    <t>Copia del B.P. in formato excel;</t>
  </si>
  <si>
    <t>z)</t>
  </si>
  <si>
    <t>Investimenti relativi a prodotti noninseritinell'allegato 1 soggetti a de minimis</t>
  </si>
  <si>
    <t>TOTALE SPESE TECNICHE</t>
  </si>
  <si>
    <t>(OBBLIGATORIO)</t>
  </si>
  <si>
    <t>Capofila di interventi collettivi</t>
  </si>
  <si>
    <t>Gli investimenti si riferiscono ad operazioni collettie di cui il richiedente ne è capofila</t>
  </si>
  <si>
    <t xml:space="preserve">u 1) </t>
  </si>
  <si>
    <t>Nome dell'acccordo collettivo</t>
  </si>
  <si>
    <t>INVESTIMENTI  NECESSARI PER L'ADESIONE A SISTEMI DI QUALITA' CERTIFICATA IN BASE A NORME COMUNITARIE, NAZIONALI E REGIONALI NOTIFICATE</t>
  </si>
  <si>
    <t>SPESE GENERALI E TECNICHE</t>
  </si>
  <si>
    <t>SE PERTINENTE: ACCORDI DI FILIERA:… evidenziare la sussistenza di tali accordi fornendo specifici riferimenti</t>
  </si>
  <si>
    <t>8.5 L'azienda ha l'obiettivo l'introduzione di innovazioni sul processo produttivo</t>
  </si>
  <si>
    <t>8.8 L'azienda ha l'obiettivo di raggiungere una nuova area geografica</t>
  </si>
  <si>
    <t>LUOGO E DATA</t>
  </si>
  <si>
    <t>Investimenti collettivi - Interventi realizzati in forma collettiva da 2 o più aziende di trasformazione (0 o 30 punti)</t>
  </si>
  <si>
    <t>Innovazione di processo (0 o 10 punti)</t>
  </si>
  <si>
    <t>Innovazione di prodotto (0 o 10 punti)</t>
  </si>
  <si>
    <t>Operazioni che prevedono di raggiungere un nuovo target ad area geografica invariata (0 o 10 punti)</t>
  </si>
  <si>
    <t>Operazioni che prevedono di raggiungere una nuova area geografica  (0 o 10 punti)</t>
  </si>
  <si>
    <t>SPECIFICARE PUNTEGGIO RAGGIUNTO in base ai crIteri del bando (punteggio minimo 30 punti)</t>
  </si>
  <si>
    <t>Operazioni che creano un valore aggiunto ambientale in termini di riduzione dei consumi energetici, idrici e delle emissioni: 10 punti a cui si aggiungono 0,5 punti per ogni punto % di incidenza degli investimenti con valore aggiunto ambientale rispetto al totale dell'operazione, ivi compresi gli investimenti che determinano un miglioramento della gestione dei rifiuti in termini di riduzione, prevenzione, riciclo, riuso dei medesimi nel caso concorrano alla riduzione dei consumi energetici, idrici e delle emissioni  - fino a un massimo di 30 punti</t>
  </si>
  <si>
    <t>totale autovalutazione punteggio</t>
  </si>
  <si>
    <t>Focus Area 6b</t>
  </si>
  <si>
    <t xml:space="preserve">% sostegno </t>
  </si>
  <si>
    <t xml:space="preserve">Si forniscono le seguenti indicazioni che meglio specificano quanto indicato nel Business Plan (seguendo la medesima numerazione) e quanto richiesto dal bando per la presentazione della domanda di sostegno presentata a nome dell'azienda : </t>
  </si>
  <si>
    <t>SE PERTINENTE:specificare le valutazioni in merito agli interventi su fabbricati, richiamando ed allegando le relazioni tecniche necessarie per la valutazione del valore degli immobili e per la ristrutturazione nel caso di ristrutturazione sostanziale, ai sensi del bando</t>
  </si>
  <si>
    <t>SE PERTINENTE: specificare le variazioni che si intendono apportare ed in particolare evidenziare che non si tratti di interventi di mera sostituzione ai sensi del bando  e del cap 8 del PSR</t>
  </si>
  <si>
    <t xml:space="preserve">… specificare l'articolazione degli interventi previsti e come questi si integrino tra di loro </t>
  </si>
  <si>
    <t>SE PERTINENTE SPECIFICA PER INTERVENTI RELATIVI ALL'ACQUISTO DI IMMOBILI: … specificare quali siano gli interventi previsti e come questi siano giustificati in base alle previsioni del bando</t>
  </si>
  <si>
    <t>SE PERTINENTE SPECIFICA PER INTERVENTI RELATIVI ALL'ENERGIA RINNOVABILE, ALLA PRODUZIONE ED AL CONSUMO DI ENERGIA: … specificare quali siano gli interventi previsti e come questi siano giustificati in base alle previsioni del bando, anche tenuto conto della qualità tecnica dell'intervento e dell'approvvigionamento di materie prime</t>
  </si>
  <si>
    <t>SE PERTINENTE: specificare quali sono gli interventi di valenza ambientale inseriti in tabella, specificando quali sono le spese computate e come si raggiungeranno gli obiettivi di miglioramento ambientale indicati (fornendo una quantificazione degli effetti ante e post intervento , ad esempio in% di risparmio idrico, etc)</t>
  </si>
  <si>
    <t xml:space="preserve"> specificare come si è giunti a definire gli importi inseriti in tabella</t>
  </si>
  <si>
    <t>SE PERTINENTE specificare come si è giunti a definire gli importi inseriti in tabella</t>
  </si>
  <si>
    <t>SE PERTINENTE specificare come, fornendo valori comparabili ante e post intervento e le modalità di realizzazione, giustificando anche gli importi inseriti in tabella</t>
  </si>
  <si>
    <t>SE PERTINENTEspecificare come, fornendo valori comparabili ante e post intervento e le modalità di realizzazione, giustificando anche gli importi inseriti in tabella</t>
  </si>
  <si>
    <t xml:space="preserve">SOTTOMISURA 4.2.19.2.5B </t>
  </si>
  <si>
    <t>Supporto agli investimenti nella trasformazione, commercializzazione e sviluppo prodotti agricoli della filiera della rosa e dello zafferano</t>
  </si>
  <si>
    <t>ACQUISTO DI FABBRICATI E RELATIVE PERTINENZE ADIBITI ALLA TRASFORMAZIONE E ALLA COMMERCIALIZZAZIONE DI PRODOTTI AGRICOLI INERENTI LE FILIERE DI ROSA E ZAFFERANO</t>
  </si>
  <si>
    <t>COSTRUZIONE E RISTRUTTURAZIONE DI FABBRICATI E RELATIVE PERTINENZE ADIBITI ALLA TRASFORMAZIONE E COMMERCIALIZZAZIONE DI PRODOTTI AGRICOLI INERENTI LE FILIERE DI ROSA E ZAFFERANO</t>
  </si>
  <si>
    <t>ACQUISTO DI MACCHINE E  DI ATTREZZATURE PER LA TRASFORMAZIONE E LA COMMERCIALIZZAZIONE DI PRODOTTI INERENTI LE FILIERE DI ROSA E ZAFFERANO</t>
  </si>
  <si>
    <t>INVESTIMENTI IMMATERIALI CONNESSI ALLA TRASFORMAZIONE E ALLA COMMERCIALIZZAZIONE DEI PRODOTTI DELLE FILIERE DI ROSA E ZAFFERANO</t>
  </si>
  <si>
    <t>….. Specificare gli obiettivi aziendali in merito agli sbocchi di mercato, ecc.    … specificare quali sono gli obiettivi che l'azienda si è posta in termini economici e ambientali e come intende valutare l'incremento delle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</si>
</sst>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_-;\-* #,##0.00\ _€_-;_-* &quot;-&quot;??\ _€_-;_-@_-"/>
    <numFmt numFmtId="164" formatCode="_-&quot;€&quot;\ * #,##0.00_-;\-&quot;€&quot;\ * #,##0.00_-;_-&quot;€&quot;\ * &quot;-&quot;??_-;_-@_-"/>
    <numFmt numFmtId="165" formatCode="&quot;€&quot;\ #,##0.00"/>
    <numFmt numFmtId="166" formatCode="0.0000"/>
    <numFmt numFmtId="167" formatCode="0.0000000"/>
    <numFmt numFmtId="168" formatCode="_-[$€-2]\ * #,##0.00_-;\-[$€-2]\ * #,##0.00_-;_-[$€-2]\ * &quot;-&quot;??_-"/>
  </numFmts>
  <fonts count="108">
    <font>
      <sz val="11"/>
      <color theme="1"/>
      <name val="Calibri"/>
      <family val="2"/>
      <scheme val="minor"/>
    </font>
    <font>
      <sz val="10"/>
      <name val="Arial"/>
      <family val="2"/>
    </font>
    <font>
      <b/>
      <sz val="28"/>
      <name val="Arial"/>
      <family val="2"/>
    </font>
    <font>
      <sz val="14"/>
      <name val="Arial"/>
      <family val="2"/>
    </font>
    <font>
      <b/>
      <sz val="8"/>
      <name val="Arial"/>
      <family val="2"/>
    </font>
    <font>
      <b/>
      <sz val="24"/>
      <name val="Arial"/>
      <family val="2"/>
    </font>
    <font>
      <b/>
      <sz val="40"/>
      <name val="Arial"/>
      <family val="2"/>
    </font>
    <font>
      <sz val="18"/>
      <name val="Arial"/>
      <family val="2"/>
    </font>
    <font>
      <b/>
      <i/>
      <sz val="18"/>
      <name val="Arial"/>
      <family val="2"/>
    </font>
    <font>
      <sz val="14"/>
      <color indexed="9"/>
      <name val="Arial"/>
      <family val="2"/>
    </font>
    <font>
      <b/>
      <sz val="14"/>
      <color indexed="9"/>
      <name val="Arial"/>
      <family val="2"/>
    </font>
    <font>
      <b/>
      <sz val="16"/>
      <name val="Arial"/>
      <family val="2"/>
    </font>
    <font>
      <sz val="16"/>
      <name val="Arial"/>
      <family val="2"/>
    </font>
    <font>
      <b/>
      <sz val="14"/>
      <name val="Arial"/>
      <family val="2"/>
    </font>
    <font>
      <b/>
      <sz val="20"/>
      <name val="Arial"/>
      <family val="2"/>
    </font>
    <font>
      <sz val="20"/>
      <name val="Arial"/>
      <family val="2"/>
    </font>
    <font>
      <b/>
      <sz val="12"/>
      <name val="Arial"/>
      <family val="2"/>
    </font>
    <font>
      <i/>
      <sz val="14"/>
      <name val="Arial"/>
      <family val="2"/>
    </font>
    <font>
      <i/>
      <sz val="10"/>
      <name val="Arial"/>
      <family val="2"/>
    </font>
    <font>
      <sz val="12"/>
      <name val="Arial"/>
      <family val="2"/>
    </font>
    <font>
      <b/>
      <sz val="18"/>
      <name val="Arial"/>
      <family val="2"/>
    </font>
    <font>
      <b/>
      <u/>
      <sz val="18"/>
      <name val="Arial"/>
      <family val="2"/>
    </font>
    <font>
      <b/>
      <u/>
      <sz val="16"/>
      <color indexed="10"/>
      <name val="Arial"/>
      <family val="2"/>
    </font>
    <font>
      <i/>
      <sz val="18"/>
      <name val="Arial"/>
      <family val="2"/>
    </font>
    <font>
      <sz val="11"/>
      <color indexed="8"/>
      <name val="Calibri"/>
      <family val="2"/>
    </font>
    <font>
      <b/>
      <sz val="11"/>
      <color indexed="8"/>
      <name val="Calibri"/>
      <family val="2"/>
    </font>
    <font>
      <sz val="14"/>
      <color indexed="8"/>
      <name val="Arial"/>
      <family val="2"/>
    </font>
    <font>
      <sz val="20"/>
      <color indexed="8"/>
      <name val="Arial"/>
      <family val="2"/>
    </font>
    <font>
      <b/>
      <sz val="20"/>
      <color indexed="8"/>
      <name val="Arial"/>
      <family val="2"/>
    </font>
    <font>
      <b/>
      <sz val="14"/>
      <color indexed="8"/>
      <name val="Arial"/>
      <family val="2"/>
    </font>
    <font>
      <b/>
      <sz val="11"/>
      <color indexed="8"/>
      <name val="Arial"/>
      <family val="2"/>
    </font>
    <font>
      <b/>
      <sz val="12"/>
      <color indexed="8"/>
      <name val="Arial"/>
      <family val="2"/>
    </font>
    <font>
      <i/>
      <sz val="14"/>
      <color indexed="8"/>
      <name val="Arial"/>
      <family val="2"/>
    </font>
    <font>
      <sz val="12"/>
      <color indexed="8"/>
      <name val="Arial"/>
      <family val="2"/>
    </font>
    <font>
      <b/>
      <i/>
      <sz val="24"/>
      <color indexed="9"/>
      <name val="Arial"/>
      <family val="2"/>
    </font>
    <font>
      <sz val="24"/>
      <name val="Arial"/>
      <family val="2"/>
    </font>
    <font>
      <i/>
      <sz val="28"/>
      <name val="Arial"/>
      <family val="2"/>
    </font>
    <font>
      <sz val="13"/>
      <name val="Arial"/>
      <family val="2"/>
    </font>
    <font>
      <b/>
      <sz val="13"/>
      <name val="Arial"/>
      <family val="2"/>
    </font>
    <font>
      <i/>
      <sz val="36"/>
      <name val="Arial"/>
      <family val="2"/>
    </font>
    <font>
      <b/>
      <i/>
      <sz val="26"/>
      <name val="Arial"/>
      <family val="2"/>
    </font>
    <font>
      <i/>
      <sz val="16"/>
      <name val="Arial"/>
      <family val="2"/>
    </font>
    <font>
      <i/>
      <sz val="12"/>
      <name val="Arial"/>
      <family val="2"/>
    </font>
    <font>
      <b/>
      <u/>
      <sz val="20"/>
      <name val="Arial"/>
      <family val="2"/>
    </font>
    <font>
      <b/>
      <u/>
      <sz val="24"/>
      <name val="Arial"/>
      <family val="2"/>
    </font>
    <font>
      <b/>
      <i/>
      <sz val="13"/>
      <name val="Arial"/>
      <family val="2"/>
    </font>
    <font>
      <i/>
      <sz val="20"/>
      <name val="Arial"/>
      <family val="2"/>
    </font>
    <font>
      <b/>
      <i/>
      <sz val="20"/>
      <name val="Arial"/>
      <family val="2"/>
    </font>
    <font>
      <b/>
      <i/>
      <sz val="28"/>
      <name val="Arial"/>
      <family val="2"/>
    </font>
    <font>
      <u/>
      <sz val="18"/>
      <name val="Arial"/>
      <family val="2"/>
    </font>
    <font>
      <b/>
      <sz val="24"/>
      <color indexed="9"/>
      <name val="Arial"/>
      <family val="2"/>
    </font>
    <font>
      <b/>
      <sz val="20"/>
      <color indexed="10"/>
      <name val="Arial"/>
      <family val="2"/>
    </font>
    <font>
      <b/>
      <sz val="14"/>
      <color indexed="10"/>
      <name val="Arial"/>
      <family val="2"/>
    </font>
    <font>
      <sz val="14"/>
      <color indexed="10"/>
      <name val="Arial"/>
      <family val="2"/>
    </font>
    <font>
      <b/>
      <u/>
      <sz val="16"/>
      <name val="Arial"/>
      <family val="2"/>
    </font>
    <font>
      <b/>
      <sz val="22"/>
      <color indexed="9"/>
      <name val="Arial"/>
      <family val="2"/>
    </font>
    <font>
      <i/>
      <sz val="24"/>
      <name val="Arial"/>
      <family val="2"/>
    </font>
    <font>
      <i/>
      <sz val="26"/>
      <name val="Arial"/>
      <family val="2"/>
    </font>
    <font>
      <b/>
      <i/>
      <sz val="16"/>
      <color indexed="10"/>
      <name val="Arial"/>
      <family val="2"/>
    </font>
    <font>
      <b/>
      <sz val="18"/>
      <color indexed="10"/>
      <name val="Arial"/>
      <family val="2"/>
    </font>
    <font>
      <b/>
      <sz val="26"/>
      <name val="Arial"/>
      <family val="2"/>
    </font>
    <font>
      <b/>
      <sz val="20"/>
      <color indexed="9"/>
      <name val="Arial"/>
      <family val="2"/>
    </font>
    <font>
      <b/>
      <sz val="12"/>
      <color indexed="59"/>
      <name val="Verdana"/>
      <family val="2"/>
    </font>
    <font>
      <sz val="20"/>
      <color indexed="59"/>
      <name val="Verdana"/>
      <family val="2"/>
    </font>
    <font>
      <b/>
      <sz val="18"/>
      <color indexed="59"/>
      <name val="Verdana"/>
      <family val="2"/>
    </font>
    <font>
      <i/>
      <sz val="11"/>
      <name val="Arial"/>
      <family val="2"/>
    </font>
    <font>
      <b/>
      <i/>
      <sz val="14"/>
      <name val="Arial"/>
      <family val="2"/>
    </font>
    <font>
      <i/>
      <sz val="10"/>
      <color indexed="8"/>
      <name val="Arial"/>
      <family val="2"/>
    </font>
    <font>
      <sz val="10"/>
      <color indexed="8"/>
      <name val="Arial"/>
      <family val="2"/>
    </font>
    <font>
      <b/>
      <u/>
      <sz val="12"/>
      <color indexed="8"/>
      <name val="Arial"/>
      <family val="2"/>
    </font>
    <font>
      <u/>
      <sz val="12"/>
      <color indexed="8"/>
      <name val="Arial"/>
      <family val="2"/>
    </font>
    <font>
      <i/>
      <u/>
      <sz val="12"/>
      <color indexed="8"/>
      <name val="Arial"/>
      <family val="2"/>
    </font>
    <font>
      <b/>
      <sz val="10"/>
      <color indexed="8"/>
      <name val="Arial"/>
      <family val="2"/>
    </font>
    <font>
      <sz val="10"/>
      <color indexed="8"/>
      <name val="Calibri"/>
      <family val="2"/>
    </font>
    <font>
      <b/>
      <u/>
      <sz val="28"/>
      <color indexed="13"/>
      <name val="Arial"/>
      <family val="2"/>
    </font>
    <font>
      <i/>
      <u/>
      <sz val="11"/>
      <color indexed="8"/>
      <name val="Calibri"/>
      <family val="2"/>
    </font>
    <font>
      <b/>
      <i/>
      <u/>
      <sz val="18"/>
      <name val="Arial"/>
      <family val="2"/>
    </font>
    <font>
      <i/>
      <sz val="24"/>
      <color indexed="10"/>
      <name val="Arial"/>
      <family val="2"/>
    </font>
    <font>
      <sz val="9"/>
      <color indexed="8"/>
      <name val="Arial"/>
      <family val="2"/>
    </font>
    <font>
      <sz val="14"/>
      <color indexed="8"/>
      <name val="Calibri"/>
      <family val="2"/>
    </font>
    <font>
      <b/>
      <i/>
      <sz val="10"/>
      <color indexed="8"/>
      <name val="Arial"/>
      <family val="2"/>
    </font>
    <font>
      <sz val="18"/>
      <color indexed="8"/>
      <name val="Times New Roman"/>
      <family val="1"/>
    </font>
    <font>
      <sz val="12"/>
      <color indexed="8"/>
      <name val="Times New Roman"/>
      <family val="1"/>
    </font>
    <font>
      <b/>
      <sz val="12"/>
      <color indexed="8"/>
      <name val="Times New Roman"/>
      <family val="1"/>
    </font>
    <font>
      <b/>
      <u/>
      <sz val="16"/>
      <color indexed="8"/>
      <name val="Times New Roman"/>
      <family val="1"/>
    </font>
    <font>
      <sz val="11"/>
      <name val="Calibri"/>
      <family val="2"/>
    </font>
    <font>
      <b/>
      <sz val="16"/>
      <color indexed="10"/>
      <name val="Arial"/>
      <family val="2"/>
    </font>
    <font>
      <b/>
      <i/>
      <sz val="20"/>
      <color indexed="10"/>
      <name val="Arial"/>
      <family val="2"/>
    </font>
    <font>
      <sz val="18"/>
      <name val="Calibri"/>
      <family val="2"/>
    </font>
    <font>
      <b/>
      <sz val="10"/>
      <name val="Arial"/>
      <family val="2"/>
    </font>
    <font>
      <b/>
      <u/>
      <sz val="20"/>
      <color indexed="13"/>
      <name val="Arial"/>
      <family val="2"/>
    </font>
    <font>
      <b/>
      <u/>
      <sz val="22"/>
      <color indexed="13"/>
      <name val="Arial"/>
      <family val="2"/>
    </font>
    <font>
      <b/>
      <i/>
      <sz val="8"/>
      <color indexed="8"/>
      <name val="Arial"/>
      <family val="2"/>
    </font>
    <font>
      <b/>
      <sz val="11"/>
      <name val="Arial"/>
      <family val="2"/>
    </font>
    <font>
      <b/>
      <i/>
      <sz val="11"/>
      <name val="Arial"/>
      <family val="2"/>
    </font>
    <font>
      <sz val="11"/>
      <name val="Arial"/>
      <family val="2"/>
    </font>
    <font>
      <b/>
      <i/>
      <u/>
      <sz val="11"/>
      <name val="Arial"/>
      <family val="2"/>
    </font>
    <font>
      <i/>
      <sz val="9"/>
      <name val="Arial"/>
      <family val="2"/>
    </font>
    <font>
      <u/>
      <sz val="11"/>
      <color theme="10"/>
      <name val="Calibri"/>
      <family val="2"/>
      <scheme val="minor"/>
    </font>
    <font>
      <sz val="11"/>
      <color theme="1"/>
      <name val="Calibri"/>
      <family val="2"/>
      <scheme val="minor"/>
    </font>
    <font>
      <b/>
      <sz val="16"/>
      <color rgb="FFFF0000"/>
      <name val="Arial"/>
      <family val="2"/>
    </font>
    <font>
      <b/>
      <sz val="14"/>
      <color rgb="FFFF0000"/>
      <name val="Arial"/>
      <family val="2"/>
    </font>
    <font>
      <b/>
      <i/>
      <sz val="12"/>
      <name val="Arial"/>
      <family val="2"/>
    </font>
    <font>
      <b/>
      <i/>
      <sz val="10"/>
      <name val="Arial"/>
      <family val="2"/>
    </font>
    <font>
      <b/>
      <u/>
      <sz val="16"/>
      <color theme="0"/>
      <name val="Arial"/>
      <family val="2"/>
    </font>
    <font>
      <b/>
      <u/>
      <sz val="20"/>
      <color theme="0"/>
      <name val="Arial"/>
      <family val="2"/>
    </font>
    <font>
      <sz val="16"/>
      <color theme="1"/>
      <name val="Calibri"/>
      <family val="2"/>
      <scheme val="minor"/>
    </font>
    <font>
      <b/>
      <i/>
      <sz val="24"/>
      <color indexed="57"/>
      <name val="Arial"/>
      <family val="2"/>
    </font>
  </fonts>
  <fills count="22">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27"/>
        <bgColor indexed="64"/>
      </patternFill>
    </fill>
    <fill>
      <patternFill patternType="gray125">
        <bgColor indexed="22"/>
      </patternFill>
    </fill>
    <fill>
      <patternFill patternType="solid">
        <fgColor indexed="17"/>
        <bgColor indexed="64"/>
      </patternFill>
    </fill>
    <fill>
      <patternFill patternType="solid">
        <fgColor indexed="50"/>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55"/>
        <bgColor indexed="64"/>
      </patternFill>
    </fill>
    <fill>
      <patternFill patternType="solid">
        <fgColor indexed="26"/>
        <bgColor indexed="64"/>
      </patternFill>
    </fill>
    <fill>
      <patternFill patternType="solid">
        <fgColor rgb="FFFFFF00"/>
        <bgColor indexed="64"/>
      </patternFill>
    </fill>
    <fill>
      <patternFill patternType="solid">
        <fgColor theme="4" tint="0.39997558519241921"/>
        <bgColor indexed="64"/>
      </patternFill>
    </fill>
    <fill>
      <patternFill patternType="solid">
        <fgColor theme="1"/>
        <bgColor indexed="64"/>
      </patternFill>
    </fill>
    <fill>
      <patternFill patternType="solid">
        <fgColor theme="8" tint="0.39997558519241921"/>
        <bgColor indexed="64"/>
      </patternFill>
    </fill>
    <fill>
      <patternFill patternType="solid">
        <fgColor theme="0"/>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6">
    <xf numFmtId="0" fontId="0" fillId="0" borderId="0"/>
    <xf numFmtId="0" fontId="98" fillId="0" borderId="0" applyNumberFormat="0" applyFill="0" applyBorder="0" applyAlignment="0" applyProtection="0"/>
    <xf numFmtId="168"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43" fontId="99" fillId="0" borderId="0" applyFont="0" applyFill="0" applyBorder="0" applyAlignment="0" applyProtection="0"/>
  </cellStyleXfs>
  <cellXfs count="1904">
    <xf numFmtId="0" fontId="0" fillId="0" borderId="0" xfId="0"/>
    <xf numFmtId="49" fontId="1" fillId="0" borderId="1" xfId="0" applyNumberFormat="1" applyFont="1" applyBorder="1" applyAlignment="1" applyProtection="1">
      <alignment vertical="center"/>
    </xf>
    <xf numFmtId="49" fontId="1" fillId="0" borderId="2" xfId="0" applyNumberFormat="1" applyFont="1" applyBorder="1" applyAlignment="1" applyProtection="1">
      <alignment vertical="center"/>
    </xf>
    <xf numFmtId="49" fontId="1" fillId="0" borderId="3" xfId="0" applyNumberFormat="1" applyFont="1" applyBorder="1" applyAlignment="1" applyProtection="1">
      <alignment vertical="center"/>
    </xf>
    <xf numFmtId="49" fontId="1" fillId="0" borderId="0" xfId="0" applyNumberFormat="1" applyFont="1" applyAlignment="1" applyProtection="1">
      <alignment vertical="center"/>
    </xf>
    <xf numFmtId="49" fontId="1" fillId="0" borderId="4" xfId="0" applyNumberFormat="1" applyFont="1" applyBorder="1" applyAlignment="1" applyProtection="1">
      <alignment vertical="center"/>
    </xf>
    <xf numFmtId="49" fontId="1" fillId="0" borderId="0" xfId="0" applyNumberFormat="1" applyFont="1" applyBorder="1" applyAlignment="1" applyProtection="1">
      <alignment vertical="center"/>
    </xf>
    <xf numFmtId="49" fontId="1" fillId="0" borderId="5" xfId="0" applyNumberFormat="1" applyFont="1" applyBorder="1" applyAlignment="1" applyProtection="1">
      <alignment vertical="center"/>
    </xf>
    <xf numFmtId="0" fontId="0" fillId="0" borderId="0" xfId="0" applyProtection="1"/>
    <xf numFmtId="49" fontId="1" fillId="0" borderId="0" xfId="0" applyNumberFormat="1" applyFont="1" applyBorder="1" applyAlignment="1" applyProtection="1">
      <alignment horizontal="center" vertical="center"/>
    </xf>
    <xf numFmtId="49" fontId="1" fillId="0" borderId="6" xfId="0" applyNumberFormat="1" applyFont="1" applyBorder="1" applyAlignment="1" applyProtection="1">
      <alignment vertical="center"/>
    </xf>
    <xf numFmtId="49" fontId="1" fillId="0" borderId="7" xfId="0" applyNumberFormat="1" applyFont="1" applyBorder="1" applyAlignment="1" applyProtection="1">
      <alignment vertical="center"/>
    </xf>
    <xf numFmtId="49" fontId="4" fillId="0" borderId="7" xfId="0" applyNumberFormat="1" applyFont="1" applyBorder="1" applyAlignment="1" applyProtection="1">
      <alignment horizontal="center" vertical="center"/>
    </xf>
    <xf numFmtId="49" fontId="1" fillId="0" borderId="8" xfId="0" applyNumberFormat="1" applyFont="1" applyBorder="1" applyAlignment="1" applyProtection="1">
      <alignment vertical="center"/>
    </xf>
    <xf numFmtId="49" fontId="4" fillId="0" borderId="0" xfId="0" applyNumberFormat="1" applyFont="1" applyBorder="1" applyAlignment="1" applyProtection="1">
      <alignment horizontal="center" vertical="center"/>
    </xf>
    <xf numFmtId="49" fontId="7" fillId="0" borderId="0" xfId="0" applyNumberFormat="1" applyFont="1" applyAlignment="1" applyProtection="1">
      <alignment vertical="center"/>
    </xf>
    <xf numFmtId="49" fontId="9" fillId="2" borderId="0" xfId="0" applyNumberFormat="1" applyFont="1" applyFill="1" applyAlignment="1" applyProtection="1">
      <alignment vertical="center"/>
    </xf>
    <xf numFmtId="49" fontId="10" fillId="2" borderId="0" xfId="0" applyNumberFormat="1" applyFont="1" applyFill="1" applyAlignment="1" applyProtection="1">
      <alignment horizontal="center" vertical="center"/>
    </xf>
    <xf numFmtId="49" fontId="9" fillId="0" borderId="0" xfId="0" applyNumberFormat="1" applyFont="1" applyAlignment="1" applyProtection="1">
      <alignment vertical="center"/>
    </xf>
    <xf numFmtId="49" fontId="9" fillId="0" borderId="0" xfId="0" applyNumberFormat="1" applyFont="1" applyFill="1" applyAlignment="1" applyProtection="1">
      <alignment vertical="center"/>
    </xf>
    <xf numFmtId="49" fontId="10" fillId="0" borderId="0" xfId="0" applyNumberFormat="1" applyFont="1" applyFill="1" applyAlignment="1" applyProtection="1">
      <alignment horizontal="center" vertical="center"/>
    </xf>
    <xf numFmtId="49" fontId="11" fillId="0" borderId="7" xfId="0" applyNumberFormat="1" applyFont="1" applyBorder="1" applyProtection="1"/>
    <xf numFmtId="49" fontId="12" fillId="0" borderId="7" xfId="0" applyNumberFormat="1" applyFont="1" applyBorder="1" applyAlignment="1" applyProtection="1">
      <alignment vertical="center"/>
    </xf>
    <xf numFmtId="49" fontId="12" fillId="0" borderId="0" xfId="0" applyNumberFormat="1" applyFont="1" applyAlignment="1" applyProtection="1">
      <alignment vertical="center"/>
    </xf>
    <xf numFmtId="49" fontId="13" fillId="0" borderId="0" xfId="0" applyNumberFormat="1" applyFont="1" applyBorder="1" applyAlignment="1" applyProtection="1">
      <alignment horizontal="left"/>
    </xf>
    <xf numFmtId="49" fontId="13" fillId="0" borderId="0" xfId="0" applyNumberFormat="1" applyFont="1" applyBorder="1" applyProtection="1"/>
    <xf numFmtId="49" fontId="3" fillId="0" borderId="0" xfId="0" applyNumberFormat="1" applyFont="1" applyBorder="1" applyAlignment="1" applyProtection="1">
      <alignment vertical="center"/>
    </xf>
    <xf numFmtId="49" fontId="3" fillId="0" borderId="0" xfId="0" applyNumberFormat="1" applyFont="1" applyAlignment="1" applyProtection="1">
      <alignment vertical="center"/>
    </xf>
    <xf numFmtId="49" fontId="13" fillId="0" borderId="0" xfId="0" applyNumberFormat="1" applyFont="1" applyBorder="1" applyAlignment="1" applyProtection="1"/>
    <xf numFmtId="49" fontId="3" fillId="0" borderId="0" xfId="0" applyNumberFormat="1" applyFont="1" applyBorder="1" applyAlignment="1" applyProtection="1">
      <alignment horizontal="left"/>
    </xf>
    <xf numFmtId="49" fontId="16" fillId="0" borderId="0" xfId="0" applyNumberFormat="1" applyFont="1" applyBorder="1" applyAlignment="1" applyProtection="1">
      <alignment horizontal="right"/>
    </xf>
    <xf numFmtId="49" fontId="17" fillId="0" borderId="0" xfId="0" applyNumberFormat="1" applyFont="1" applyBorder="1" applyAlignment="1" applyProtection="1">
      <alignment horizontal="center"/>
    </xf>
    <xf numFmtId="0" fontId="18" fillId="0" borderId="0" xfId="0" applyFont="1" applyBorder="1" applyAlignment="1" applyProtection="1">
      <alignment horizontal="center"/>
    </xf>
    <xf numFmtId="49" fontId="19" fillId="0" borderId="0" xfId="0" applyNumberFormat="1" applyFont="1" applyBorder="1" applyAlignment="1" applyProtection="1">
      <alignment horizontal="right"/>
    </xf>
    <xf numFmtId="49" fontId="13" fillId="0" borderId="0" xfId="0" applyNumberFormat="1" applyFont="1" applyAlignment="1" applyProtection="1">
      <alignment horizontal="right" vertical="center"/>
    </xf>
    <xf numFmtId="49" fontId="13" fillId="0" borderId="0" xfId="0" quotePrefix="1" applyNumberFormat="1" applyFont="1" applyBorder="1" applyAlignment="1" applyProtection="1">
      <alignment horizontal="left"/>
    </xf>
    <xf numFmtId="49" fontId="13" fillId="0" borderId="0" xfId="0" applyNumberFormat="1" applyFont="1" applyBorder="1" applyAlignment="1" applyProtection="1">
      <alignment vertical="center"/>
    </xf>
    <xf numFmtId="49" fontId="13" fillId="0" borderId="0" xfId="0" applyNumberFormat="1" applyFont="1" applyBorder="1" applyAlignment="1" applyProtection="1">
      <alignment horizontal="right"/>
    </xf>
    <xf numFmtId="49" fontId="3" fillId="0" borderId="0" xfId="0" applyNumberFormat="1" applyFont="1" applyBorder="1" applyAlignment="1" applyProtection="1">
      <alignment horizontal="right"/>
    </xf>
    <xf numFmtId="49" fontId="3" fillId="0" borderId="0" xfId="0" applyNumberFormat="1" applyFont="1" applyBorder="1" applyAlignment="1" applyProtection="1">
      <alignment horizontal="center" vertical="center" wrapText="1"/>
    </xf>
    <xf numFmtId="49" fontId="14" fillId="0" borderId="0" xfId="0" applyNumberFormat="1" applyFont="1" applyBorder="1" applyAlignment="1" applyProtection="1">
      <alignment horizontal="center" vertical="center" wrapText="1"/>
    </xf>
    <xf numFmtId="49" fontId="3" fillId="0" borderId="0" xfId="0" applyNumberFormat="1" applyFont="1" applyAlignment="1" applyProtection="1">
      <alignment horizontal="left"/>
    </xf>
    <xf numFmtId="49" fontId="7" fillId="0" borderId="0" xfId="0" applyNumberFormat="1" applyFont="1" applyBorder="1" applyAlignment="1" applyProtection="1">
      <alignment horizontal="left"/>
    </xf>
    <xf numFmtId="49" fontId="21" fillId="0" borderId="0" xfId="0" applyNumberFormat="1" applyFont="1" applyBorder="1" applyAlignment="1" applyProtection="1">
      <alignment horizontal="left" vertical="center"/>
    </xf>
    <xf numFmtId="49" fontId="21" fillId="0" borderId="0" xfId="0" applyNumberFormat="1" applyFont="1" applyAlignment="1" applyProtection="1">
      <alignment horizontal="left"/>
    </xf>
    <xf numFmtId="49" fontId="14" fillId="3" borderId="9" xfId="0" applyNumberFormat="1" applyFont="1" applyFill="1" applyBorder="1" applyAlignment="1" applyProtection="1">
      <alignment horizontal="center" vertical="center"/>
    </xf>
    <xf numFmtId="0" fontId="22" fillId="0" borderId="0" xfId="0" applyFont="1" applyAlignment="1" applyProtection="1">
      <alignment vertical="center"/>
    </xf>
    <xf numFmtId="49" fontId="23" fillId="0" borderId="0" xfId="0" applyNumberFormat="1" applyFont="1" applyAlignment="1" applyProtection="1">
      <alignment horizontal="center" vertical="center"/>
    </xf>
    <xf numFmtId="49" fontId="17" fillId="0" borderId="0" xfId="0" applyNumberFormat="1" applyFont="1" applyAlignment="1" applyProtection="1">
      <alignment horizontal="center" vertical="center"/>
    </xf>
    <xf numFmtId="0" fontId="17" fillId="0" borderId="0" xfId="0" applyFont="1" applyBorder="1" applyAlignment="1" applyProtection="1">
      <alignment horizontal="center"/>
    </xf>
    <xf numFmtId="49" fontId="3" fillId="0" borderId="0" xfId="0" applyNumberFormat="1" applyFont="1" applyFill="1" applyAlignment="1" applyProtection="1">
      <alignment vertical="center"/>
    </xf>
    <xf numFmtId="49" fontId="13" fillId="0" borderId="0" xfId="0" applyNumberFormat="1" applyFont="1" applyFill="1" applyBorder="1" applyAlignment="1" applyProtection="1">
      <alignment horizontal="left"/>
    </xf>
    <xf numFmtId="49" fontId="3" fillId="0" borderId="0" xfId="0" applyNumberFormat="1" applyFont="1" applyFill="1" applyBorder="1" applyAlignment="1" applyProtection="1">
      <alignment vertical="center"/>
    </xf>
    <xf numFmtId="0" fontId="18" fillId="0" borderId="0" xfId="0" applyFont="1" applyFill="1" applyBorder="1" applyAlignment="1" applyProtection="1">
      <alignment horizontal="center"/>
    </xf>
    <xf numFmtId="0" fontId="17" fillId="0" borderId="0" xfId="0" applyFont="1" applyFill="1" applyBorder="1" applyAlignment="1" applyProtection="1">
      <alignment horizontal="center"/>
    </xf>
    <xf numFmtId="49" fontId="13" fillId="0" borderId="0" xfId="0" applyNumberFormat="1" applyFont="1" applyFill="1" applyBorder="1" applyAlignment="1" applyProtection="1">
      <alignment vertical="center"/>
    </xf>
    <xf numFmtId="49" fontId="13" fillId="0" borderId="0" xfId="0" applyNumberFormat="1" applyFont="1" applyFill="1" applyAlignment="1" applyProtection="1">
      <alignment horizontal="right" vertical="center"/>
    </xf>
    <xf numFmtId="49" fontId="3" fillId="0" borderId="0"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right"/>
    </xf>
    <xf numFmtId="49" fontId="17" fillId="0" borderId="0" xfId="0" applyNumberFormat="1" applyFont="1" applyFill="1" applyBorder="1" applyAlignment="1" applyProtection="1">
      <alignment horizontal="center"/>
    </xf>
    <xf numFmtId="49" fontId="13"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left"/>
    </xf>
    <xf numFmtId="0" fontId="26" fillId="0" borderId="0" xfId="0" applyFont="1"/>
    <xf numFmtId="49" fontId="0" fillId="0" borderId="0" xfId="0" applyNumberFormat="1" applyAlignment="1">
      <alignment horizontal="center"/>
    </xf>
    <xf numFmtId="0" fontId="0" fillId="0" borderId="0" xfId="0" applyFill="1" applyBorder="1"/>
    <xf numFmtId="0" fontId="25" fillId="0" borderId="0" xfId="0" applyFont="1" applyFill="1" applyBorder="1" applyAlignment="1">
      <alignment horizontal="center"/>
    </xf>
    <xf numFmtId="0" fontId="0" fillId="0" borderId="10" xfId="0" applyFill="1" applyBorder="1" applyAlignment="1">
      <alignment horizontal="center"/>
    </xf>
    <xf numFmtId="0" fontId="29" fillId="0" borderId="11" xfId="0" applyFont="1" applyBorder="1" applyAlignment="1">
      <alignment horizontal="center"/>
    </xf>
    <xf numFmtId="20" fontId="29" fillId="0" borderId="12" xfId="0" applyNumberFormat="1" applyFont="1" applyBorder="1" applyAlignment="1">
      <alignment horizontal="center"/>
    </xf>
    <xf numFmtId="0" fontId="29" fillId="0" borderId="12" xfId="0" applyFont="1" applyBorder="1"/>
    <xf numFmtId="0" fontId="26" fillId="0" borderId="12" xfId="0" applyFont="1" applyBorder="1"/>
    <xf numFmtId="1" fontId="26" fillId="0" borderId="12" xfId="0" applyNumberFormat="1" applyFont="1" applyFill="1" applyBorder="1" applyAlignment="1"/>
    <xf numFmtId="0" fontId="26" fillId="0" borderId="10" xfId="0" applyFont="1" applyBorder="1" applyAlignment="1">
      <alignment horizontal="center"/>
    </xf>
    <xf numFmtId="0" fontId="26" fillId="0" borderId="0" xfId="0" applyFont="1" applyBorder="1" applyAlignment="1">
      <alignment horizontal="center"/>
    </xf>
    <xf numFmtId="0" fontId="32" fillId="0" borderId="0" xfId="0" applyFont="1" applyBorder="1" applyAlignment="1"/>
    <xf numFmtId="0" fontId="26" fillId="0" borderId="0" xfId="0" applyFont="1" applyBorder="1"/>
    <xf numFmtId="0" fontId="26" fillId="0" borderId="13" xfId="0" applyFont="1" applyBorder="1"/>
    <xf numFmtId="20" fontId="29" fillId="0" borderId="0" xfId="0" applyNumberFormat="1" applyFont="1" applyBorder="1" applyAlignment="1">
      <alignment horizontal="center"/>
    </xf>
    <xf numFmtId="0" fontId="29" fillId="0" borderId="0" xfId="0" applyFont="1" applyBorder="1"/>
    <xf numFmtId="165" fontId="26" fillId="0" borderId="0" xfId="0" applyNumberFormat="1" applyFont="1" applyFill="1" applyBorder="1" applyAlignment="1"/>
    <xf numFmtId="0" fontId="26" fillId="0" borderId="0" xfId="0" applyFont="1" applyBorder="1" applyAlignment="1"/>
    <xf numFmtId="20" fontId="29" fillId="0" borderId="0" xfId="0" applyNumberFormat="1" applyFont="1" applyBorder="1"/>
    <xf numFmtId="0" fontId="26" fillId="0" borderId="0" xfId="0" applyFont="1" applyBorder="1" applyAlignment="1">
      <alignment horizontal="right"/>
    </xf>
    <xf numFmtId="0" fontId="29" fillId="0" borderId="0" xfId="0" applyFont="1" applyBorder="1" applyAlignment="1"/>
    <xf numFmtId="49" fontId="26" fillId="4" borderId="14" xfId="0" applyNumberFormat="1" applyFont="1" applyFill="1" applyBorder="1" applyAlignment="1">
      <alignment horizontal="center"/>
    </xf>
    <xf numFmtId="49" fontId="26" fillId="4" borderId="15" xfId="0" applyNumberFormat="1" applyFont="1" applyFill="1" applyBorder="1" applyAlignment="1">
      <alignment horizontal="center"/>
    </xf>
    <xf numFmtId="0" fontId="27" fillId="0" borderId="0" xfId="0" applyFont="1" applyFill="1"/>
    <xf numFmtId="0" fontId="28" fillId="0" borderId="0" xfId="0" applyFont="1" applyFill="1" applyBorder="1" applyAlignment="1"/>
    <xf numFmtId="0" fontId="26" fillId="0" borderId="0" xfId="0" applyFont="1" applyFill="1" applyBorder="1"/>
    <xf numFmtId="0" fontId="26" fillId="0" borderId="0" xfId="0" applyFont="1" applyFill="1" applyBorder="1" applyAlignment="1">
      <alignment horizontal="center"/>
    </xf>
    <xf numFmtId="165" fontId="26" fillId="0" borderId="0" xfId="0" applyNumberFormat="1" applyFont="1" applyFill="1" applyBorder="1"/>
    <xf numFmtId="165" fontId="26" fillId="0" borderId="0" xfId="0" applyNumberFormat="1" applyFont="1" applyFill="1" applyBorder="1" applyAlignment="1">
      <alignment horizontal="center"/>
    </xf>
    <xf numFmtId="0" fontId="26" fillId="0" borderId="13" xfId="0" applyFont="1" applyFill="1" applyBorder="1"/>
    <xf numFmtId="0" fontId="26" fillId="0" borderId="10" xfId="0" applyFont="1" applyBorder="1"/>
    <xf numFmtId="0" fontId="29" fillId="0" borderId="0" xfId="0" applyFont="1" applyFill="1" applyBorder="1"/>
    <xf numFmtId="0" fontId="3" fillId="0" borderId="0" xfId="0" applyFont="1" applyFill="1" applyBorder="1"/>
    <xf numFmtId="0" fontId="29" fillId="0" borderId="0" xfId="0" applyFont="1" applyFill="1" applyBorder="1" applyAlignment="1">
      <alignment horizontal="center"/>
    </xf>
    <xf numFmtId="9" fontId="26" fillId="0" borderId="0" xfId="3" applyFont="1" applyFill="1" applyBorder="1" applyAlignment="1">
      <alignment horizontal="center"/>
    </xf>
    <xf numFmtId="9" fontId="29" fillId="0" borderId="0" xfId="3" applyFont="1" applyFill="1" applyBorder="1" applyAlignment="1">
      <alignment horizontal="center"/>
    </xf>
    <xf numFmtId="1" fontId="26" fillId="0" borderId="0" xfId="0" applyNumberFormat="1" applyFont="1" applyFill="1" applyBorder="1" applyAlignment="1"/>
    <xf numFmtId="0" fontId="26" fillId="0" borderId="10" xfId="0" applyFont="1" applyFill="1" applyBorder="1" applyAlignment="1">
      <alignment horizontal="center"/>
    </xf>
    <xf numFmtId="0" fontId="29" fillId="0" borderId="16" xfId="0" applyFont="1" applyFill="1" applyBorder="1"/>
    <xf numFmtId="0" fontId="26" fillId="0" borderId="16" xfId="0" applyFont="1" applyFill="1" applyBorder="1" applyAlignment="1">
      <alignment horizontal="center"/>
    </xf>
    <xf numFmtId="0" fontId="25" fillId="0" borderId="13" xfId="0" applyFont="1" applyFill="1" applyBorder="1" applyAlignment="1">
      <alignment horizontal="center"/>
    </xf>
    <xf numFmtId="0" fontId="0" fillId="0" borderId="0" xfId="0" applyFill="1" applyBorder="1" applyAlignment="1">
      <alignment horizontal="center"/>
    </xf>
    <xf numFmtId="20" fontId="29"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0" fontId="32" fillId="0" borderId="0" xfId="0" applyFont="1" applyFill="1" applyBorder="1" applyAlignment="1"/>
    <xf numFmtId="0" fontId="26" fillId="0" borderId="0" xfId="0" applyFont="1" applyFill="1" applyBorder="1" applyAlignment="1"/>
    <xf numFmtId="20" fontId="29" fillId="0" borderId="0" xfId="0" applyNumberFormat="1" applyFont="1" applyFill="1" applyBorder="1"/>
    <xf numFmtId="9" fontId="26" fillId="0" borderId="0" xfId="0" applyNumberFormat="1" applyFont="1" applyFill="1" applyBorder="1" applyAlignment="1">
      <alignment horizontal="center"/>
    </xf>
    <xf numFmtId="0" fontId="26" fillId="0" borderId="0" xfId="0" applyFont="1" applyFill="1" applyBorder="1" applyAlignment="1">
      <alignment horizontal="right"/>
    </xf>
    <xf numFmtId="0" fontId="29" fillId="0" borderId="0" xfId="0" applyFont="1" applyFill="1" applyBorder="1" applyAlignment="1"/>
    <xf numFmtId="0" fontId="0" fillId="0" borderId="17" xfId="0" applyFill="1" applyBorder="1" applyAlignment="1">
      <alignment horizontal="center"/>
    </xf>
    <xf numFmtId="0" fontId="0" fillId="0" borderId="18" xfId="0" applyFill="1" applyBorder="1"/>
    <xf numFmtId="0" fontId="29" fillId="0" borderId="18" xfId="0" applyFont="1" applyFill="1" applyBorder="1"/>
    <xf numFmtId="0" fontId="25" fillId="0" borderId="18" xfId="0" applyFont="1" applyFill="1" applyBorder="1" applyAlignment="1">
      <alignment horizontal="center"/>
    </xf>
    <xf numFmtId="0" fontId="26" fillId="0" borderId="18" xfId="0" applyFont="1" applyFill="1" applyBorder="1" applyAlignment="1">
      <alignment horizontal="center"/>
    </xf>
    <xf numFmtId="9" fontId="29" fillId="0" borderId="18" xfId="3" applyFont="1" applyFill="1" applyBorder="1" applyAlignment="1">
      <alignment horizontal="center"/>
    </xf>
    <xf numFmtId="0" fontId="25" fillId="0" borderId="19" xfId="0" applyFont="1" applyFill="1" applyBorder="1" applyAlignment="1">
      <alignment horizontal="center"/>
    </xf>
    <xf numFmtId="20" fontId="29" fillId="0" borderId="16" xfId="0" applyNumberFormat="1" applyFont="1" applyBorder="1"/>
    <xf numFmtId="0" fontId="25" fillId="0" borderId="0" xfId="0" applyFont="1" applyFill="1" applyBorder="1" applyAlignment="1"/>
    <xf numFmtId="0" fontId="29" fillId="0" borderId="20" xfId="0" applyFont="1" applyFill="1" applyBorder="1" applyAlignment="1">
      <alignment horizontal="center"/>
    </xf>
    <xf numFmtId="0" fontId="29" fillId="0" borderId="16" xfId="0" applyFont="1" applyFill="1" applyBorder="1" applyAlignment="1"/>
    <xf numFmtId="0" fontId="26" fillId="0" borderId="16" xfId="0" applyFont="1" applyFill="1" applyBorder="1" applyAlignment="1"/>
    <xf numFmtId="20" fontId="29" fillId="0" borderId="16" xfId="0" applyNumberFormat="1" applyFont="1" applyFill="1" applyBorder="1" applyAlignment="1">
      <alignment horizontal="center"/>
    </xf>
    <xf numFmtId="0" fontId="26" fillId="0" borderId="16" xfId="0" applyFont="1" applyFill="1" applyBorder="1"/>
    <xf numFmtId="1" fontId="26" fillId="0" borderId="16" xfId="0" applyNumberFormat="1" applyFont="1" applyFill="1" applyBorder="1" applyAlignment="1"/>
    <xf numFmtId="1" fontId="26" fillId="0" borderId="16" xfId="0" applyNumberFormat="1" applyFont="1" applyFill="1" applyBorder="1" applyAlignment="1">
      <alignment horizontal="center"/>
    </xf>
    <xf numFmtId="1" fontId="26" fillId="0" borderId="21" xfId="0" applyNumberFormat="1" applyFont="1" applyFill="1" applyBorder="1" applyAlignment="1">
      <alignment horizontal="center"/>
    </xf>
    <xf numFmtId="0" fontId="26" fillId="0" borderId="17" xfId="0" applyFont="1" applyFill="1" applyBorder="1" applyAlignment="1">
      <alignment horizontal="center"/>
    </xf>
    <xf numFmtId="0" fontId="32" fillId="0" borderId="18" xfId="0" applyFont="1" applyFill="1" applyBorder="1" applyAlignment="1"/>
    <xf numFmtId="0" fontId="26" fillId="0" borderId="18" xfId="0" applyFont="1" applyFill="1" applyBorder="1"/>
    <xf numFmtId="0" fontId="26" fillId="0" borderId="19" xfId="0" applyFont="1" applyFill="1" applyBorder="1"/>
    <xf numFmtId="0" fontId="33" fillId="0" borderId="0" xfId="0" applyFont="1"/>
    <xf numFmtId="0" fontId="31" fillId="0" borderId="0" xfId="0" applyFont="1"/>
    <xf numFmtId="0" fontId="35" fillId="0" borderId="0" xfId="0" applyFont="1" applyAlignment="1" applyProtection="1">
      <alignment vertical="center"/>
    </xf>
    <xf numFmtId="49" fontId="35" fillId="0" borderId="0" xfId="0" applyNumberFormat="1" applyFont="1" applyFill="1" applyAlignment="1" applyProtection="1">
      <alignment vertical="center"/>
    </xf>
    <xf numFmtId="0" fontId="3" fillId="0" borderId="0" xfId="0" applyFont="1" applyAlignment="1" applyProtection="1"/>
    <xf numFmtId="49" fontId="20" fillId="5" borderId="7" xfId="0" applyNumberFormat="1" applyFont="1" applyFill="1" applyBorder="1" applyAlignment="1" applyProtection="1">
      <alignment horizontal="left"/>
    </xf>
    <xf numFmtId="49" fontId="20" fillId="5" borderId="7" xfId="0" applyNumberFormat="1" applyFont="1" applyFill="1" applyBorder="1" applyAlignment="1" applyProtection="1"/>
    <xf numFmtId="49" fontId="7" fillId="5" borderId="7" xfId="0" applyNumberFormat="1" applyFont="1" applyFill="1" applyBorder="1" applyAlignment="1" applyProtection="1">
      <alignment vertical="center"/>
    </xf>
    <xf numFmtId="49" fontId="7" fillId="0" borderId="7" xfId="0" applyNumberFormat="1" applyFont="1" applyBorder="1" applyAlignment="1" applyProtection="1">
      <alignment vertical="center"/>
    </xf>
    <xf numFmtId="49" fontId="7" fillId="0" borderId="7"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3" fillId="0" borderId="0" xfId="0" applyNumberFormat="1" applyFont="1" applyBorder="1" applyAlignment="1" applyProtection="1">
      <alignment horizontal="left" vertical="center" indent="1"/>
    </xf>
    <xf numFmtId="49" fontId="3" fillId="0" borderId="7" xfId="0" applyNumberFormat="1" applyFont="1" applyBorder="1" applyAlignment="1" applyProtection="1">
      <alignment vertical="center" wrapText="1"/>
    </xf>
    <xf numFmtId="49" fontId="3" fillId="0" borderId="0" xfId="0" applyNumberFormat="1" applyFont="1" applyBorder="1" applyAlignment="1" applyProtection="1">
      <alignment vertical="center" wrapText="1"/>
    </xf>
    <xf numFmtId="49" fontId="20" fillId="0" borderId="0" xfId="0" applyNumberFormat="1" applyFont="1" applyBorder="1" applyAlignment="1" applyProtection="1"/>
    <xf numFmtId="0" fontId="7" fillId="0" borderId="0" xfId="0" applyFont="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xf>
    <xf numFmtId="167" fontId="3" fillId="0" borderId="0" xfId="0" applyNumberFormat="1" applyFont="1" applyBorder="1" applyAlignment="1" applyProtection="1">
      <alignment vertical="center"/>
    </xf>
    <xf numFmtId="0" fontId="3" fillId="5" borderId="0" xfId="0" applyFont="1" applyFill="1" applyBorder="1" applyAlignment="1" applyProtection="1">
      <alignment vertical="center"/>
    </xf>
    <xf numFmtId="0" fontId="37" fillId="5" borderId="0" xfId="0" applyFont="1" applyFill="1" applyBorder="1" applyAlignment="1" applyProtection="1">
      <alignment vertical="center"/>
    </xf>
    <xf numFmtId="49" fontId="38" fillId="5" borderId="0" xfId="0" applyNumberFormat="1" applyFont="1" applyFill="1" applyBorder="1" applyAlignment="1" applyProtection="1">
      <alignment horizontal="left"/>
    </xf>
    <xf numFmtId="49" fontId="37" fillId="5" borderId="0" xfId="0" applyNumberFormat="1" applyFont="1" applyFill="1" applyBorder="1" applyAlignment="1" applyProtection="1">
      <alignment vertical="center"/>
    </xf>
    <xf numFmtId="49" fontId="20" fillId="5" borderId="0" xfId="0" applyNumberFormat="1" applyFont="1" applyFill="1" applyBorder="1" applyAlignment="1" applyProtection="1">
      <alignment horizontal="left"/>
    </xf>
    <xf numFmtId="49" fontId="7" fillId="5" borderId="0" xfId="0" applyNumberFormat="1" applyFont="1" applyFill="1" applyBorder="1" applyAlignment="1" applyProtection="1">
      <alignment vertical="center"/>
    </xf>
    <xf numFmtId="49" fontId="17" fillId="5" borderId="0" xfId="0" applyNumberFormat="1" applyFont="1" applyFill="1" applyBorder="1" applyAlignment="1" applyProtection="1">
      <alignment vertical="center" wrapText="1"/>
    </xf>
    <xf numFmtId="49" fontId="23" fillId="5" borderId="0" xfId="0" applyNumberFormat="1" applyFont="1" applyFill="1" applyBorder="1" applyAlignment="1" applyProtection="1">
      <alignment vertical="center" wrapText="1"/>
    </xf>
    <xf numFmtId="165" fontId="15" fillId="5" borderId="0" xfId="0" applyNumberFormat="1" applyFont="1" applyFill="1" applyBorder="1" applyAlignment="1" applyProtection="1">
      <alignment vertical="center"/>
    </xf>
    <xf numFmtId="49" fontId="38" fillId="5" borderId="0" xfId="0" applyNumberFormat="1" applyFont="1" applyFill="1" applyBorder="1" applyAlignment="1" applyProtection="1"/>
    <xf numFmtId="49" fontId="38" fillId="5" borderId="0" xfId="0" applyNumberFormat="1" applyFont="1" applyFill="1" applyBorder="1" applyAlignment="1" applyProtection="1">
      <alignment vertical="center"/>
    </xf>
    <xf numFmtId="0" fontId="38" fillId="5" borderId="0" xfId="0" applyFont="1" applyFill="1" applyBorder="1" applyAlignment="1" applyProtection="1"/>
    <xf numFmtId="49" fontId="39" fillId="5" borderId="0" xfId="0" applyNumberFormat="1" applyFont="1" applyFill="1" applyBorder="1" applyAlignment="1" applyProtection="1">
      <alignment vertical="center" wrapText="1"/>
    </xf>
    <xf numFmtId="0" fontId="40" fillId="5" borderId="0" xfId="0" applyNumberFormat="1" applyFont="1" applyFill="1" applyBorder="1" applyAlignment="1" applyProtection="1">
      <alignment vertical="center" wrapText="1"/>
    </xf>
    <xf numFmtId="0" fontId="39" fillId="5" borderId="0" xfId="0" applyNumberFormat="1" applyFont="1" applyFill="1" applyBorder="1" applyAlignment="1" applyProtection="1">
      <alignment vertical="center" wrapText="1"/>
    </xf>
    <xf numFmtId="49" fontId="37" fillId="5" borderId="0" xfId="0" applyNumberFormat="1" applyFont="1" applyFill="1" applyAlignment="1" applyProtection="1">
      <alignment vertical="center"/>
    </xf>
    <xf numFmtId="49" fontId="38" fillId="0" borderId="0" xfId="0" applyNumberFormat="1" applyFont="1" applyBorder="1" applyAlignment="1" applyProtection="1">
      <alignment horizontal="left"/>
    </xf>
    <xf numFmtId="49" fontId="38" fillId="0" borderId="0" xfId="0" applyNumberFormat="1" applyFont="1" applyBorder="1" applyAlignment="1" applyProtection="1"/>
    <xf numFmtId="49" fontId="37" fillId="0" borderId="0" xfId="0" applyNumberFormat="1" applyFont="1" applyBorder="1" applyAlignment="1" applyProtection="1">
      <alignment vertical="center"/>
    </xf>
    <xf numFmtId="49" fontId="38" fillId="0" borderId="0" xfId="0" applyNumberFormat="1" applyFont="1" applyBorder="1" applyAlignment="1" applyProtection="1">
      <alignment vertical="center"/>
    </xf>
    <xf numFmtId="0" fontId="37" fillId="0" borderId="0" xfId="0" applyFont="1" applyBorder="1" applyAlignment="1" applyProtection="1">
      <alignment horizontal="left"/>
    </xf>
    <xf numFmtId="0" fontId="38" fillId="0" borderId="0" xfId="0" applyFont="1" applyBorder="1" applyAlignment="1" applyProtection="1"/>
    <xf numFmtId="49" fontId="37" fillId="0" borderId="0" xfId="0" applyNumberFormat="1" applyFont="1" applyFill="1" applyBorder="1" applyAlignment="1" applyProtection="1">
      <alignment vertical="center"/>
    </xf>
    <xf numFmtId="49" fontId="37" fillId="0" borderId="0" xfId="0" applyNumberFormat="1" applyFont="1" applyAlignment="1" applyProtection="1">
      <alignment vertical="center"/>
    </xf>
    <xf numFmtId="2" fontId="14" fillId="5" borderId="0" xfId="3" applyNumberFormat="1" applyFont="1" applyFill="1" applyBorder="1" applyAlignment="1" applyProtection="1">
      <alignment vertical="center" wrapText="1"/>
    </xf>
    <xf numFmtId="2" fontId="11" fillId="5" borderId="0" xfId="3" applyNumberFormat="1" applyFont="1" applyFill="1" applyBorder="1" applyAlignment="1" applyProtection="1">
      <alignment vertical="center" wrapText="1"/>
    </xf>
    <xf numFmtId="0" fontId="37" fillId="0" borderId="0" xfId="0" applyFont="1" applyBorder="1" applyAlignment="1" applyProtection="1"/>
    <xf numFmtId="0" fontId="3" fillId="0" borderId="0" xfId="0" applyFont="1" applyFill="1" applyAlignment="1" applyProtection="1"/>
    <xf numFmtId="49" fontId="11" fillId="0" borderId="0" xfId="0" applyNumberFormat="1" applyFont="1" applyBorder="1" applyAlignment="1" applyProtection="1">
      <alignment vertical="center"/>
    </xf>
    <xf numFmtId="0" fontId="38" fillId="5" borderId="0" xfId="0" applyFont="1" applyFill="1" applyBorder="1" applyAlignment="1" applyProtection="1">
      <alignment horizontal="right"/>
    </xf>
    <xf numFmtId="0" fontId="37" fillId="5" borderId="0" xfId="0" applyFont="1" applyFill="1" applyBorder="1" applyAlignment="1" applyProtection="1"/>
    <xf numFmtId="49" fontId="46" fillId="5" borderId="0" xfId="0" applyNumberFormat="1" applyFont="1" applyFill="1" applyBorder="1" applyAlignment="1" applyProtection="1">
      <alignment vertical="center" wrapText="1"/>
    </xf>
    <xf numFmtId="49" fontId="15" fillId="5" borderId="0" xfId="0" applyNumberFormat="1" applyFont="1" applyFill="1" applyBorder="1" applyAlignment="1" applyProtection="1">
      <alignment vertical="center" wrapText="1"/>
    </xf>
    <xf numFmtId="49" fontId="7" fillId="5" borderId="0" xfId="0" applyNumberFormat="1" applyFont="1" applyFill="1" applyBorder="1" applyAlignment="1" applyProtection="1">
      <alignment vertical="center" wrapText="1"/>
    </xf>
    <xf numFmtId="0" fontId="7" fillId="0" borderId="0" xfId="0" applyFont="1" applyAlignment="1" applyProtection="1"/>
    <xf numFmtId="49" fontId="20" fillId="0" borderId="0" xfId="0" applyNumberFormat="1" applyFont="1" applyBorder="1" applyAlignment="1" applyProtection="1">
      <alignment horizontal="left"/>
    </xf>
    <xf numFmtId="49" fontId="7" fillId="0" borderId="0" xfId="0" applyNumberFormat="1" applyFont="1" applyFill="1" applyBorder="1" applyAlignment="1" applyProtection="1">
      <alignment vertical="center"/>
    </xf>
    <xf numFmtId="49" fontId="9" fillId="0" borderId="0" xfId="0" applyNumberFormat="1" applyFont="1" applyBorder="1" applyAlignment="1" applyProtection="1">
      <alignment vertical="center"/>
    </xf>
    <xf numFmtId="49" fontId="51" fillId="5" borderId="0" xfId="0" applyNumberFormat="1" applyFont="1" applyFill="1" applyBorder="1" applyAlignment="1" applyProtection="1">
      <alignment horizontal="left"/>
    </xf>
    <xf numFmtId="49" fontId="52" fillId="5" borderId="0" xfId="0" applyNumberFormat="1" applyFont="1" applyFill="1" applyBorder="1" applyAlignment="1" applyProtection="1"/>
    <xf numFmtId="49" fontId="53" fillId="5" borderId="0" xfId="0" applyNumberFormat="1" applyFont="1" applyFill="1" applyBorder="1" applyAlignment="1" applyProtection="1">
      <alignment vertical="center"/>
    </xf>
    <xf numFmtId="49" fontId="13" fillId="5" borderId="0" xfId="0" applyNumberFormat="1" applyFont="1" applyFill="1" applyBorder="1" applyAlignment="1" applyProtection="1">
      <alignment horizontal="left"/>
    </xf>
    <xf numFmtId="49" fontId="3" fillId="5" borderId="0" xfId="0" applyNumberFormat="1" applyFont="1" applyFill="1" applyBorder="1" applyAlignment="1" applyProtection="1">
      <alignment horizontal="left" vertical="center" indent="1"/>
    </xf>
    <xf numFmtId="49" fontId="3" fillId="5" borderId="0" xfId="0" applyNumberFormat="1" applyFont="1" applyFill="1" applyBorder="1" applyAlignment="1" applyProtection="1">
      <alignment vertical="center"/>
    </xf>
    <xf numFmtId="0" fontId="3" fillId="5" borderId="0" xfId="0" applyFont="1" applyFill="1" applyBorder="1" applyAlignment="1" applyProtection="1">
      <alignment horizontal="justify" vertical="center"/>
    </xf>
    <xf numFmtId="0" fontId="3" fillId="5" borderId="0" xfId="0" applyFont="1" applyFill="1" applyBorder="1" applyAlignment="1" applyProtection="1"/>
    <xf numFmtId="0" fontId="3" fillId="5" borderId="0" xfId="0" applyFont="1" applyFill="1" applyBorder="1" applyAlignment="1" applyProtection="1">
      <alignment vertical="center" wrapText="1"/>
    </xf>
    <xf numFmtId="0" fontId="0" fillId="5" borderId="0" xfId="0" applyFill="1" applyBorder="1" applyAlignment="1" applyProtection="1">
      <alignment vertical="center" wrapText="1"/>
    </xf>
    <xf numFmtId="0" fontId="0" fillId="5" borderId="0" xfId="0" applyFill="1" applyBorder="1" applyAlignment="1" applyProtection="1">
      <alignment vertical="center"/>
    </xf>
    <xf numFmtId="0" fontId="3" fillId="5" borderId="0" xfId="0" applyFont="1" applyFill="1" applyBorder="1" applyAlignment="1" applyProtection="1">
      <alignment horizontal="left" vertical="center"/>
    </xf>
    <xf numFmtId="0" fontId="13" fillId="5" borderId="0" xfId="0" applyFont="1" applyFill="1" applyBorder="1" applyAlignment="1" applyProtection="1"/>
    <xf numFmtId="49" fontId="14" fillId="5" borderId="0" xfId="0" applyNumberFormat="1" applyFont="1" applyFill="1" applyBorder="1" applyAlignment="1" applyProtection="1">
      <alignment horizontal="center" vertical="center"/>
    </xf>
    <xf numFmtId="49" fontId="11" fillId="5" borderId="0" xfId="0" applyNumberFormat="1" applyFont="1" applyFill="1" applyBorder="1" applyAlignment="1" applyProtection="1">
      <alignment horizontal="center" vertical="center"/>
    </xf>
    <xf numFmtId="0" fontId="11"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49" fontId="12" fillId="5" borderId="0" xfId="0" applyNumberFormat="1" applyFont="1" applyFill="1" applyBorder="1" applyAlignment="1" applyProtection="1">
      <alignment vertical="center"/>
    </xf>
    <xf numFmtId="0" fontId="12" fillId="5" borderId="0" xfId="0" applyFont="1" applyFill="1" applyBorder="1" applyAlignment="1" applyProtection="1">
      <alignment vertical="center" wrapText="1"/>
    </xf>
    <xf numFmtId="49" fontId="54" fillId="0" borderId="0" xfId="0" quotePrefix="1" applyNumberFormat="1" applyFont="1" applyBorder="1" applyAlignment="1" applyProtection="1"/>
    <xf numFmtId="0" fontId="14" fillId="5" borderId="0" xfId="0" applyFont="1" applyFill="1" applyBorder="1" applyAlignment="1" applyProtection="1">
      <alignment horizontal="justify" vertical="center"/>
    </xf>
    <xf numFmtId="49" fontId="11" fillId="0" borderId="0" xfId="0" quotePrefix="1" applyNumberFormat="1" applyFont="1" applyBorder="1" applyAlignment="1" applyProtection="1">
      <alignment vertical="top" wrapText="1"/>
    </xf>
    <xf numFmtId="0" fontId="3"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3" fillId="0" borderId="0" xfId="0" applyFont="1" applyFill="1" applyBorder="1" applyAlignment="1" applyProtection="1"/>
    <xf numFmtId="0" fontId="3" fillId="0" borderId="0" xfId="0" applyFont="1" applyFill="1" applyBorder="1" applyAlignment="1" applyProtection="1">
      <alignment horizontal="left" vertical="center"/>
    </xf>
    <xf numFmtId="0" fontId="3" fillId="6" borderId="5" xfId="0" applyFont="1" applyFill="1" applyBorder="1" applyAlignment="1" applyProtection="1">
      <alignment vertical="center"/>
    </xf>
    <xf numFmtId="0" fontId="3" fillId="6" borderId="0" xfId="0" applyFont="1" applyFill="1" applyBorder="1" applyAlignment="1" applyProtection="1">
      <alignment vertical="center"/>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0" fillId="0" borderId="0" xfId="0" applyBorder="1" applyAlignment="1" applyProtection="1">
      <alignment horizontal="center"/>
    </xf>
    <xf numFmtId="0" fontId="3" fillId="0" borderId="0" xfId="0" applyFont="1" applyFill="1" applyAlignment="1" applyProtection="1">
      <alignment vertical="center"/>
    </xf>
    <xf numFmtId="49" fontId="20" fillId="5" borderId="0" xfId="0" applyNumberFormat="1" applyFont="1" applyFill="1" applyBorder="1" applyAlignment="1" applyProtection="1"/>
    <xf numFmtId="49" fontId="20" fillId="0" borderId="0" xfId="0" applyNumberFormat="1" applyFont="1" applyBorder="1" applyAlignment="1" applyProtection="1">
      <alignment horizontal="left" vertical="center"/>
    </xf>
    <xf numFmtId="164" fontId="15" fillId="5" borderId="0" xfId="0" applyNumberFormat="1" applyFont="1" applyFill="1" applyBorder="1" applyAlignment="1" applyProtection="1">
      <alignment horizontal="center" vertical="center" wrapText="1"/>
    </xf>
    <xf numFmtId="0" fontId="37" fillId="5" borderId="0" xfId="0" applyFont="1" applyFill="1" applyBorder="1" applyAlignment="1" applyProtection="1">
      <alignment horizontal="left"/>
    </xf>
    <xf numFmtId="49" fontId="17" fillId="5" borderId="0" xfId="0" applyNumberFormat="1" applyFont="1" applyFill="1" applyBorder="1" applyAlignment="1" applyProtection="1">
      <alignment horizontal="center" vertical="center" wrapText="1"/>
    </xf>
    <xf numFmtId="0" fontId="26" fillId="0" borderId="18" xfId="0" applyFont="1" applyFill="1" applyBorder="1" applyAlignment="1"/>
    <xf numFmtId="0" fontId="29" fillId="0" borderId="18" xfId="0" applyFont="1" applyFill="1" applyBorder="1" applyAlignment="1"/>
    <xf numFmtId="0" fontId="3" fillId="0" borderId="18" xfId="0" applyFont="1" applyFill="1" applyBorder="1"/>
    <xf numFmtId="0" fontId="29" fillId="0" borderId="18" xfId="0" applyFont="1" applyFill="1" applyBorder="1" applyAlignment="1">
      <alignment horizontal="center"/>
    </xf>
    <xf numFmtId="9" fontId="26" fillId="0" borderId="18" xfId="3" applyFont="1" applyFill="1" applyBorder="1" applyAlignment="1">
      <alignment horizontal="center"/>
    </xf>
    <xf numFmtId="49" fontId="28" fillId="0" borderId="0" xfId="0" applyNumberFormat="1" applyFont="1" applyFill="1" applyBorder="1" applyAlignment="1"/>
    <xf numFmtId="49" fontId="0" fillId="0" borderId="0" xfId="0" applyNumberFormat="1"/>
    <xf numFmtId="49" fontId="26" fillId="0" borderId="0" xfId="0" applyNumberFormat="1" applyFont="1"/>
    <xf numFmtId="49" fontId="26" fillId="0" borderId="0" xfId="0" applyNumberFormat="1" applyFont="1" applyFill="1" applyBorder="1"/>
    <xf numFmtId="49" fontId="0" fillId="0" borderId="0" xfId="0" applyNumberFormat="1" applyFill="1" applyBorder="1"/>
    <xf numFmtId="49" fontId="13" fillId="0" borderId="0" xfId="0" quotePrefix="1" applyNumberFormat="1" applyFont="1" applyBorder="1" applyAlignment="1" applyProtection="1">
      <alignment vertical="top" wrapText="1"/>
    </xf>
    <xf numFmtId="1" fontId="29" fillId="7" borderId="22" xfId="0" applyNumberFormat="1" applyFont="1" applyFill="1" applyBorder="1" applyAlignment="1">
      <alignment horizontal="center"/>
    </xf>
    <xf numFmtId="1" fontId="26" fillId="8" borderId="22" xfId="0" applyNumberFormat="1" applyFont="1" applyFill="1" applyBorder="1" applyAlignment="1">
      <alignment horizontal="center"/>
    </xf>
    <xf numFmtId="0" fontId="38" fillId="0" borderId="0" xfId="0" applyFont="1" applyBorder="1" applyAlignment="1" applyProtection="1">
      <alignment horizontal="right"/>
    </xf>
    <xf numFmtId="0" fontId="37" fillId="0" borderId="0" xfId="0" applyFont="1" applyAlignment="1" applyProtection="1">
      <alignment vertical="center"/>
    </xf>
    <xf numFmtId="0" fontId="3" fillId="5" borderId="0" xfId="0" applyFont="1" applyFill="1" applyBorder="1" applyAlignment="1" applyProtection="1">
      <alignment horizontal="center" vertical="center"/>
    </xf>
    <xf numFmtId="0" fontId="63" fillId="9" borderId="22" xfId="0" applyFont="1" applyFill="1" applyBorder="1" applyAlignment="1" applyProtection="1">
      <alignment vertical="center"/>
    </xf>
    <xf numFmtId="0" fontId="7" fillId="0" borderId="0" xfId="0" applyFont="1" applyBorder="1" applyAlignment="1" applyProtection="1"/>
    <xf numFmtId="0" fontId="7" fillId="0" borderId="0" xfId="0" applyFont="1" applyFill="1" applyAlignment="1" applyProtection="1"/>
    <xf numFmtId="0" fontId="64" fillId="9" borderId="22" xfId="0" applyFont="1" applyFill="1" applyBorder="1" applyAlignment="1" applyProtection="1">
      <alignment horizontal="center" vertical="center" wrapText="1"/>
    </xf>
    <xf numFmtId="0" fontId="63" fillId="0" borderId="22" xfId="0" applyFont="1" applyBorder="1" applyAlignment="1" applyProtection="1">
      <alignment vertical="center"/>
    </xf>
    <xf numFmtId="0" fontId="64" fillId="0" borderId="22" xfId="0" applyFont="1" applyBorder="1" applyAlignment="1" applyProtection="1">
      <alignment horizontal="center" vertical="center" wrapText="1"/>
    </xf>
    <xf numFmtId="49" fontId="11" fillId="0" borderId="0" xfId="0" applyNumberFormat="1" applyFont="1" applyBorder="1" applyAlignment="1" applyProtection="1">
      <alignment horizontal="left"/>
    </xf>
    <xf numFmtId="0" fontId="7" fillId="0" borderId="0" xfId="0" applyFont="1" applyFill="1" applyBorder="1" applyAlignment="1" applyProtection="1"/>
    <xf numFmtId="0" fontId="64" fillId="0" borderId="0" xfId="0" applyFont="1" applyBorder="1" applyAlignment="1" applyProtection="1">
      <alignment horizontal="center" vertical="center" wrapText="1"/>
    </xf>
    <xf numFmtId="0" fontId="63" fillId="0" borderId="0" xfId="0" applyFont="1" applyBorder="1" applyAlignment="1" applyProtection="1">
      <alignment vertical="center"/>
    </xf>
    <xf numFmtId="0" fontId="62" fillId="0" borderId="0" xfId="0" applyFont="1" applyFill="1" applyBorder="1" applyAlignment="1" applyProtection="1">
      <alignment horizontal="center" vertical="center" wrapText="1"/>
    </xf>
    <xf numFmtId="0" fontId="63" fillId="0" borderId="0" xfId="0" applyFont="1" applyFill="1" applyBorder="1" applyAlignment="1" applyProtection="1">
      <alignment vertical="center"/>
    </xf>
    <xf numFmtId="49" fontId="35" fillId="0" borderId="0" xfId="0" applyNumberFormat="1" applyFont="1" applyFill="1" applyBorder="1" applyAlignment="1" applyProtection="1">
      <alignment vertical="center"/>
    </xf>
    <xf numFmtId="49" fontId="37" fillId="5" borderId="0" xfId="0" applyNumberFormat="1" applyFont="1" applyFill="1" applyBorder="1" applyAlignment="1" applyProtection="1"/>
    <xf numFmtId="49" fontId="37" fillId="5" borderId="0" xfId="0" applyNumberFormat="1" applyFont="1" applyFill="1" applyBorder="1" applyAlignment="1" applyProtection="1">
      <alignment horizontal="left"/>
    </xf>
    <xf numFmtId="49" fontId="3" fillId="0" borderId="0" xfId="0" applyNumberFormat="1" applyFont="1" applyAlignment="1" applyProtection="1"/>
    <xf numFmtId="0" fontId="34" fillId="0" borderId="0" xfId="0" applyFont="1" applyFill="1" applyAlignment="1" applyProtection="1">
      <alignment vertical="center"/>
    </xf>
    <xf numFmtId="0" fontId="27" fillId="0" borderId="0" xfId="0" applyFont="1"/>
    <xf numFmtId="0" fontId="67" fillId="0" borderId="0" xfId="0" applyFont="1" applyFill="1" applyBorder="1" applyAlignment="1"/>
    <xf numFmtId="0" fontId="33" fillId="0" borderId="0" xfId="0" applyFont="1" applyFill="1" applyBorder="1" applyAlignment="1"/>
    <xf numFmtId="0" fontId="33" fillId="0" borderId="0" xfId="0" applyFont="1" applyFill="1" applyBorder="1"/>
    <xf numFmtId="0" fontId="69" fillId="0" borderId="0" xfId="0" applyFont="1"/>
    <xf numFmtId="0" fontId="70" fillId="0" borderId="0" xfId="0" applyFont="1"/>
    <xf numFmtId="0" fontId="31" fillId="0" borderId="0" xfId="0" applyFont="1" applyFill="1" applyAlignment="1">
      <alignment horizontal="center"/>
    </xf>
    <xf numFmtId="49" fontId="72" fillId="0" borderId="0" xfId="0" applyNumberFormat="1" applyFont="1" applyFill="1" applyBorder="1" applyAlignment="1"/>
    <xf numFmtId="0" fontId="73" fillId="0" borderId="0" xfId="0" applyFont="1"/>
    <xf numFmtId="0" fontId="68" fillId="0" borderId="0" xfId="0" applyFont="1"/>
    <xf numFmtId="0" fontId="68" fillId="0" borderId="9" xfId="0" applyFont="1" applyBorder="1"/>
    <xf numFmtId="9" fontId="68" fillId="0" borderId="0" xfId="0" applyNumberFormat="1" applyFont="1"/>
    <xf numFmtId="9" fontId="68" fillId="0" borderId="9" xfId="0" applyNumberFormat="1" applyFont="1" applyBorder="1"/>
    <xf numFmtId="0" fontId="31" fillId="0" borderId="0" xfId="0" applyFont="1" applyFill="1" applyBorder="1" applyAlignment="1">
      <alignment horizontal="center"/>
    </xf>
    <xf numFmtId="0" fontId="14" fillId="0" borderId="0" xfId="0" applyFont="1" applyFill="1" applyBorder="1" applyAlignment="1" applyProtection="1"/>
    <xf numFmtId="0" fontId="16" fillId="0" borderId="0" xfId="0" applyFont="1" applyFill="1" applyBorder="1" applyAlignment="1">
      <alignment horizontal="center"/>
    </xf>
    <xf numFmtId="0" fontId="33" fillId="0" borderId="0" xfId="0" applyFont="1" applyFill="1"/>
    <xf numFmtId="0" fontId="31" fillId="0" borderId="0" xfId="0" applyFont="1" applyFill="1"/>
    <xf numFmtId="165" fontId="35" fillId="0" borderId="0" xfId="0" applyNumberFormat="1" applyFont="1" applyFill="1" applyAlignment="1" applyProtection="1">
      <alignment vertical="center"/>
    </xf>
    <xf numFmtId="165" fontId="3" fillId="0" borderId="0" xfId="0" applyNumberFormat="1" applyFont="1" applyAlignment="1" applyProtection="1">
      <alignment vertical="center"/>
    </xf>
    <xf numFmtId="165" fontId="7" fillId="5" borderId="0" xfId="0" applyNumberFormat="1" applyFont="1" applyFill="1" applyBorder="1" applyAlignment="1" applyProtection="1">
      <alignment vertical="center"/>
    </xf>
    <xf numFmtId="165" fontId="20" fillId="5" borderId="0" xfId="0" applyNumberFormat="1" applyFont="1" applyFill="1" applyBorder="1" applyAlignment="1" applyProtection="1"/>
    <xf numFmtId="165" fontId="43" fillId="0" borderId="0" xfId="0" applyNumberFormat="1" applyFont="1" applyFill="1" applyBorder="1" applyAlignment="1" applyProtection="1">
      <alignment horizontal="center" vertical="center" wrapText="1"/>
    </xf>
    <xf numFmtId="165" fontId="37" fillId="0" borderId="0" xfId="0" applyNumberFormat="1" applyFont="1" applyBorder="1" applyAlignment="1" applyProtection="1">
      <alignment horizontal="left"/>
    </xf>
    <xf numFmtId="165" fontId="37" fillId="5" borderId="0" xfId="0" applyNumberFormat="1" applyFont="1" applyFill="1" applyBorder="1" applyAlignment="1" applyProtection="1">
      <alignment horizontal="left"/>
    </xf>
    <xf numFmtId="165" fontId="3" fillId="0" borderId="0" xfId="0" applyNumberFormat="1" applyFont="1" applyAlignment="1" applyProtection="1"/>
    <xf numFmtId="165" fontId="7" fillId="0" borderId="0" xfId="0" applyNumberFormat="1" applyFont="1" applyAlignment="1" applyProtection="1"/>
    <xf numFmtId="0" fontId="68" fillId="0" borderId="0" xfId="0" applyFont="1" applyBorder="1" applyAlignment="1"/>
    <xf numFmtId="0" fontId="68" fillId="0" borderId="0" xfId="0" applyFont="1" applyBorder="1"/>
    <xf numFmtId="0" fontId="68" fillId="0" borderId="9" xfId="0" applyFont="1" applyBorder="1" applyAlignment="1">
      <alignment horizontal="center"/>
    </xf>
    <xf numFmtId="0" fontId="69" fillId="0" borderId="0" xfId="0" applyFont="1" applyFill="1"/>
    <xf numFmtId="0" fontId="68" fillId="0" borderId="0" xfId="0" applyFont="1" applyFill="1"/>
    <xf numFmtId="0" fontId="75" fillId="0" borderId="24" xfId="0" applyFont="1" applyBorder="1" applyAlignment="1"/>
    <xf numFmtId="0" fontId="75" fillId="0" borderId="25" xfId="0" applyFont="1" applyBorder="1" applyAlignment="1"/>
    <xf numFmtId="0" fontId="75" fillId="0" borderId="26" xfId="0" applyFont="1" applyBorder="1" applyAlignment="1"/>
    <xf numFmtId="49" fontId="11" fillId="3" borderId="9"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vertical="center"/>
    </xf>
    <xf numFmtId="0" fontId="33" fillId="0" borderId="0" xfId="0" applyFont="1" applyFill="1" applyBorder="1" applyAlignment="1">
      <alignment horizontal="center"/>
    </xf>
    <xf numFmtId="0" fontId="33" fillId="3" borderId="22" xfId="0" applyFont="1" applyFill="1" applyBorder="1" applyAlignment="1" applyProtection="1">
      <alignment horizontal="center"/>
      <protection locked="0"/>
    </xf>
    <xf numFmtId="0" fontId="16" fillId="7" borderId="9" xfId="0" applyFont="1" applyFill="1" applyBorder="1" applyAlignment="1" applyProtection="1">
      <alignment horizontal="center"/>
      <protection locked="0"/>
    </xf>
    <xf numFmtId="0" fontId="33" fillId="10" borderId="9" xfId="0" applyFont="1" applyFill="1" applyBorder="1" applyAlignment="1" applyProtection="1">
      <alignment horizontal="center"/>
      <protection locked="0"/>
    </xf>
    <xf numFmtId="0" fontId="31" fillId="3" borderId="9" xfId="0" applyFont="1" applyFill="1" applyBorder="1" applyAlignment="1" applyProtection="1">
      <alignment horizontal="center"/>
      <protection locked="0"/>
    </xf>
    <xf numFmtId="0" fontId="31" fillId="10" borderId="9" xfId="0" applyFont="1" applyFill="1" applyBorder="1" applyAlignment="1" applyProtection="1">
      <alignment horizontal="center"/>
      <protection locked="0"/>
    </xf>
    <xf numFmtId="0" fontId="16" fillId="3" borderId="22" xfId="0" applyFont="1" applyFill="1" applyBorder="1" applyAlignment="1" applyProtection="1">
      <alignment horizontal="center"/>
      <protection locked="0"/>
    </xf>
    <xf numFmtId="49" fontId="11" fillId="3" borderId="9" xfId="0" quotePrefix="1" applyNumberFormat="1" applyFont="1" applyFill="1" applyBorder="1" applyAlignment="1" applyProtection="1">
      <alignment vertical="top" wrapText="1"/>
      <protection locked="0"/>
    </xf>
    <xf numFmtId="165" fontId="26" fillId="3" borderId="27" xfId="0" applyNumberFormat="1" applyFont="1" applyFill="1" applyBorder="1" applyAlignment="1" applyProtection="1">
      <protection locked="0"/>
    </xf>
    <xf numFmtId="165" fontId="26" fillId="3" borderId="15" xfId="0" applyNumberFormat="1" applyFont="1" applyFill="1" applyBorder="1" applyProtection="1">
      <protection locked="0"/>
    </xf>
    <xf numFmtId="165" fontId="26" fillId="3" borderId="15" xfId="0" applyNumberFormat="1" applyFont="1" applyFill="1" applyBorder="1" applyAlignment="1" applyProtection="1">
      <alignment horizontal="center"/>
      <protection locked="0"/>
    </xf>
    <xf numFmtId="9" fontId="26" fillId="3" borderId="9" xfId="0" applyNumberFormat="1" applyFont="1" applyFill="1" applyBorder="1" applyAlignment="1" applyProtection="1">
      <alignment horizontal="center"/>
      <protection locked="0"/>
    </xf>
    <xf numFmtId="9" fontId="26" fillId="3" borderId="9" xfId="3" applyFont="1" applyFill="1" applyBorder="1" applyAlignment="1" applyProtection="1">
      <alignment horizontal="center"/>
      <protection locked="0"/>
    </xf>
    <xf numFmtId="9" fontId="26" fillId="3" borderId="28" xfId="3" applyFont="1" applyFill="1" applyBorder="1" applyAlignment="1" applyProtection="1">
      <alignment horizontal="center"/>
      <protection locked="0"/>
    </xf>
    <xf numFmtId="0" fontId="3" fillId="3" borderId="9" xfId="0" applyFont="1" applyFill="1" applyBorder="1" applyProtection="1">
      <protection locked="0"/>
    </xf>
    <xf numFmtId="0" fontId="25" fillId="3" borderId="9" xfId="0" applyFont="1" applyFill="1" applyBorder="1" applyAlignment="1" applyProtection="1">
      <alignment horizontal="center"/>
      <protection locked="0"/>
    </xf>
    <xf numFmtId="0" fontId="26" fillId="0" borderId="0" xfId="0" applyFont="1" applyBorder="1" applyProtection="1">
      <protection locked="0"/>
    </xf>
    <xf numFmtId="49" fontId="43" fillId="0" borderId="0" xfId="0" applyNumberFormat="1" applyFont="1" applyBorder="1" applyAlignment="1" applyProtection="1">
      <alignment horizontal="center" vertical="center" wrapText="1"/>
    </xf>
    <xf numFmtId="49" fontId="43" fillId="0" borderId="0" xfId="0" applyNumberFormat="1" applyFont="1" applyFill="1" applyBorder="1" applyAlignment="1" applyProtection="1">
      <alignment horizontal="center" vertical="center" wrapText="1"/>
    </xf>
    <xf numFmtId="0" fontId="38" fillId="0" borderId="0" xfId="0" applyFont="1" applyBorder="1" applyAlignment="1" applyProtection="1">
      <alignment horizontal="center"/>
    </xf>
    <xf numFmtId="0" fontId="3" fillId="0" borderId="0" xfId="0" applyFont="1" applyBorder="1" applyAlignment="1" applyProtection="1">
      <alignment horizontal="center" vertical="center"/>
    </xf>
    <xf numFmtId="49" fontId="11" fillId="0" borderId="0" xfId="0" quotePrefix="1" applyNumberFormat="1" applyFont="1" applyBorder="1" applyAlignment="1" applyProtection="1">
      <alignment horizontal="left"/>
    </xf>
    <xf numFmtId="0" fontId="0" fillId="0" borderId="0" xfId="0" applyAlignment="1" applyProtection="1">
      <alignment horizontal="justify"/>
    </xf>
    <xf numFmtId="0" fontId="3" fillId="0" borderId="10" xfId="0" applyFont="1" applyFill="1" applyBorder="1" applyAlignment="1" applyProtection="1">
      <alignment horizontal="center"/>
    </xf>
    <xf numFmtId="0" fontId="3" fillId="0" borderId="13" xfId="0" applyFont="1" applyFill="1" applyBorder="1" applyAlignment="1" applyProtection="1">
      <alignment horizontal="center"/>
    </xf>
    <xf numFmtId="49" fontId="0" fillId="0" borderId="9" xfId="0" applyNumberFormat="1" applyBorder="1"/>
    <xf numFmtId="165" fontId="26" fillId="3" borderId="22" xfId="0" applyNumberFormat="1" applyFont="1" applyFill="1" applyBorder="1" applyAlignment="1" applyProtection="1">
      <alignment horizontal="center"/>
      <protection locked="0"/>
    </xf>
    <xf numFmtId="0" fontId="0" fillId="0" borderId="0" xfId="0" applyBorder="1" applyProtection="1"/>
    <xf numFmtId="9" fontId="3" fillId="3" borderId="9" xfId="0" applyNumberFormat="1" applyFont="1" applyFill="1" applyBorder="1" applyAlignment="1" applyProtection="1">
      <alignment horizontal="center"/>
      <protection locked="0"/>
    </xf>
    <xf numFmtId="49" fontId="0" fillId="0" borderId="0" xfId="0" applyNumberFormat="1" applyAlignment="1" applyProtection="1">
      <alignment horizontal="center"/>
    </xf>
    <xf numFmtId="49" fontId="26" fillId="0" borderId="0" xfId="0" applyNumberFormat="1" applyFont="1" applyAlignment="1" applyProtection="1"/>
    <xf numFmtId="49" fontId="26" fillId="0" borderId="0" xfId="0" applyNumberFormat="1" applyFont="1" applyAlignment="1" applyProtection="1">
      <alignment horizontal="center"/>
    </xf>
    <xf numFmtId="0" fontId="26" fillId="0" borderId="0" xfId="0" applyFont="1" applyProtection="1"/>
    <xf numFmtId="0" fontId="30" fillId="0" borderId="0" xfId="0" applyFont="1" applyFill="1" applyBorder="1" applyAlignment="1" applyProtection="1">
      <alignment horizontal="center" wrapText="1"/>
    </xf>
    <xf numFmtId="0" fontId="30" fillId="11" borderId="29" xfId="0" applyFont="1" applyFill="1" applyBorder="1" applyAlignment="1" applyProtection="1">
      <alignment horizontal="center" wrapText="1"/>
    </xf>
    <xf numFmtId="0" fontId="26" fillId="0" borderId="0" xfId="0" applyFont="1" applyFill="1" applyBorder="1" applyAlignment="1" applyProtection="1">
      <alignment horizontal="center"/>
    </xf>
    <xf numFmtId="0" fontId="26" fillId="11" borderId="30" xfId="0" applyFont="1" applyFill="1" applyBorder="1" applyAlignment="1" applyProtection="1">
      <alignment horizontal="center"/>
    </xf>
    <xf numFmtId="0" fontId="0" fillId="0" borderId="0" xfId="0" applyFill="1" applyBorder="1" applyProtection="1"/>
    <xf numFmtId="0" fontId="29" fillId="0" borderId="11" xfId="0" applyFont="1" applyBorder="1" applyAlignment="1" applyProtection="1">
      <alignment horizontal="center"/>
    </xf>
    <xf numFmtId="20" fontId="29" fillId="0" borderId="12" xfId="0" applyNumberFormat="1" applyFont="1" applyBorder="1" applyAlignment="1" applyProtection="1">
      <alignment horizontal="center"/>
    </xf>
    <xf numFmtId="0" fontId="29" fillId="0" borderId="12" xfId="0" applyFont="1" applyBorder="1" applyProtection="1"/>
    <xf numFmtId="0" fontId="26" fillId="0" borderId="12" xfId="0" applyFont="1" applyBorder="1" applyProtection="1"/>
    <xf numFmtId="1" fontId="26" fillId="0" borderId="12" xfId="0" applyNumberFormat="1" applyFont="1" applyFill="1" applyBorder="1" applyAlignment="1" applyProtection="1"/>
    <xf numFmtId="1" fontId="26" fillId="0" borderId="12" xfId="0" applyNumberFormat="1" applyFont="1" applyFill="1" applyBorder="1" applyAlignment="1" applyProtection="1">
      <alignment horizontal="center"/>
    </xf>
    <xf numFmtId="0" fontId="26" fillId="0" borderId="10" xfId="0" applyFont="1" applyBorder="1" applyAlignment="1" applyProtection="1">
      <alignment horizontal="center"/>
    </xf>
    <xf numFmtId="0" fontId="26" fillId="0" borderId="0" xfId="0" applyFont="1" applyBorder="1" applyAlignment="1" applyProtection="1">
      <alignment horizontal="center"/>
    </xf>
    <xf numFmtId="0" fontId="32" fillId="0" borderId="0" xfId="0" applyFont="1" applyBorder="1" applyAlignment="1" applyProtection="1"/>
    <xf numFmtId="0" fontId="26" fillId="0" borderId="0" xfId="0" applyFont="1" applyBorder="1" applyProtection="1"/>
    <xf numFmtId="0" fontId="26" fillId="0" borderId="0" xfId="0" applyFont="1" applyFill="1" applyBorder="1" applyProtection="1"/>
    <xf numFmtId="0" fontId="26" fillId="0" borderId="31" xfId="0" applyFont="1" applyBorder="1" applyProtection="1"/>
    <xf numFmtId="20" fontId="29" fillId="0" borderId="0" xfId="0" applyNumberFormat="1" applyFont="1" applyBorder="1" applyAlignment="1" applyProtection="1">
      <alignment horizontal="center"/>
    </xf>
    <xf numFmtId="0" fontId="29" fillId="0" borderId="0" xfId="0" applyFont="1" applyBorder="1" applyProtection="1"/>
    <xf numFmtId="165" fontId="26" fillId="0" borderId="0" xfId="0" applyNumberFormat="1" applyFont="1" applyFill="1" applyBorder="1" applyAlignment="1" applyProtection="1"/>
    <xf numFmtId="165" fontId="26" fillId="0" borderId="0" xfId="0" applyNumberFormat="1" applyFont="1" applyFill="1" applyBorder="1" applyAlignment="1" applyProtection="1">
      <alignment horizontal="center"/>
    </xf>
    <xf numFmtId="0" fontId="26" fillId="0" borderId="0" xfId="0" applyFont="1" applyBorder="1" applyAlignment="1" applyProtection="1"/>
    <xf numFmtId="0" fontId="26" fillId="0" borderId="13" xfId="0" applyFont="1" applyBorder="1" applyProtection="1"/>
    <xf numFmtId="20" fontId="29" fillId="0" borderId="0" xfId="0" applyNumberFormat="1" applyFont="1" applyBorder="1" applyProtection="1"/>
    <xf numFmtId="9" fontId="26" fillId="8" borderId="9" xfId="0" applyNumberFormat="1" applyFont="1" applyFill="1" applyBorder="1" applyAlignment="1" applyProtection="1">
      <alignment horizontal="center"/>
    </xf>
    <xf numFmtId="0" fontId="26" fillId="0" borderId="0" xfId="0" applyFont="1" applyBorder="1" applyAlignment="1" applyProtection="1">
      <alignment horizontal="right"/>
    </xf>
    <xf numFmtId="9" fontId="26" fillId="8" borderId="9" xfId="3" applyFont="1" applyFill="1" applyBorder="1" applyAlignment="1" applyProtection="1">
      <alignment horizontal="center"/>
    </xf>
    <xf numFmtId="9" fontId="26" fillId="8" borderId="28" xfId="3" applyFont="1" applyFill="1" applyBorder="1" applyAlignment="1" applyProtection="1">
      <alignment horizontal="center"/>
    </xf>
    <xf numFmtId="0" fontId="29" fillId="0" borderId="0" xfId="0" applyFont="1" applyBorder="1" applyAlignment="1" applyProtection="1"/>
    <xf numFmtId="0" fontId="26" fillId="0" borderId="10" xfId="0" applyFont="1" applyFill="1" applyBorder="1" applyAlignment="1" applyProtection="1">
      <alignment horizontal="center"/>
    </xf>
    <xf numFmtId="0" fontId="29" fillId="0" borderId="0" xfId="0" applyFont="1" applyFill="1" applyBorder="1" applyProtection="1"/>
    <xf numFmtId="0" fontId="3" fillId="0" borderId="0" xfId="0" applyFont="1" applyFill="1" applyBorder="1" applyProtection="1"/>
    <xf numFmtId="0" fontId="29" fillId="0" borderId="0" xfId="0" applyFont="1" applyFill="1" applyBorder="1" applyAlignment="1" applyProtection="1">
      <alignment horizontal="center"/>
    </xf>
    <xf numFmtId="9" fontId="26" fillId="0" borderId="0" xfId="3" applyFont="1" applyFill="1" applyBorder="1" applyAlignment="1" applyProtection="1">
      <alignment horizontal="center"/>
    </xf>
    <xf numFmtId="0" fontId="26" fillId="0" borderId="13" xfId="0" applyFont="1" applyFill="1" applyBorder="1" applyProtection="1"/>
    <xf numFmtId="0" fontId="0" fillId="0" borderId="20" xfId="0" applyFill="1" applyBorder="1" applyAlignment="1" applyProtection="1">
      <alignment horizontal="center"/>
    </xf>
    <xf numFmtId="20" fontId="29" fillId="0" borderId="16" xfId="0" applyNumberFormat="1" applyFont="1" applyBorder="1" applyProtection="1"/>
    <xf numFmtId="0" fontId="29" fillId="0" borderId="16" xfId="0" applyFont="1" applyFill="1" applyBorder="1" applyProtection="1"/>
    <xf numFmtId="0" fontId="0" fillId="0" borderId="16" xfId="0" applyFill="1" applyBorder="1" applyProtection="1"/>
    <xf numFmtId="0" fontId="25" fillId="8" borderId="14" xfId="0" applyFont="1" applyFill="1" applyBorder="1" applyAlignment="1" applyProtection="1">
      <alignment horizontal="center"/>
    </xf>
    <xf numFmtId="0" fontId="25" fillId="0" borderId="16" xfId="0" applyFont="1" applyFill="1" applyBorder="1" applyAlignment="1" applyProtection="1">
      <alignment horizontal="center"/>
    </xf>
    <xf numFmtId="0" fontId="26" fillId="0" borderId="16" xfId="0" applyFont="1" applyFill="1" applyBorder="1" applyAlignment="1" applyProtection="1">
      <alignment horizontal="center"/>
    </xf>
    <xf numFmtId="9" fontId="29" fillId="0" borderId="16" xfId="3" applyFont="1" applyFill="1" applyBorder="1" applyAlignment="1" applyProtection="1">
      <alignment horizontal="center"/>
    </xf>
    <xf numFmtId="49" fontId="31" fillId="0" borderId="10" xfId="0" applyNumberFormat="1" applyFont="1" applyBorder="1" applyAlignment="1" applyProtection="1">
      <alignment horizontal="center"/>
    </xf>
    <xf numFmtId="49" fontId="29" fillId="0" borderId="0" xfId="0" applyNumberFormat="1" applyFont="1" applyAlignment="1" applyProtection="1"/>
    <xf numFmtId="0" fontId="26" fillId="0" borderId="0" xfId="0" applyFont="1" applyFill="1" applyBorder="1" applyAlignment="1" applyProtection="1"/>
    <xf numFmtId="0" fontId="29" fillId="0" borderId="0" xfId="0" applyFont="1" applyAlignment="1" applyProtection="1">
      <alignment horizontal="center"/>
    </xf>
    <xf numFmtId="0" fontId="29" fillId="12" borderId="22" xfId="0" applyFont="1" applyFill="1" applyBorder="1" applyAlignment="1" applyProtection="1">
      <alignment horizontal="center"/>
    </xf>
    <xf numFmtId="0" fontId="29" fillId="7" borderId="22" xfId="0" applyFont="1" applyFill="1" applyBorder="1" applyAlignment="1" applyProtection="1">
      <alignment horizontal="center"/>
    </xf>
    <xf numFmtId="0" fontId="29" fillId="12" borderId="22" xfId="0" applyFont="1" applyFill="1" applyBorder="1" applyProtection="1"/>
    <xf numFmtId="0" fontId="29" fillId="7" borderId="22" xfId="0" applyFont="1" applyFill="1" applyBorder="1" applyProtection="1"/>
    <xf numFmtId="49" fontId="31" fillId="0" borderId="0" xfId="0" applyNumberFormat="1" applyFont="1" applyAlignment="1" applyProtection="1"/>
    <xf numFmtId="0" fontId="25" fillId="0" borderId="0" xfId="0" applyFont="1" applyProtection="1"/>
    <xf numFmtId="9" fontId="3" fillId="8" borderId="9" xfId="0" applyNumberFormat="1" applyFont="1" applyFill="1" applyBorder="1" applyAlignment="1" applyProtection="1">
      <alignment horizontal="center"/>
    </xf>
    <xf numFmtId="49" fontId="14" fillId="3" borderId="9"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vertical="center" wrapText="1"/>
    </xf>
    <xf numFmtId="10" fontId="17" fillId="0" borderId="0" xfId="0" applyNumberFormat="1" applyFont="1" applyFill="1" applyBorder="1" applyAlignment="1" applyProtection="1">
      <alignment horizontal="center" vertical="top" wrapText="1"/>
    </xf>
    <xf numFmtId="0" fontId="33" fillId="3" borderId="25" xfId="0" applyFont="1" applyFill="1" applyBorder="1" applyAlignment="1" applyProtection="1">
      <alignment horizontal="center"/>
      <protection locked="0"/>
    </xf>
    <xf numFmtId="0" fontId="29" fillId="0" borderId="0" xfId="0" applyFont="1" applyBorder="1" applyAlignment="1">
      <alignment horizontal="center"/>
    </xf>
    <xf numFmtId="0" fontId="29" fillId="0" borderId="0" xfId="0" applyFont="1" applyBorder="1" applyAlignment="1" applyProtection="1">
      <alignment horizontal="center"/>
    </xf>
    <xf numFmtId="49" fontId="26" fillId="0" borderId="0" xfId="0" applyNumberFormat="1" applyFont="1" applyAlignment="1"/>
    <xf numFmtId="49" fontId="26" fillId="0" borderId="0" xfId="0" applyNumberFormat="1" applyFont="1" applyAlignment="1">
      <alignment horizontal="center"/>
    </xf>
    <xf numFmtId="0" fontId="30" fillId="0" borderId="0" xfId="0" applyFont="1" applyFill="1" applyBorder="1" applyAlignment="1">
      <alignment horizontal="center" wrapText="1"/>
    </xf>
    <xf numFmtId="0" fontId="30" fillId="11" borderId="29" xfId="0" applyFont="1" applyFill="1" applyBorder="1" applyAlignment="1">
      <alignment horizontal="center" wrapText="1"/>
    </xf>
    <xf numFmtId="0" fontId="26" fillId="11" borderId="30" xfId="0" applyFont="1" applyFill="1" applyBorder="1" applyAlignment="1">
      <alignment horizontal="center"/>
    </xf>
    <xf numFmtId="1" fontId="26" fillId="0" borderId="12" xfId="0" applyNumberFormat="1" applyFont="1" applyFill="1" applyBorder="1" applyAlignment="1">
      <alignment horizontal="center"/>
    </xf>
    <xf numFmtId="0" fontId="26" fillId="0" borderId="31" xfId="0" applyFont="1" applyBorder="1"/>
    <xf numFmtId="9" fontId="26" fillId="8" borderId="9" xfId="0" applyNumberFormat="1" applyFont="1" applyFill="1" applyBorder="1" applyAlignment="1">
      <alignment horizontal="center"/>
    </xf>
    <xf numFmtId="9" fontId="26" fillId="8" borderId="9" xfId="3" applyFont="1" applyFill="1" applyBorder="1" applyAlignment="1">
      <alignment horizontal="center"/>
    </xf>
    <xf numFmtId="9" fontId="26" fillId="8" borderId="28" xfId="3" applyFont="1" applyFill="1" applyBorder="1" applyAlignment="1">
      <alignment horizontal="center"/>
    </xf>
    <xf numFmtId="9" fontId="3" fillId="8" borderId="9" xfId="0" applyNumberFormat="1" applyFont="1" applyFill="1" applyBorder="1" applyAlignment="1">
      <alignment horizontal="center"/>
    </xf>
    <xf numFmtId="0" fontId="0" fillId="0" borderId="20" xfId="0" applyFill="1" applyBorder="1" applyAlignment="1">
      <alignment horizontal="center"/>
    </xf>
    <xf numFmtId="0" fontId="0" fillId="0" borderId="16" xfId="0" applyFill="1" applyBorder="1"/>
    <xf numFmtId="0" fontId="25" fillId="8" borderId="14" xfId="0" applyFont="1" applyFill="1" applyBorder="1" applyAlignment="1">
      <alignment horizontal="center"/>
    </xf>
    <xf numFmtId="0" fontId="25" fillId="0" borderId="16" xfId="0" applyFont="1" applyFill="1" applyBorder="1" applyAlignment="1">
      <alignment horizontal="center"/>
    </xf>
    <xf numFmtId="9" fontId="29" fillId="0" borderId="16" xfId="3" applyFont="1" applyFill="1" applyBorder="1" applyAlignment="1">
      <alignment horizontal="center"/>
    </xf>
    <xf numFmtId="0" fontId="0" fillId="0" borderId="0" xfId="0" applyBorder="1"/>
    <xf numFmtId="0" fontId="0" fillId="0" borderId="16" xfId="0" applyBorder="1"/>
    <xf numFmtId="49" fontId="29" fillId="0" borderId="0" xfId="0" applyNumberFormat="1" applyFont="1" applyAlignment="1"/>
    <xf numFmtId="0" fontId="29" fillId="0" borderId="0" xfId="0" applyFont="1" applyAlignment="1">
      <alignment horizontal="center"/>
    </xf>
    <xf numFmtId="0" fontId="29" fillId="12" borderId="22" xfId="0" applyFont="1" applyFill="1" applyBorder="1" applyAlignment="1">
      <alignment horizontal="center"/>
    </xf>
    <xf numFmtId="0" fontId="29" fillId="7" borderId="22" xfId="0" applyFont="1" applyFill="1" applyBorder="1" applyAlignment="1">
      <alignment horizontal="center"/>
    </xf>
    <xf numFmtId="0" fontId="29" fillId="12" borderId="22" xfId="0" applyFont="1" applyFill="1" applyBorder="1"/>
    <xf numFmtId="0" fontId="29" fillId="7" borderId="22" xfId="0" applyFont="1" applyFill="1" applyBorder="1"/>
    <xf numFmtId="49" fontId="31" fillId="0" borderId="0" xfId="0" applyNumberFormat="1" applyFont="1" applyAlignment="1"/>
    <xf numFmtId="0" fontId="25" fillId="0" borderId="0" xfId="0" applyFont="1"/>
    <xf numFmtId="0" fontId="31" fillId="0" borderId="9" xfId="0" applyFont="1" applyFill="1" applyBorder="1" applyAlignment="1" applyProtection="1">
      <alignment horizontal="center"/>
      <protection locked="0"/>
    </xf>
    <xf numFmtId="0" fontId="33" fillId="0" borderId="0" xfId="0" applyFont="1" applyProtection="1"/>
    <xf numFmtId="0" fontId="26" fillId="0" borderId="0" xfId="0" applyFont="1" applyFill="1"/>
    <xf numFmtId="0" fontId="0" fillId="0" borderId="9" xfId="0" applyBorder="1"/>
    <xf numFmtId="0" fontId="0" fillId="0" borderId="14" xfId="0" applyBorder="1"/>
    <xf numFmtId="0" fontId="0" fillId="0" borderId="32" xfId="0" applyBorder="1"/>
    <xf numFmtId="21" fontId="0" fillId="0" borderId="9" xfId="0" applyNumberFormat="1" applyBorder="1" applyAlignment="1">
      <alignment horizontal="left"/>
    </xf>
    <xf numFmtId="0" fontId="0" fillId="0" borderId="0" xfId="0" applyAlignment="1">
      <alignment horizontal="left"/>
    </xf>
    <xf numFmtId="21" fontId="0" fillId="0" borderId="14" xfId="0" applyNumberFormat="1" applyBorder="1" applyAlignment="1">
      <alignment horizontal="left"/>
    </xf>
    <xf numFmtId="46" fontId="0" fillId="0" borderId="32" xfId="0" applyNumberFormat="1" applyBorder="1" applyAlignment="1">
      <alignment horizontal="left"/>
    </xf>
    <xf numFmtId="46" fontId="0" fillId="0" borderId="9" xfId="0" applyNumberFormat="1" applyBorder="1" applyAlignment="1">
      <alignment horizontal="left"/>
    </xf>
    <xf numFmtId="46" fontId="0" fillId="0" borderId="33" xfId="0" applyNumberFormat="1" applyBorder="1" applyAlignment="1">
      <alignment horizontal="left"/>
    </xf>
    <xf numFmtId="0" fontId="25" fillId="0" borderId="33" xfId="0" applyFont="1" applyBorder="1"/>
    <xf numFmtId="0" fontId="25" fillId="0" borderId="34" xfId="0" applyFont="1" applyBorder="1"/>
    <xf numFmtId="0" fontId="25" fillId="0" borderId="32" xfId="0" applyFont="1" applyBorder="1"/>
    <xf numFmtId="0" fontId="29" fillId="0" borderId="0" xfId="0" applyFont="1"/>
    <xf numFmtId="0" fontId="79" fillId="0" borderId="0" xfId="0" applyFont="1"/>
    <xf numFmtId="0" fontId="33" fillId="0" borderId="16" xfId="0" applyFont="1" applyBorder="1"/>
    <xf numFmtId="49" fontId="3" fillId="0" borderId="16" xfId="0" applyNumberFormat="1" applyFont="1" applyBorder="1" applyAlignment="1" applyProtection="1">
      <alignment vertical="center"/>
    </xf>
    <xf numFmtId="49" fontId="33" fillId="0" borderId="0" xfId="0" applyNumberFormat="1" applyFont="1" applyBorder="1"/>
    <xf numFmtId="0" fontId="33" fillId="0" borderId="0" xfId="0" applyFont="1" applyBorder="1"/>
    <xf numFmtId="49" fontId="9" fillId="0" borderId="0" xfId="0" applyNumberFormat="1" applyFont="1" applyFill="1" applyBorder="1" applyAlignment="1" applyProtection="1">
      <alignment vertical="center"/>
    </xf>
    <xf numFmtId="0" fontId="0" fillId="0" borderId="0" xfId="0" applyProtection="1">
      <protection locked="0"/>
    </xf>
    <xf numFmtId="0" fontId="0" fillId="0" borderId="0" xfId="0" applyBorder="1" applyProtection="1">
      <protection locked="0"/>
    </xf>
    <xf numFmtId="49" fontId="33" fillId="0" borderId="0" xfId="0" applyNumberFormat="1" applyFont="1" applyBorder="1" applyProtection="1"/>
    <xf numFmtId="0" fontId="33" fillId="0" borderId="0" xfId="0" applyFont="1" applyBorder="1" applyProtection="1"/>
    <xf numFmtId="49" fontId="11" fillId="0" borderId="7" xfId="0" applyNumberFormat="1" applyFont="1" applyBorder="1" applyAlignment="1" applyProtection="1">
      <alignment horizontal="left"/>
    </xf>
    <xf numFmtId="21" fontId="33" fillId="0" borderId="0" xfId="0" applyNumberFormat="1" applyFont="1" applyBorder="1" applyAlignment="1" applyProtection="1">
      <alignment horizontal="left"/>
    </xf>
    <xf numFmtId="49" fontId="12"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center"/>
    </xf>
    <xf numFmtId="0" fontId="33" fillId="0" borderId="35" xfId="0" applyFont="1" applyBorder="1" applyProtection="1"/>
    <xf numFmtId="0" fontId="33" fillId="0" borderId="0" xfId="0" applyFont="1" applyFill="1" applyBorder="1" applyProtection="1"/>
    <xf numFmtId="46" fontId="33" fillId="0" borderId="0" xfId="0" applyNumberFormat="1" applyFont="1" applyBorder="1" applyAlignment="1" applyProtection="1">
      <alignment horizontal="left"/>
    </xf>
    <xf numFmtId="0" fontId="33" fillId="0" borderId="16" xfId="0" applyFont="1" applyFill="1" applyBorder="1" applyProtection="1"/>
    <xf numFmtId="49" fontId="33" fillId="0" borderId="0" xfId="0" applyNumberFormat="1" applyFont="1" applyFill="1" applyBorder="1"/>
    <xf numFmtId="49" fontId="33" fillId="0" borderId="0" xfId="0" applyNumberFormat="1" applyFont="1"/>
    <xf numFmtId="49" fontId="31" fillId="0" borderId="0" xfId="0" applyNumberFormat="1" applyFont="1" applyFill="1" applyBorder="1" applyAlignment="1"/>
    <xf numFmtId="49" fontId="33" fillId="0" borderId="0" xfId="0" applyNumberFormat="1" applyFont="1" applyFill="1" applyBorder="1" applyProtection="1">
      <protection locked="0"/>
    </xf>
    <xf numFmtId="49" fontId="33" fillId="0" borderId="9" xfId="0" applyNumberFormat="1" applyFont="1" applyFill="1" applyBorder="1"/>
    <xf numFmtId="49" fontId="31" fillId="0" borderId="23" xfId="0" applyNumberFormat="1" applyFont="1" applyFill="1" applyBorder="1" applyAlignment="1" applyProtection="1">
      <alignment horizontal="center"/>
    </xf>
    <xf numFmtId="0" fontId="0" fillId="0" borderId="0" xfId="0" applyAlignment="1"/>
    <xf numFmtId="49" fontId="14" fillId="0" borderId="0" xfId="0" applyNumberFormat="1" applyFont="1" applyFill="1" applyBorder="1" applyAlignment="1" applyProtection="1">
      <alignment horizontal="center" vertical="center"/>
      <protection locked="0"/>
    </xf>
    <xf numFmtId="49" fontId="11" fillId="5" borderId="0" xfId="0" quotePrefix="1" applyNumberFormat="1" applyFont="1" applyFill="1" applyBorder="1" applyAlignment="1" applyProtection="1">
      <alignment horizontal="left"/>
    </xf>
    <xf numFmtId="1" fontId="25" fillId="0" borderId="0" xfId="0" applyNumberFormat="1" applyFont="1" applyFill="1" applyBorder="1" applyAlignment="1" applyProtection="1">
      <alignment horizontal="center"/>
    </xf>
    <xf numFmtId="0" fontId="0" fillId="3" borderId="9" xfId="0" applyFill="1" applyBorder="1" applyProtection="1">
      <protection locked="0"/>
    </xf>
    <xf numFmtId="49" fontId="33" fillId="0" borderId="11" xfId="0" applyNumberFormat="1" applyFont="1" applyBorder="1" applyAlignment="1" applyProtection="1">
      <alignment horizontal="center"/>
    </xf>
    <xf numFmtId="0" fontId="33" fillId="0" borderId="12" xfId="0" applyFont="1" applyBorder="1" applyProtection="1"/>
    <xf numFmtId="0" fontId="33" fillId="0" borderId="23" xfId="0" applyFont="1" applyBorder="1" applyProtection="1"/>
    <xf numFmtId="0" fontId="31" fillId="0" borderId="0" xfId="0" applyFont="1" applyBorder="1" applyProtection="1"/>
    <xf numFmtId="0" fontId="31" fillId="0" borderId="0" xfId="0" applyFont="1" applyBorder="1" applyAlignment="1" applyProtection="1">
      <alignment horizontal="center"/>
    </xf>
    <xf numFmtId="0" fontId="33" fillId="0" borderId="13" xfId="0" applyFont="1" applyFill="1" applyBorder="1" applyProtection="1"/>
    <xf numFmtId="49" fontId="33" fillId="0" borderId="10" xfId="0" applyNumberFormat="1" applyFont="1" applyBorder="1" applyAlignment="1" applyProtection="1">
      <alignment horizontal="center"/>
    </xf>
    <xf numFmtId="0" fontId="33" fillId="0" borderId="13" xfId="0" applyFont="1" applyBorder="1" applyProtection="1"/>
    <xf numFmtId="0" fontId="33" fillId="0" borderId="0" xfId="0" applyFont="1" applyFill="1" applyBorder="1" applyAlignment="1" applyProtection="1">
      <protection locked="0"/>
    </xf>
    <xf numFmtId="1" fontId="31" fillId="3" borderId="22" xfId="0" applyNumberFormat="1" applyFont="1" applyFill="1" applyBorder="1" applyAlignment="1" applyProtection="1">
      <alignment horizontal="center"/>
      <protection locked="0"/>
    </xf>
    <xf numFmtId="0" fontId="33" fillId="0" borderId="0" xfId="0" applyFont="1" applyFill="1" applyBorder="1" applyAlignment="1" applyProtection="1"/>
    <xf numFmtId="1" fontId="31" fillId="0" borderId="0" xfId="0" applyNumberFormat="1" applyFont="1" applyFill="1" applyBorder="1" applyAlignment="1" applyProtection="1">
      <alignment horizontal="center"/>
    </xf>
    <xf numFmtId="0" fontId="31" fillId="0" borderId="0" xfId="0" applyFont="1" applyFill="1" applyBorder="1" applyProtection="1"/>
    <xf numFmtId="165" fontId="31" fillId="0" borderId="13" xfId="0" applyNumberFormat="1" applyFont="1" applyFill="1" applyBorder="1" applyAlignment="1" applyProtection="1">
      <alignment horizontal="center"/>
    </xf>
    <xf numFmtId="165" fontId="31" fillId="3" borderId="22" xfId="0" applyNumberFormat="1" applyFont="1" applyFill="1" applyBorder="1" applyAlignment="1" applyProtection="1">
      <alignment horizontal="center"/>
      <protection locked="0"/>
    </xf>
    <xf numFmtId="49" fontId="33" fillId="0" borderId="20" xfId="0" applyNumberFormat="1" applyFont="1" applyBorder="1" applyAlignment="1" applyProtection="1">
      <alignment horizontal="center"/>
    </xf>
    <xf numFmtId="0" fontId="33" fillId="0" borderId="16" xfId="0" applyFont="1" applyBorder="1" applyProtection="1"/>
    <xf numFmtId="0" fontId="33" fillId="0" borderId="21" xfId="0" applyFont="1" applyBorder="1" applyProtection="1"/>
    <xf numFmtId="1" fontId="31" fillId="0" borderId="13" xfId="0" applyNumberFormat="1" applyFont="1" applyFill="1" applyBorder="1" applyAlignment="1" applyProtection="1">
      <alignment horizontal="center"/>
    </xf>
    <xf numFmtId="1" fontId="31" fillId="8" borderId="22" xfId="0" applyNumberFormat="1" applyFont="1" applyFill="1" applyBorder="1" applyAlignment="1" applyProtection="1">
      <alignment horizontal="center"/>
    </xf>
    <xf numFmtId="165" fontId="31" fillId="8" borderId="22" xfId="0" applyNumberFormat="1" applyFont="1" applyFill="1" applyBorder="1" applyAlignment="1" applyProtection="1">
      <alignment horizontal="center"/>
    </xf>
    <xf numFmtId="0" fontId="29" fillId="0" borderId="0" xfId="0" applyFont="1" applyProtection="1"/>
    <xf numFmtId="0" fontId="26" fillId="3" borderId="9" xfId="0" applyFont="1" applyFill="1" applyBorder="1" applyProtection="1">
      <protection locked="0"/>
    </xf>
    <xf numFmtId="165" fontId="26" fillId="8" borderId="22" xfId="0" applyNumberFormat="1" applyFont="1" applyFill="1" applyBorder="1" applyAlignment="1" applyProtection="1">
      <alignment horizontal="right"/>
    </xf>
    <xf numFmtId="165" fontId="26" fillId="8" borderId="22" xfId="0" applyNumberFormat="1" applyFont="1" applyFill="1" applyBorder="1" applyProtection="1"/>
    <xf numFmtId="165" fontId="29" fillId="8" borderId="22" xfId="0" applyNumberFormat="1" applyFont="1" applyFill="1" applyBorder="1" applyAlignment="1" applyProtection="1">
      <alignment horizontal="right"/>
    </xf>
    <xf numFmtId="165" fontId="13" fillId="8" borderId="22" xfId="0" applyNumberFormat="1" applyFont="1" applyFill="1" applyBorder="1" applyProtection="1"/>
    <xf numFmtId="165" fontId="29" fillId="8" borderId="22" xfId="0" applyNumberFormat="1" applyFont="1" applyFill="1" applyBorder="1" applyProtection="1"/>
    <xf numFmtId="49" fontId="33" fillId="0" borderId="9" xfId="0" applyNumberFormat="1" applyFont="1" applyFill="1" applyBorder="1" applyProtection="1">
      <protection locked="0"/>
    </xf>
    <xf numFmtId="49" fontId="33" fillId="0" borderId="9" xfId="0" applyNumberFormat="1" applyFont="1" applyBorder="1"/>
    <xf numFmtId="0" fontId="29" fillId="0" borderId="0" xfId="0" applyFont="1" applyBorder="1" applyAlignment="1">
      <alignment horizontal="right"/>
    </xf>
    <xf numFmtId="165" fontId="26" fillId="3" borderId="36" xfId="0" applyNumberFormat="1" applyFont="1" applyFill="1" applyBorder="1" applyAlignment="1" applyProtection="1">
      <alignment horizontal="center"/>
      <protection locked="0"/>
    </xf>
    <xf numFmtId="9" fontId="26" fillId="0" borderId="13" xfId="3" applyFont="1" applyFill="1" applyBorder="1" applyAlignment="1" applyProtection="1">
      <alignment horizontal="center"/>
      <protection locked="0"/>
    </xf>
    <xf numFmtId="9" fontId="26" fillId="0" borderId="13" xfId="0" applyNumberFormat="1" applyFont="1" applyFill="1" applyBorder="1" applyAlignment="1" applyProtection="1">
      <alignment horizontal="center"/>
      <protection locked="0"/>
    </xf>
    <xf numFmtId="49" fontId="14" fillId="0" borderId="0" xfId="0" applyNumberFormat="1" applyFont="1" applyBorder="1" applyAlignment="1" applyProtection="1">
      <alignment horizontal="center" vertical="center"/>
    </xf>
    <xf numFmtId="49" fontId="85" fillId="0" borderId="0" xfId="0" applyNumberFormat="1" applyFont="1" applyAlignment="1" applyProtection="1">
      <alignment vertical="center"/>
    </xf>
    <xf numFmtId="0" fontId="0" fillId="0" borderId="33" xfId="0" applyBorder="1"/>
    <xf numFmtId="49" fontId="85" fillId="0" borderId="9" xfId="0" applyNumberFormat="1" applyFont="1" applyBorder="1" applyAlignment="1" applyProtection="1">
      <alignment vertical="center"/>
    </xf>
    <xf numFmtId="0" fontId="66" fillId="0" borderId="0" xfId="0" applyFont="1" applyAlignment="1" applyProtection="1">
      <alignment vertical="center"/>
    </xf>
    <xf numFmtId="49" fontId="3" fillId="5" borderId="1" xfId="0" applyNumberFormat="1" applyFont="1" applyFill="1" applyBorder="1" applyAlignment="1" applyProtection="1">
      <alignment horizontal="center" vertical="center"/>
    </xf>
    <xf numFmtId="0" fontId="7" fillId="3" borderId="9" xfId="0" applyFont="1" applyFill="1" applyBorder="1" applyAlignment="1" applyProtection="1">
      <alignment horizontal="center" vertical="center"/>
      <protection locked="0"/>
    </xf>
    <xf numFmtId="0" fontId="20" fillId="0" borderId="0" xfId="0" applyFont="1" applyAlignment="1" applyProtection="1"/>
    <xf numFmtId="0" fontId="13" fillId="0" borderId="0" xfId="0" applyFont="1" applyAlignment="1" applyProtection="1"/>
    <xf numFmtId="0" fontId="7" fillId="5" borderId="0" xfId="0" applyFont="1" applyFill="1" applyAlignment="1" applyProtection="1"/>
    <xf numFmtId="49" fontId="3" fillId="5" borderId="33" xfId="0" applyNumberFormat="1" applyFont="1" applyFill="1" applyBorder="1" applyAlignment="1" applyProtection="1">
      <alignment horizontal="center" vertical="center"/>
    </xf>
    <xf numFmtId="165" fontId="7" fillId="3" borderId="9" xfId="0" applyNumberFormat="1" applyFont="1" applyFill="1" applyBorder="1" applyAlignment="1" applyProtection="1">
      <alignment horizontal="center"/>
      <protection locked="0"/>
    </xf>
    <xf numFmtId="0" fontId="20" fillId="5" borderId="33" xfId="0" applyFont="1" applyFill="1" applyBorder="1" applyAlignment="1" applyProtection="1">
      <alignment horizontal="center"/>
    </xf>
    <xf numFmtId="0" fontId="20" fillId="5" borderId="32" xfId="0" applyFont="1" applyFill="1" applyBorder="1" applyAlignment="1" applyProtection="1">
      <alignment horizontal="center"/>
    </xf>
    <xf numFmtId="49" fontId="7" fillId="0" borderId="0" xfId="0" applyNumberFormat="1" applyFont="1" applyFill="1" applyBorder="1" applyAlignment="1" applyProtection="1">
      <alignment horizontal="center" vertical="center" wrapText="1"/>
    </xf>
    <xf numFmtId="165" fontId="11" fillId="0" borderId="0" xfId="0" applyNumberFormat="1" applyFont="1" applyFill="1" applyBorder="1" applyAlignment="1" applyProtection="1">
      <alignment horizontal="center" vertical="center"/>
    </xf>
    <xf numFmtId="4" fontId="20" fillId="0" borderId="0" xfId="0" applyNumberFormat="1" applyFont="1" applyFill="1" applyBorder="1" applyAlignment="1" applyProtection="1">
      <alignment horizontal="center" vertical="center"/>
    </xf>
    <xf numFmtId="0" fontId="20" fillId="0" borderId="0" xfId="0" applyFont="1" applyFill="1" applyAlignment="1" applyProtection="1"/>
    <xf numFmtId="0" fontId="20" fillId="0" borderId="0" xfId="0" applyFont="1" applyFill="1" applyBorder="1" applyAlignment="1" applyProtection="1">
      <alignment horizontal="center"/>
    </xf>
    <xf numFmtId="3" fontId="7" fillId="3" borderId="9"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center"/>
    </xf>
    <xf numFmtId="0" fontId="13" fillId="0" borderId="0" xfId="0" applyFont="1" applyBorder="1" applyAlignment="1" applyProtection="1"/>
    <xf numFmtId="49" fontId="26" fillId="4" borderId="37" xfId="0" applyNumberFormat="1" applyFont="1" applyFill="1" applyBorder="1" applyAlignment="1">
      <alignment horizontal="center"/>
    </xf>
    <xf numFmtId="165" fontId="26" fillId="3" borderId="37" xfId="0" applyNumberFormat="1" applyFont="1" applyFill="1" applyBorder="1" applyAlignment="1" applyProtection="1">
      <alignment horizontal="center"/>
      <protection locked="0"/>
    </xf>
    <xf numFmtId="0" fontId="29" fillId="12" borderId="22" xfId="0" applyFont="1" applyFill="1" applyBorder="1" applyAlignment="1">
      <alignment horizontal="center" wrapText="1"/>
    </xf>
    <xf numFmtId="49" fontId="26" fillId="12" borderId="22" xfId="0" applyNumberFormat="1" applyFont="1" applyFill="1" applyBorder="1" applyAlignment="1">
      <alignment horizontal="center"/>
    </xf>
    <xf numFmtId="0" fontId="7" fillId="0" borderId="0" xfId="0" applyFont="1" applyBorder="1" applyAlignment="1" applyProtection="1">
      <alignment horizontal="left"/>
    </xf>
    <xf numFmtId="49" fontId="23" fillId="0" borderId="0" xfId="0" applyNumberFormat="1" applyFont="1" applyBorder="1" applyAlignment="1" applyProtection="1">
      <alignment horizontal="left" vertical="center" wrapText="1"/>
    </xf>
    <xf numFmtId="0" fontId="40" fillId="0" borderId="0" xfId="0" applyNumberFormat="1" applyFont="1" applyBorder="1" applyAlignment="1" applyProtection="1">
      <alignment horizontal="center" vertical="center" wrapText="1"/>
    </xf>
    <xf numFmtId="0" fontId="58" fillId="0" borderId="0" xfId="0" applyNumberFormat="1" applyFont="1" applyBorder="1" applyAlignment="1" applyProtection="1">
      <alignment horizontal="center" vertical="center" wrapText="1"/>
    </xf>
    <xf numFmtId="165" fontId="40" fillId="0" borderId="0" xfId="0" applyNumberFormat="1" applyFont="1" applyBorder="1" applyAlignment="1" applyProtection="1">
      <alignment vertical="center"/>
    </xf>
    <xf numFmtId="0" fontId="45" fillId="5" borderId="0" xfId="0" applyFont="1" applyFill="1" applyBorder="1" applyAlignment="1" applyProtection="1">
      <alignment horizontal="right"/>
    </xf>
    <xf numFmtId="49" fontId="13" fillId="0" borderId="0" xfId="0" quotePrefix="1" applyNumberFormat="1" applyFont="1" applyFill="1" applyBorder="1" applyAlignment="1" applyProtection="1">
      <alignment horizontal="left"/>
    </xf>
    <xf numFmtId="49" fontId="12" fillId="0" borderId="0" xfId="0" applyNumberFormat="1" applyFont="1" applyFill="1" applyBorder="1" applyAlignment="1" applyProtection="1">
      <alignment horizontal="left"/>
      <protection locked="0"/>
    </xf>
    <xf numFmtId="49" fontId="12" fillId="0" borderId="0" xfId="0" applyNumberFormat="1" applyFont="1" applyFill="1" applyBorder="1" applyAlignment="1" applyProtection="1">
      <alignment horizontal="center"/>
      <protection locked="0"/>
    </xf>
    <xf numFmtId="0" fontId="33" fillId="0" borderId="0" xfId="0" applyFont="1" applyFill="1" applyProtection="1"/>
    <xf numFmtId="49" fontId="11" fillId="3" borderId="9" xfId="0" applyNumberFormat="1" applyFont="1" applyFill="1" applyBorder="1" applyAlignment="1" applyProtection="1">
      <alignment vertical="center"/>
      <protection locked="0"/>
    </xf>
    <xf numFmtId="0" fontId="29" fillId="0" borderId="0" xfId="0" applyFont="1" applyFill="1" applyBorder="1" applyAlignment="1">
      <alignment horizontal="right"/>
    </xf>
    <xf numFmtId="9" fontId="26" fillId="0" borderId="0" xfId="3" applyFont="1" applyFill="1" applyBorder="1" applyAlignment="1" applyProtection="1">
      <alignment horizontal="center"/>
      <protection locked="0"/>
    </xf>
    <xf numFmtId="3" fontId="26" fillId="3" borderId="38" xfId="0" applyNumberFormat="1" applyFont="1" applyFill="1" applyBorder="1" applyAlignment="1" applyProtection="1">
      <alignment horizontal="center"/>
      <protection locked="0"/>
    </xf>
    <xf numFmtId="3" fontId="26" fillId="3" borderId="39" xfId="0" applyNumberFormat="1" applyFont="1" applyFill="1" applyBorder="1" applyAlignment="1" applyProtection="1">
      <alignment horizontal="center"/>
      <protection locked="0"/>
    </xf>
    <xf numFmtId="3" fontId="26" fillId="3" borderId="22" xfId="0" applyNumberFormat="1" applyFont="1" applyFill="1" applyBorder="1" applyAlignment="1" applyProtection="1">
      <alignment horizontal="center"/>
      <protection locked="0"/>
    </xf>
    <xf numFmtId="3" fontId="26" fillId="3" borderId="40" xfId="0" applyNumberFormat="1" applyFont="1" applyFill="1" applyBorder="1" applyAlignment="1" applyProtection="1">
      <alignment horizontal="center"/>
      <protection locked="0"/>
    </xf>
    <xf numFmtId="3" fontId="26" fillId="3" borderId="41" xfId="0" applyNumberFormat="1" applyFont="1" applyFill="1" applyBorder="1" applyAlignment="1" applyProtection="1">
      <alignment horizontal="center"/>
      <protection locked="0"/>
    </xf>
    <xf numFmtId="4" fontId="26" fillId="3" borderId="22" xfId="0" applyNumberFormat="1" applyFont="1" applyFill="1" applyBorder="1" applyAlignment="1" applyProtection="1">
      <alignment horizontal="center"/>
      <protection locked="0"/>
    </xf>
    <xf numFmtId="4" fontId="26" fillId="3" borderId="38" xfId="0" applyNumberFormat="1" applyFont="1" applyFill="1" applyBorder="1" applyAlignment="1" applyProtection="1">
      <alignment horizontal="center"/>
      <protection locked="0"/>
    </xf>
    <xf numFmtId="4" fontId="26" fillId="3" borderId="39" xfId="0" applyNumberFormat="1" applyFont="1" applyFill="1" applyBorder="1" applyAlignment="1" applyProtection="1">
      <alignment horizontal="center"/>
      <protection locked="0"/>
    </xf>
    <xf numFmtId="4" fontId="26" fillId="3" borderId="40" xfId="0" applyNumberFormat="1" applyFont="1" applyFill="1" applyBorder="1" applyAlignment="1" applyProtection="1">
      <alignment horizontal="center"/>
      <protection locked="0"/>
    </xf>
    <xf numFmtId="4" fontId="26" fillId="3" borderId="41" xfId="0" applyNumberFormat="1" applyFont="1" applyFill="1" applyBorder="1" applyAlignment="1" applyProtection="1">
      <alignment horizontal="center"/>
      <protection locked="0"/>
    </xf>
    <xf numFmtId="0" fontId="26" fillId="11" borderId="42" xfId="0" applyFont="1" applyFill="1" applyBorder="1" applyAlignment="1">
      <alignment horizontal="center"/>
    </xf>
    <xf numFmtId="0" fontId="30" fillId="11" borderId="22" xfId="0" applyFont="1" applyFill="1" applyBorder="1" applyAlignment="1">
      <alignment vertical="center" wrapText="1"/>
    </xf>
    <xf numFmtId="0" fontId="72" fillId="13" borderId="43" xfId="0" applyFont="1" applyFill="1" applyBorder="1" applyAlignment="1">
      <alignment vertical="center" wrapText="1"/>
    </xf>
    <xf numFmtId="0" fontId="26" fillId="13" borderId="27" xfId="0" applyFont="1" applyFill="1" applyBorder="1" applyAlignment="1">
      <alignment horizontal="center"/>
    </xf>
    <xf numFmtId="49" fontId="26" fillId="12" borderId="20" xfId="0" applyNumberFormat="1" applyFont="1" applyFill="1" applyBorder="1" applyAlignment="1" applyProtection="1">
      <alignment horizontal="center"/>
    </xf>
    <xf numFmtId="49" fontId="26" fillId="12" borderId="16" xfId="0" applyNumberFormat="1" applyFont="1" applyFill="1" applyBorder="1" applyAlignment="1" applyProtection="1">
      <alignment horizontal="center"/>
    </xf>
    <xf numFmtId="49" fontId="26" fillId="12" borderId="21" xfId="0" applyNumberFormat="1" applyFont="1" applyFill="1" applyBorder="1" applyAlignment="1" applyProtection="1">
      <alignment horizontal="center"/>
    </xf>
    <xf numFmtId="49" fontId="26" fillId="12" borderId="20" xfId="0" applyNumberFormat="1" applyFont="1" applyFill="1" applyBorder="1" applyAlignment="1">
      <alignment horizontal="center"/>
    </xf>
    <xf numFmtId="49" fontId="26" fillId="12" borderId="16" xfId="0" applyNumberFormat="1" applyFont="1" applyFill="1" applyBorder="1" applyAlignment="1">
      <alignment horizontal="center"/>
    </xf>
    <xf numFmtId="49" fontId="26" fillId="12" borderId="21" xfId="0" applyNumberFormat="1" applyFont="1" applyFill="1" applyBorder="1" applyAlignment="1">
      <alignment horizontal="center"/>
    </xf>
    <xf numFmtId="165" fontId="3" fillId="8" borderId="22" xfId="0" applyNumberFormat="1" applyFont="1" applyFill="1" applyBorder="1" applyProtection="1"/>
    <xf numFmtId="3" fontId="26" fillId="8" borderId="22" xfId="0" applyNumberFormat="1" applyFont="1" applyFill="1" applyBorder="1" applyAlignment="1" applyProtection="1">
      <alignment horizontal="center"/>
    </xf>
    <xf numFmtId="49" fontId="29" fillId="0" borderId="0" xfId="0" applyNumberFormat="1" applyFont="1" applyFill="1" applyAlignment="1" applyProtection="1"/>
    <xf numFmtId="0" fontId="0" fillId="0" borderId="0" xfId="0" applyFill="1" applyProtection="1"/>
    <xf numFmtId="0" fontId="29" fillId="0" borderId="0" xfId="0" applyFont="1" applyFill="1" applyAlignment="1" applyProtection="1">
      <alignment horizontal="center"/>
    </xf>
    <xf numFmtId="0" fontId="0" fillId="0" borderId="0" xfId="0" applyFill="1"/>
    <xf numFmtId="49" fontId="33" fillId="0" borderId="0" xfId="0" applyNumberFormat="1" applyFont="1" applyFill="1"/>
    <xf numFmtId="165" fontId="26" fillId="8" borderId="15" xfId="0" applyNumberFormat="1" applyFont="1" applyFill="1" applyBorder="1" applyProtection="1"/>
    <xf numFmtId="165" fontId="12" fillId="3" borderId="9" xfId="0" applyNumberFormat="1" applyFont="1" applyFill="1" applyBorder="1" applyAlignment="1" applyProtection="1">
      <alignment horizontal="center" vertical="center"/>
      <protection locked="0"/>
    </xf>
    <xf numFmtId="4" fontId="7" fillId="3" borderId="1" xfId="0" applyNumberFormat="1" applyFont="1" applyFill="1" applyBorder="1" applyAlignment="1" applyProtection="1">
      <alignment horizontal="center" vertical="center"/>
      <protection locked="0"/>
    </xf>
    <xf numFmtId="4" fontId="7" fillId="3" borderId="2" xfId="0" applyNumberFormat="1" applyFont="1" applyFill="1" applyBorder="1" applyAlignment="1" applyProtection="1">
      <alignment horizontal="center" vertical="center"/>
      <protection locked="0"/>
    </xf>
    <xf numFmtId="4" fontId="7" fillId="3" borderId="3" xfId="0" applyNumberFormat="1" applyFont="1" applyFill="1" applyBorder="1" applyAlignment="1" applyProtection="1">
      <alignment horizontal="center" vertical="center"/>
      <protection locked="0"/>
    </xf>
    <xf numFmtId="49" fontId="7" fillId="0" borderId="2" xfId="0" applyNumberFormat="1" applyFont="1" applyBorder="1" applyAlignment="1" applyProtection="1">
      <alignment horizontal="center" vertical="center" wrapText="1"/>
    </xf>
    <xf numFmtId="49" fontId="7" fillId="0" borderId="7" xfId="0" applyNumberFormat="1" applyFont="1" applyBorder="1" applyAlignment="1" applyProtection="1">
      <alignment horizontal="center" vertical="center" wrapText="1"/>
    </xf>
    <xf numFmtId="0" fontId="23" fillId="3" borderId="1"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xf>
    <xf numFmtId="0" fontId="3" fillId="0" borderId="9" xfId="0" applyFont="1" applyBorder="1" applyAlignment="1" applyProtection="1"/>
    <xf numFmtId="165" fontId="17" fillId="12" borderId="9" xfId="0" applyNumberFormat="1" applyFont="1" applyFill="1" applyBorder="1" applyAlignment="1" applyProtection="1">
      <alignment horizontal="center" vertical="top" wrapText="1"/>
    </xf>
    <xf numFmtId="164" fontId="15" fillId="5" borderId="0" xfId="0" applyNumberFormat="1" applyFont="1" applyFill="1" applyBorder="1" applyAlignment="1" applyProtection="1">
      <alignment vertical="center" wrapText="1"/>
    </xf>
    <xf numFmtId="0" fontId="12" fillId="0" borderId="0" xfId="0" applyFont="1" applyAlignment="1" applyProtection="1">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3" fontId="7" fillId="3" borderId="24" xfId="0" applyNumberFormat="1" applyFont="1" applyFill="1" applyBorder="1" applyAlignment="1" applyProtection="1">
      <alignment horizontal="center" vertical="center"/>
      <protection locked="0"/>
    </xf>
    <xf numFmtId="3" fontId="7" fillId="3" borderId="25" xfId="0" applyNumberFormat="1" applyFont="1" applyFill="1" applyBorder="1" applyAlignment="1" applyProtection="1">
      <alignment horizontal="center" vertical="center"/>
      <protection locked="0"/>
    </xf>
    <xf numFmtId="3" fontId="7" fillId="3" borderId="26" xfId="0" applyNumberFormat="1" applyFont="1" applyFill="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protection locked="0"/>
    </xf>
    <xf numFmtId="49" fontId="43" fillId="5" borderId="3" xfId="0" applyNumberFormat="1" applyFont="1" applyFill="1" applyBorder="1" applyAlignment="1" applyProtection="1">
      <alignment horizontal="center" vertical="center" wrapText="1"/>
    </xf>
    <xf numFmtId="49" fontId="43" fillId="5" borderId="5" xfId="0" applyNumberFormat="1" applyFont="1" applyFill="1" applyBorder="1" applyAlignment="1" applyProtection="1">
      <alignment horizontal="center" vertical="center" wrapText="1"/>
    </xf>
    <xf numFmtId="49" fontId="89" fillId="0" borderId="0" xfId="0" applyNumberFormat="1" applyFont="1" applyBorder="1" applyAlignment="1" applyProtection="1">
      <alignment horizontal="left"/>
    </xf>
    <xf numFmtId="49" fontId="89" fillId="0" borderId="0" xfId="0" applyNumberFormat="1" applyFont="1" applyBorder="1" applyAlignment="1" applyProtection="1"/>
    <xf numFmtId="0" fontId="1" fillId="0" borderId="0" xfId="0" applyFont="1" applyBorder="1" applyAlignment="1" applyProtection="1">
      <alignment horizontal="left"/>
    </xf>
    <xf numFmtId="49" fontId="1" fillId="0" borderId="0" xfId="0" applyNumberFormat="1" applyFont="1" applyFill="1" applyBorder="1" applyAlignment="1" applyProtection="1">
      <alignment vertical="center"/>
    </xf>
    <xf numFmtId="0" fontId="1" fillId="0" borderId="0" xfId="0" applyFont="1" applyAlignment="1" applyProtection="1"/>
    <xf numFmtId="0" fontId="88" fillId="0" borderId="0" xfId="0" applyFont="1" applyBorder="1" applyAlignment="1" applyProtection="1">
      <alignment vertical="center"/>
    </xf>
    <xf numFmtId="0" fontId="89" fillId="0" borderId="0" xfId="0" applyNumberFormat="1" applyFont="1" applyBorder="1" applyAlignment="1" applyProtection="1"/>
    <xf numFmtId="9" fontId="23" fillId="5" borderId="0" xfId="3" applyFont="1" applyFill="1" applyBorder="1" applyAlignment="1" applyProtection="1">
      <alignment horizontal="center" vertical="center" wrapText="1"/>
    </xf>
    <xf numFmtId="1" fontId="29" fillId="0" borderId="20" xfId="0" applyNumberFormat="1" applyFont="1" applyFill="1" applyBorder="1" applyAlignment="1">
      <alignment horizontal="center"/>
    </xf>
    <xf numFmtId="165" fontId="43" fillId="0" borderId="0" xfId="0" applyNumberFormat="1" applyFont="1" applyFill="1" applyBorder="1" applyAlignment="1" applyProtection="1">
      <alignment vertical="center" wrapText="1"/>
    </xf>
    <xf numFmtId="165" fontId="43" fillId="0" borderId="0" xfId="0" applyNumberFormat="1" applyFont="1" applyFill="1" applyBorder="1" applyAlignment="1" applyProtection="1">
      <alignment vertical="center"/>
    </xf>
    <xf numFmtId="49" fontId="11" fillId="5" borderId="0" xfId="0" quotePrefix="1" applyNumberFormat="1" applyFont="1" applyFill="1" applyBorder="1" applyAlignment="1" applyProtection="1">
      <alignment horizontal="left" vertical="top" wrapText="1"/>
    </xf>
    <xf numFmtId="49" fontId="11" fillId="5" borderId="0" xfId="0" quotePrefix="1" applyNumberFormat="1" applyFont="1" applyFill="1" applyBorder="1" applyAlignment="1" applyProtection="1">
      <alignment vertical="top" wrapText="1"/>
    </xf>
    <xf numFmtId="0" fontId="33" fillId="3" borderId="24" xfId="0" applyFont="1" applyFill="1" applyBorder="1" applyAlignment="1" applyProtection="1">
      <alignment horizontal="center"/>
      <protection locked="0"/>
    </xf>
    <xf numFmtId="0" fontId="33" fillId="3" borderId="26" xfId="0" applyFont="1" applyFill="1" applyBorder="1" applyAlignment="1" applyProtection="1">
      <alignment horizontal="center"/>
      <protection locked="0"/>
    </xf>
    <xf numFmtId="0" fontId="31" fillId="3" borderId="24" xfId="0" applyFont="1" applyFill="1" applyBorder="1" applyAlignment="1" applyProtection="1">
      <alignment horizontal="center"/>
      <protection locked="0"/>
    </xf>
    <xf numFmtId="0" fontId="31" fillId="3" borderId="26" xfId="0" applyFont="1" applyFill="1" applyBorder="1" applyAlignment="1" applyProtection="1">
      <alignment horizontal="center"/>
      <protection locked="0"/>
    </xf>
    <xf numFmtId="0" fontId="31" fillId="3" borderId="25" xfId="0" applyFont="1" applyFill="1" applyBorder="1" applyAlignment="1" applyProtection="1">
      <alignment horizontal="center"/>
      <protection locked="0"/>
    </xf>
    <xf numFmtId="49" fontId="33" fillId="3" borderId="24" xfId="0" applyNumberFormat="1" applyFont="1" applyFill="1" applyBorder="1" applyAlignment="1" applyProtection="1">
      <alignment horizontal="center"/>
      <protection locked="0"/>
    </xf>
    <xf numFmtId="49" fontId="33" fillId="3" borderId="25" xfId="0" applyNumberFormat="1" applyFont="1" applyFill="1" applyBorder="1" applyAlignment="1" applyProtection="1">
      <alignment horizontal="center"/>
      <protection locked="0"/>
    </xf>
    <xf numFmtId="49" fontId="33" fillId="3" borderId="26" xfId="0" applyNumberFormat="1" applyFont="1" applyFill="1" applyBorder="1" applyAlignment="1" applyProtection="1">
      <alignment horizontal="center"/>
      <protection locked="0"/>
    </xf>
    <xf numFmtId="49" fontId="29" fillId="0" borderId="0" xfId="0" applyNumberFormat="1" applyFont="1" applyAlignment="1" applyProtection="1">
      <alignment horizontal="center"/>
    </xf>
    <xf numFmtId="3" fontId="31" fillId="3" borderId="22" xfId="0" applyNumberFormat="1" applyFont="1" applyFill="1" applyBorder="1" applyAlignment="1" applyProtection="1">
      <alignment horizontal="center"/>
      <protection locked="0"/>
    </xf>
    <xf numFmtId="165" fontId="31" fillId="3" borderId="22" xfId="0" applyNumberFormat="1" applyFont="1" applyFill="1" applyBorder="1" applyAlignment="1" applyProtection="1">
      <alignment horizontal="right"/>
      <protection locked="0"/>
    </xf>
    <xf numFmtId="1" fontId="26" fillId="0" borderId="0" xfId="0" applyNumberFormat="1" applyFont="1" applyFill="1" applyBorder="1" applyAlignment="1" applyProtection="1">
      <alignment horizontal="center"/>
    </xf>
    <xf numFmtId="0" fontId="29" fillId="0" borderId="0" xfId="0" applyFont="1" applyFill="1" applyProtection="1"/>
    <xf numFmtId="165" fontId="31" fillId="0" borderId="0" xfId="0" applyNumberFormat="1" applyFont="1" applyFill="1" applyBorder="1" applyAlignment="1" applyProtection="1">
      <alignment horizontal="right"/>
      <protection locked="0"/>
    </xf>
    <xf numFmtId="3" fontId="31" fillId="0" borderId="0" xfId="0" applyNumberFormat="1" applyFont="1" applyFill="1" applyBorder="1" applyAlignment="1" applyProtection="1">
      <alignment horizontal="center"/>
      <protection locked="0"/>
    </xf>
    <xf numFmtId="49" fontId="29" fillId="0" borderId="0" xfId="0" applyNumberFormat="1" applyFont="1" applyFill="1" applyAlignment="1"/>
    <xf numFmtId="0" fontId="29" fillId="0" borderId="0" xfId="0" applyFont="1" applyFill="1" applyAlignment="1">
      <alignment horizontal="center"/>
    </xf>
    <xf numFmtId="0" fontId="84" fillId="0" borderId="0" xfId="0" applyFont="1" applyAlignment="1" applyProtection="1">
      <alignment vertical="center"/>
      <protection locked="0"/>
    </xf>
    <xf numFmtId="0" fontId="0" fillId="0" borderId="0" xfId="0" applyAlignment="1" applyProtection="1">
      <protection locked="0"/>
    </xf>
    <xf numFmtId="0" fontId="81" fillId="0" borderId="0" xfId="0" applyFont="1" applyAlignment="1" applyProtection="1">
      <alignment vertical="center"/>
      <protection locked="0"/>
    </xf>
    <xf numFmtId="0" fontId="82" fillId="0" borderId="0" xfId="0" applyFont="1" applyAlignment="1" applyProtection="1">
      <alignment vertical="center"/>
      <protection locked="0"/>
    </xf>
    <xf numFmtId="0" fontId="0" fillId="0" borderId="0" xfId="0" applyAlignment="1" applyProtection="1">
      <alignment horizontal="left"/>
      <protection locked="0"/>
    </xf>
    <xf numFmtId="0" fontId="83" fillId="0" borderId="0" xfId="0" applyFont="1" applyAlignment="1" applyProtection="1">
      <alignment vertical="center"/>
      <protection locked="0"/>
    </xf>
    <xf numFmtId="0" fontId="80" fillId="0" borderId="0" xfId="0" applyFont="1" applyBorder="1" applyAlignment="1" applyProtection="1">
      <alignment horizontal="center"/>
      <protection locked="0"/>
    </xf>
    <xf numFmtId="9" fontId="29" fillId="3" borderId="9" xfId="0" applyNumberFormat="1" applyFont="1" applyFill="1" applyBorder="1" applyAlignment="1" applyProtection="1">
      <alignment horizontal="center"/>
      <protection locked="0"/>
    </xf>
    <xf numFmtId="10" fontId="29" fillId="3" borderId="9" xfId="0" applyNumberFormat="1" applyFont="1" applyFill="1" applyBorder="1" applyAlignment="1" applyProtection="1">
      <alignment horizontal="right"/>
      <protection locked="0"/>
    </xf>
    <xf numFmtId="0" fontId="29" fillId="3" borderId="9" xfId="0" applyFont="1" applyFill="1" applyBorder="1" applyAlignment="1" applyProtection="1">
      <alignment horizontal="center"/>
      <protection locked="0"/>
    </xf>
    <xf numFmtId="0" fontId="29" fillId="3" borderId="9" xfId="0" applyFont="1" applyFill="1" applyBorder="1" applyAlignment="1" applyProtection="1">
      <alignment horizontal="right"/>
      <protection locked="0"/>
    </xf>
    <xf numFmtId="49" fontId="31" fillId="3" borderId="22" xfId="0" applyNumberFormat="1" applyFont="1" applyFill="1" applyBorder="1" applyAlignment="1" applyProtection="1">
      <alignment horizontal="center"/>
      <protection locked="0"/>
    </xf>
    <xf numFmtId="49" fontId="43" fillId="5" borderId="0" xfId="0" applyNumberFormat="1" applyFont="1" applyFill="1" applyBorder="1" applyAlignment="1" applyProtection="1">
      <alignment horizontal="center" vertical="center" wrapText="1"/>
    </xf>
    <xf numFmtId="49" fontId="54" fillId="5" borderId="0" xfId="0" applyNumberFormat="1" applyFont="1" applyFill="1" applyBorder="1" applyAlignment="1" applyProtection="1">
      <alignment horizontal="center" vertical="center" wrapText="1"/>
    </xf>
    <xf numFmtId="0" fontId="93" fillId="0" borderId="0" xfId="0" applyFont="1" applyAlignment="1" applyProtection="1">
      <alignment vertical="center"/>
    </xf>
    <xf numFmtId="0" fontId="94" fillId="0" borderId="0" xfId="0" applyFont="1" applyAlignment="1" applyProtection="1">
      <alignment vertical="center"/>
    </xf>
    <xf numFmtId="49" fontId="93" fillId="0" borderId="0" xfId="0" applyNumberFormat="1" applyFont="1" applyBorder="1" applyAlignment="1" applyProtection="1">
      <alignment horizontal="left"/>
    </xf>
    <xf numFmtId="0" fontId="93" fillId="0" borderId="0" xfId="0" applyFont="1" applyBorder="1" applyAlignment="1" applyProtection="1">
      <alignment horizontal="right"/>
    </xf>
    <xf numFmtId="0" fontId="93" fillId="0" borderId="0" xfId="0" applyFont="1" applyBorder="1" applyAlignment="1" applyProtection="1"/>
    <xf numFmtId="0" fontId="95" fillId="0" borderId="0" xfId="0" applyFont="1" applyBorder="1" applyAlignment="1" applyProtection="1"/>
    <xf numFmtId="0" fontId="95" fillId="0" borderId="0" xfId="0" applyFont="1" applyAlignment="1" applyProtection="1">
      <alignment vertical="center"/>
    </xf>
    <xf numFmtId="0" fontId="95" fillId="0" borderId="0" xfId="0" applyFont="1" applyAlignment="1" applyProtection="1"/>
    <xf numFmtId="0" fontId="94" fillId="0" borderId="0" xfId="0" applyFont="1" applyAlignment="1" applyProtection="1">
      <alignment horizontal="right"/>
    </xf>
    <xf numFmtId="165" fontId="95" fillId="0" borderId="0" xfId="0" applyNumberFormat="1" applyFont="1" applyBorder="1" applyAlignment="1" applyProtection="1"/>
    <xf numFmtId="0" fontId="93" fillId="0" borderId="2" xfId="0" applyFont="1" applyBorder="1" applyAlignment="1" applyProtection="1"/>
    <xf numFmtId="0" fontId="95" fillId="0" borderId="2" xfId="0" applyFont="1" applyBorder="1" applyAlignment="1" applyProtection="1"/>
    <xf numFmtId="49" fontId="93" fillId="0" borderId="0" xfId="0" applyNumberFormat="1" applyFont="1" applyBorder="1" applyAlignment="1" applyProtection="1"/>
    <xf numFmtId="49" fontId="95" fillId="0" borderId="0" xfId="0" applyNumberFormat="1" applyFont="1" applyBorder="1" applyAlignment="1" applyProtection="1">
      <alignment vertical="center"/>
    </xf>
    <xf numFmtId="0" fontId="95" fillId="0" borderId="0" xfId="0" applyFont="1" applyBorder="1" applyAlignment="1" applyProtection="1">
      <alignment horizontal="left"/>
    </xf>
    <xf numFmtId="49" fontId="95" fillId="0" borderId="0" xfId="0" applyNumberFormat="1" applyFont="1" applyAlignment="1" applyProtection="1">
      <alignment vertical="center"/>
    </xf>
    <xf numFmtId="49" fontId="95" fillId="0" borderId="0" xfId="0" applyNumberFormat="1" applyFont="1" applyFill="1" applyBorder="1" applyAlignment="1" applyProtection="1">
      <alignment vertical="center"/>
    </xf>
    <xf numFmtId="165" fontId="95" fillId="0" borderId="0" xfId="0" applyNumberFormat="1" applyFont="1" applyBorder="1" applyAlignment="1" applyProtection="1">
      <alignment horizontal="left"/>
    </xf>
    <xf numFmtId="165" fontId="95" fillId="0" borderId="0" xfId="0" applyNumberFormat="1" applyFont="1" applyAlignment="1" applyProtection="1">
      <alignment vertical="center"/>
    </xf>
    <xf numFmtId="9" fontId="23" fillId="15" borderId="2" xfId="4" applyFont="1" applyFill="1" applyBorder="1" applyAlignment="1" applyProtection="1">
      <alignment horizontal="center" vertical="center" wrapText="1"/>
      <protection locked="0"/>
    </xf>
    <xf numFmtId="9" fontId="23" fillId="15" borderId="0" xfId="4" applyFont="1" applyFill="1" applyBorder="1" applyAlignment="1" applyProtection="1">
      <alignment horizontal="center" vertical="center" wrapText="1"/>
      <protection locked="0"/>
    </xf>
    <xf numFmtId="0" fontId="44" fillId="5" borderId="0" xfId="0" applyNumberFormat="1" applyFont="1" applyFill="1" applyBorder="1" applyAlignment="1" applyProtection="1">
      <alignment horizontal="right" vertical="center" wrapText="1"/>
    </xf>
    <xf numFmtId="0" fontId="7" fillId="5" borderId="0" xfId="0" applyFont="1" applyFill="1" applyBorder="1" applyAlignment="1" applyProtection="1">
      <alignment horizontal="left"/>
    </xf>
    <xf numFmtId="0" fontId="37" fillId="0" borderId="0" xfId="0" applyFont="1" applyBorder="1" applyAlignment="1" applyProtection="1">
      <alignment horizontal="left"/>
    </xf>
    <xf numFmtId="0" fontId="37" fillId="5" borderId="0" xfId="0" applyFont="1" applyFill="1" applyBorder="1" applyAlignment="1" applyProtection="1">
      <alignment horizontal="left"/>
    </xf>
    <xf numFmtId="164" fontId="15" fillId="5" borderId="0" xfId="0" applyNumberFormat="1" applyFont="1" applyFill="1" applyBorder="1" applyAlignment="1" applyProtection="1">
      <alignment vertical="center" wrapText="1"/>
    </xf>
    <xf numFmtId="49" fontId="17" fillId="5" borderId="0" xfId="0" applyNumberFormat="1" applyFont="1" applyFill="1" applyBorder="1" applyAlignment="1" applyProtection="1">
      <alignment horizontal="center" vertical="center" wrapText="1"/>
    </xf>
    <xf numFmtId="0" fontId="100" fillId="0" borderId="0" xfId="0" applyFont="1" applyBorder="1" applyAlignment="1" applyProtection="1">
      <alignment horizontal="left"/>
    </xf>
    <xf numFmtId="49" fontId="101" fillId="0" borderId="0" xfId="0" applyNumberFormat="1" applyFont="1" applyAlignment="1" applyProtection="1">
      <alignment vertical="center"/>
    </xf>
    <xf numFmtId="49" fontId="11" fillId="0" borderId="0"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xf numFmtId="49" fontId="11" fillId="0" borderId="25" xfId="0" applyNumberFormat="1" applyFont="1" applyFill="1" applyBorder="1" applyAlignment="1" applyProtection="1">
      <alignment horizontal="center" vertical="center"/>
      <protection locked="0"/>
    </xf>
    <xf numFmtId="49" fontId="12" fillId="0" borderId="7" xfId="0" applyNumberFormat="1" applyFont="1" applyFill="1" applyBorder="1" applyAlignment="1" applyProtection="1">
      <alignment horizontal="center"/>
      <protection locked="0"/>
    </xf>
    <xf numFmtId="0" fontId="25" fillId="0" borderId="0" xfId="0" applyFont="1" applyFill="1" applyAlignment="1" applyProtection="1">
      <alignment horizontal="center"/>
    </xf>
    <xf numFmtId="3" fontId="0" fillId="0" borderId="0" xfId="0" applyNumberFormat="1" applyFill="1" applyProtection="1"/>
    <xf numFmtId="165" fontId="0" fillId="0" borderId="0" xfId="0" applyNumberFormat="1" applyFill="1" applyAlignment="1" applyProtection="1">
      <alignment horizontal="right"/>
    </xf>
    <xf numFmtId="0" fontId="0" fillId="0" borderId="0" xfId="0" applyFill="1" applyAlignment="1" applyProtection="1">
      <alignment horizontal="center"/>
    </xf>
    <xf numFmtId="0" fontId="29" fillId="0" borderId="22" xfId="0" applyFont="1" applyFill="1" applyBorder="1" applyAlignment="1" applyProtection="1">
      <alignment horizontal="center" wrapText="1"/>
    </xf>
    <xf numFmtId="0" fontId="29" fillId="0" borderId="18" xfId="0" applyFont="1" applyFill="1" applyBorder="1" applyAlignment="1" applyProtection="1">
      <alignment horizontal="center" wrapText="1"/>
    </xf>
    <xf numFmtId="3" fontId="29" fillId="0" borderId="18" xfId="0" applyNumberFormat="1" applyFont="1" applyFill="1" applyBorder="1" applyAlignment="1" applyProtection="1">
      <alignment horizontal="center" wrapText="1"/>
    </xf>
    <xf numFmtId="3" fontId="29" fillId="0" borderId="9" xfId="0" applyNumberFormat="1" applyFont="1" applyFill="1" applyBorder="1" applyAlignment="1" applyProtection="1">
      <alignment horizontal="center" wrapText="1"/>
    </xf>
    <xf numFmtId="165" fontId="29" fillId="0" borderId="9" xfId="0" applyNumberFormat="1" applyFont="1" applyFill="1" applyBorder="1" applyAlignment="1" applyProtection="1">
      <alignment horizontal="center" wrapText="1"/>
    </xf>
    <xf numFmtId="0" fontId="29" fillId="0" borderId="9" xfId="0" applyFont="1" applyFill="1" applyBorder="1" applyAlignment="1" applyProtection="1">
      <alignment horizontal="center" wrapText="1"/>
    </xf>
    <xf numFmtId="0" fontId="29" fillId="0" borderId="0" xfId="0" applyFont="1" applyFill="1" applyAlignment="1">
      <alignment horizontal="center" wrapText="1"/>
    </xf>
    <xf numFmtId="0" fontId="33" fillId="0" borderId="0" xfId="0" applyFont="1" applyFill="1" applyProtection="1">
      <protection locked="0"/>
    </xf>
    <xf numFmtId="0" fontId="31" fillId="0" borderId="0" xfId="0" applyFont="1" applyFill="1" applyAlignment="1" applyProtection="1">
      <alignment horizontal="center"/>
    </xf>
    <xf numFmtId="0" fontId="31" fillId="0" borderId="0" xfId="0" applyFont="1" applyFill="1" applyProtection="1"/>
    <xf numFmtId="3" fontId="33" fillId="0" borderId="0" xfId="0" applyNumberFormat="1" applyFont="1" applyFill="1" applyProtection="1"/>
    <xf numFmtId="3" fontId="33" fillId="0" borderId="0" xfId="0" applyNumberFormat="1" applyFont="1" applyFill="1" applyBorder="1" applyProtection="1"/>
    <xf numFmtId="0" fontId="33" fillId="0" borderId="0" xfId="0" applyFont="1" applyFill="1" applyAlignment="1" applyProtection="1">
      <alignment horizontal="center"/>
    </xf>
    <xf numFmtId="165" fontId="33" fillId="0" borderId="0" xfId="0" applyNumberFormat="1" applyFont="1" applyFill="1" applyAlignment="1" applyProtection="1">
      <alignment horizontal="right"/>
    </xf>
    <xf numFmtId="165" fontId="31" fillId="0" borderId="22" xfId="0" applyNumberFormat="1" applyFont="1" applyFill="1" applyBorder="1" applyAlignment="1" applyProtection="1">
      <alignment horizontal="center"/>
    </xf>
    <xf numFmtId="0" fontId="25" fillId="0" borderId="0" xfId="0" applyFont="1" applyFill="1" applyAlignment="1">
      <alignment horizontal="center"/>
    </xf>
    <xf numFmtId="3" fontId="0" fillId="0" borderId="0" xfId="0" applyNumberFormat="1" applyFill="1"/>
    <xf numFmtId="165" fontId="0" fillId="0" borderId="0" xfId="0" applyNumberFormat="1" applyFill="1" applyAlignment="1">
      <alignment horizontal="right"/>
    </xf>
    <xf numFmtId="0" fontId="0" fillId="0" borderId="0" xfId="0" applyFill="1" applyAlignment="1">
      <alignment horizontal="center"/>
    </xf>
    <xf numFmtId="0" fontId="33" fillId="17" borderId="25" xfId="0" applyFont="1" applyFill="1" applyBorder="1" applyAlignment="1" applyProtection="1">
      <alignment horizontal="center"/>
      <protection locked="0"/>
    </xf>
    <xf numFmtId="3" fontId="33" fillId="17" borderId="26" xfId="0" applyNumberFormat="1" applyFont="1" applyFill="1" applyBorder="1" applyAlignment="1" applyProtection="1">
      <alignment horizontal="center"/>
      <protection locked="0"/>
    </xf>
    <xf numFmtId="3" fontId="33" fillId="17" borderId="9" xfId="0" applyNumberFormat="1" applyFont="1" applyFill="1" applyBorder="1" applyAlignment="1" applyProtection="1">
      <alignment horizontal="center"/>
      <protection locked="0"/>
    </xf>
    <xf numFmtId="165" fontId="33" fillId="17" borderId="9" xfId="0" applyNumberFormat="1" applyFont="1" applyFill="1" applyBorder="1" applyAlignment="1" applyProtection="1">
      <alignment horizontal="right"/>
      <protection locked="0"/>
    </xf>
    <xf numFmtId="0" fontId="33" fillId="17" borderId="9" xfId="0" applyFont="1" applyFill="1" applyBorder="1" applyAlignment="1" applyProtection="1">
      <alignment horizontal="center"/>
      <protection locked="0"/>
    </xf>
    <xf numFmtId="165" fontId="33" fillId="18" borderId="22" xfId="0" applyNumberFormat="1" applyFont="1" applyFill="1" applyBorder="1" applyAlignment="1" applyProtection="1">
      <alignment horizontal="right"/>
    </xf>
    <xf numFmtId="49" fontId="3" fillId="20" borderId="5" xfId="0" applyNumberFormat="1" applyFont="1" applyFill="1" applyBorder="1" applyAlignment="1" applyProtection="1">
      <alignment horizontal="center" vertical="center" wrapText="1"/>
    </xf>
    <xf numFmtId="49" fontId="3" fillId="20" borderId="9" xfId="0" applyNumberFormat="1" applyFont="1" applyFill="1" applyBorder="1" applyAlignment="1" applyProtection="1">
      <alignment horizontal="center" vertical="center" wrapText="1"/>
    </xf>
    <xf numFmtId="49" fontId="16" fillId="5" borderId="0" xfId="0" applyNumberFormat="1" applyFont="1" applyFill="1" applyBorder="1" applyAlignment="1" applyProtection="1">
      <alignment vertical="center" wrapText="1"/>
    </xf>
    <xf numFmtId="49" fontId="19" fillId="0" borderId="0" xfId="0" applyNumberFormat="1" applyFont="1" applyAlignment="1" applyProtection="1">
      <alignment wrapText="1"/>
    </xf>
    <xf numFmtId="49" fontId="19" fillId="0" borderId="0" xfId="0" applyNumberFormat="1" applyFont="1" applyFill="1" applyAlignment="1" applyProtection="1">
      <alignment wrapText="1"/>
    </xf>
    <xf numFmtId="49" fontId="102" fillId="5" borderId="0" xfId="0" applyNumberFormat="1" applyFont="1" applyFill="1" applyBorder="1" applyAlignment="1" applyProtection="1">
      <alignment horizontal="left" wrapText="1"/>
    </xf>
    <xf numFmtId="49" fontId="19" fillId="5" borderId="0" xfId="0" applyNumberFormat="1" applyFont="1" applyFill="1" applyAlignment="1" applyProtection="1">
      <alignment wrapText="1"/>
    </xf>
    <xf numFmtId="49" fontId="19" fillId="0" borderId="0" xfId="0" applyNumberFormat="1" applyFont="1" applyAlignment="1" applyProtection="1">
      <alignment horizontal="left" wrapText="1"/>
    </xf>
    <xf numFmtId="49" fontId="13" fillId="0" borderId="0" xfId="0" applyNumberFormat="1" applyFont="1" applyAlignment="1">
      <alignment vertical="center" wrapText="1"/>
    </xf>
    <xf numFmtId="49" fontId="18" fillId="20" borderId="0" xfId="0" applyNumberFormat="1" applyFont="1" applyFill="1" applyAlignment="1">
      <alignment horizontal="left" vertical="top" wrapText="1"/>
    </xf>
    <xf numFmtId="49" fontId="89" fillId="21" borderId="7" xfId="0" applyNumberFormat="1" applyFont="1" applyFill="1" applyBorder="1" applyAlignment="1">
      <alignment horizontal="left"/>
    </xf>
    <xf numFmtId="49" fontId="1" fillId="21" borderId="7" xfId="0" applyNumberFormat="1" applyFont="1" applyFill="1" applyBorder="1" applyAlignment="1">
      <alignment horizontal="left"/>
    </xf>
    <xf numFmtId="49" fontId="1" fillId="0" borderId="0" xfId="0" applyNumberFormat="1" applyFont="1" applyAlignment="1">
      <alignment vertical="center"/>
    </xf>
    <xf numFmtId="49" fontId="1" fillId="21" borderId="0" xfId="0" applyNumberFormat="1" applyFont="1" applyFill="1" applyAlignment="1">
      <alignment vertical="center"/>
    </xf>
    <xf numFmtId="49" fontId="103" fillId="21" borderId="0" xfId="0" applyNumberFormat="1" applyFont="1" applyFill="1" applyAlignment="1">
      <alignment horizontal="left" wrapText="1"/>
    </xf>
    <xf numFmtId="49" fontId="18" fillId="0" borderId="0" xfId="0" applyNumberFormat="1" applyFont="1" applyAlignment="1" applyProtection="1">
      <alignment horizontal="left" vertical="top" wrapText="1"/>
      <protection locked="0"/>
    </xf>
    <xf numFmtId="49" fontId="1" fillId="0" borderId="0" xfId="0" applyNumberFormat="1" applyFont="1" applyAlignment="1">
      <alignment wrapText="1"/>
    </xf>
    <xf numFmtId="49" fontId="18" fillId="17" borderId="9" xfId="0" applyNumberFormat="1" applyFont="1" applyFill="1" applyBorder="1" applyAlignment="1" applyProtection="1">
      <alignment horizontal="left" vertical="top" wrapText="1"/>
      <protection locked="0"/>
    </xf>
    <xf numFmtId="49" fontId="103" fillId="0" borderId="0" xfId="0" applyNumberFormat="1" applyFont="1" applyAlignment="1" applyProtection="1">
      <alignment horizontal="left" vertical="top" wrapText="1"/>
      <protection locked="0"/>
    </xf>
    <xf numFmtId="49" fontId="18" fillId="0" borderId="0" xfId="0" applyNumberFormat="1" applyFont="1" applyAlignment="1">
      <alignment horizontal="left" vertical="top" wrapText="1"/>
    </xf>
    <xf numFmtId="14" fontId="1" fillId="17" borderId="9" xfId="0" applyNumberFormat="1" applyFont="1" applyFill="1" applyBorder="1" applyAlignment="1" applyProtection="1">
      <alignment horizontal="center" wrapText="1"/>
      <protection locked="0"/>
    </xf>
    <xf numFmtId="49" fontId="1" fillId="17" borderId="9" xfId="0" applyNumberFormat="1" applyFont="1" applyFill="1" applyBorder="1" applyAlignment="1" applyProtection="1">
      <alignment horizontal="center" wrapText="1"/>
      <protection locked="0"/>
    </xf>
    <xf numFmtId="49" fontId="18" fillId="21" borderId="7" xfId="0" applyNumberFormat="1" applyFont="1" applyFill="1" applyBorder="1" applyAlignment="1">
      <alignment horizontal="left" wrapText="1"/>
    </xf>
    <xf numFmtId="49" fontId="103" fillId="21" borderId="0" xfId="0" applyNumberFormat="1" applyFont="1" applyFill="1" applyAlignment="1">
      <alignment horizontal="left" vertical="top" wrapText="1"/>
    </xf>
    <xf numFmtId="49" fontId="18" fillId="0" borderId="9" xfId="5" applyNumberFormat="1" applyFont="1" applyBorder="1" applyAlignment="1">
      <alignment horizontal="right" vertical="top" wrapText="1"/>
    </xf>
    <xf numFmtId="0" fontId="0" fillId="0" borderId="0" xfId="0" applyBorder="1" applyAlignment="1" applyProtection="1">
      <alignment horizontal="center"/>
      <protection locked="0"/>
    </xf>
    <xf numFmtId="49" fontId="12" fillId="3" borderId="24" xfId="0" applyNumberFormat="1" applyFont="1" applyFill="1" applyBorder="1" applyAlignment="1" applyProtection="1">
      <alignment horizontal="center" vertical="center"/>
      <protection locked="0"/>
    </xf>
    <xf numFmtId="49" fontId="12" fillId="3" borderId="25" xfId="0" applyNumberFormat="1" applyFont="1" applyFill="1" applyBorder="1" applyAlignment="1" applyProtection="1">
      <alignment horizontal="center" vertical="center"/>
      <protection locked="0"/>
    </xf>
    <xf numFmtId="49" fontId="12" fillId="3" borderId="26" xfId="0" applyNumberFormat="1" applyFont="1" applyFill="1" applyBorder="1" applyAlignment="1" applyProtection="1">
      <alignment horizontal="center" vertical="center"/>
      <protection locked="0"/>
    </xf>
    <xf numFmtId="49" fontId="7" fillId="3" borderId="0" xfId="0" applyNumberFormat="1" applyFont="1" applyFill="1" applyAlignment="1" applyProtection="1">
      <alignment horizontal="center" vertical="center"/>
    </xf>
    <xf numFmtId="49" fontId="7" fillId="14" borderId="0" xfId="0" applyNumberFormat="1" applyFont="1" applyFill="1" applyAlignment="1" applyProtection="1">
      <alignment horizontal="center" vertical="center"/>
    </xf>
    <xf numFmtId="49" fontId="7" fillId="7" borderId="0" xfId="0" applyNumberFormat="1" applyFont="1" applyFill="1" applyAlignment="1" applyProtection="1">
      <alignment horizontal="center" vertical="center"/>
    </xf>
    <xf numFmtId="49" fontId="7" fillId="10" borderId="0" xfId="0" applyNumberFormat="1" applyFont="1" applyFill="1" applyAlignment="1" applyProtection="1">
      <alignment horizontal="center" vertical="center"/>
    </xf>
    <xf numFmtId="49" fontId="12" fillId="3" borderId="24" xfId="0" applyNumberFormat="1" applyFont="1" applyFill="1" applyBorder="1" applyAlignment="1" applyProtection="1">
      <alignment horizontal="left"/>
      <protection locked="0"/>
    </xf>
    <xf numFmtId="49" fontId="12" fillId="3" borderId="25" xfId="0" applyNumberFormat="1" applyFont="1" applyFill="1" applyBorder="1" applyAlignment="1" applyProtection="1">
      <alignment horizontal="left"/>
      <protection locked="0"/>
    </xf>
    <xf numFmtId="49" fontId="12" fillId="3" borderId="26" xfId="0" applyNumberFormat="1" applyFont="1" applyFill="1" applyBorder="1" applyAlignment="1" applyProtection="1">
      <alignment horizontal="left"/>
      <protection locked="0"/>
    </xf>
    <xf numFmtId="49" fontId="98" fillId="3" borderId="24" xfId="1" applyNumberFormat="1" applyFill="1" applyBorder="1" applyAlignment="1" applyProtection="1">
      <alignment horizontal="left"/>
      <protection locked="0"/>
    </xf>
    <xf numFmtId="49" fontId="3" fillId="0" borderId="0" xfId="0" applyNumberFormat="1" applyFont="1" applyAlignment="1" applyProtection="1">
      <alignment horizontal="left" wrapText="1"/>
    </xf>
    <xf numFmtId="49" fontId="2" fillId="0" borderId="4" xfId="0" applyNumberFormat="1" applyFont="1" applyBorder="1" applyAlignment="1" applyProtection="1">
      <alignment horizontal="center" vertical="center"/>
    </xf>
    <xf numFmtId="0" fontId="0" fillId="0" borderId="0" xfId="0" applyAlignment="1" applyProtection="1"/>
    <xf numFmtId="0" fontId="0" fillId="0" borderId="5" xfId="0" applyBorder="1" applyAlignment="1" applyProtection="1"/>
    <xf numFmtId="49" fontId="3" fillId="0" borderId="4"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49" fontId="14" fillId="0" borderId="0" xfId="0" applyNumberFormat="1" applyFont="1" applyBorder="1" applyAlignment="1" applyProtection="1">
      <alignment horizontal="center" vertical="center" wrapText="1"/>
    </xf>
    <xf numFmtId="49" fontId="98" fillId="3" borderId="24" xfId="1" applyNumberFormat="1" applyFill="1" applyBorder="1" applyAlignment="1" applyProtection="1">
      <alignment horizontal="center"/>
      <protection locked="0"/>
    </xf>
    <xf numFmtId="49" fontId="12" fillId="3" borderId="25" xfId="0" applyNumberFormat="1" applyFont="1" applyFill="1" applyBorder="1" applyAlignment="1" applyProtection="1">
      <alignment horizontal="center"/>
      <protection locked="0"/>
    </xf>
    <xf numFmtId="49" fontId="12" fillId="3" borderId="26" xfId="0" applyNumberFormat="1" applyFont="1" applyFill="1" applyBorder="1" applyAlignment="1" applyProtection="1">
      <alignment horizontal="center"/>
      <protection locked="0"/>
    </xf>
    <xf numFmtId="49" fontId="3" fillId="0" borderId="0" xfId="0" applyNumberFormat="1" applyFont="1" applyAlignment="1" applyProtection="1">
      <alignment horizontal="left" vertical="top"/>
    </xf>
    <xf numFmtId="49" fontId="11" fillId="3" borderId="24" xfId="0" applyNumberFormat="1" applyFont="1" applyFill="1" applyBorder="1" applyAlignment="1" applyProtection="1">
      <alignment horizontal="center" vertical="center" wrapText="1"/>
      <protection locked="0"/>
    </xf>
    <xf numFmtId="49" fontId="11" fillId="3" borderId="25" xfId="0" applyNumberFormat="1" applyFont="1" applyFill="1" applyBorder="1" applyAlignment="1" applyProtection="1">
      <alignment horizontal="center" vertical="center" wrapText="1"/>
      <protection locked="0"/>
    </xf>
    <xf numFmtId="49" fontId="11" fillId="3" borderId="26" xfId="0" applyNumberFormat="1" applyFont="1" applyFill="1" applyBorder="1" applyAlignment="1" applyProtection="1">
      <alignment horizontal="center" vertical="center" wrapText="1"/>
      <protection locked="0"/>
    </xf>
    <xf numFmtId="49" fontId="12" fillId="3" borderId="24" xfId="0" applyNumberFormat="1" applyFont="1" applyFill="1" applyBorder="1" applyAlignment="1" applyProtection="1">
      <alignment horizontal="center"/>
      <protection locked="0"/>
    </xf>
    <xf numFmtId="49" fontId="12" fillId="0" borderId="0" xfId="0" applyNumberFormat="1" applyFont="1" applyFill="1" applyBorder="1" applyAlignment="1" applyProtection="1">
      <alignment horizontal="left"/>
      <protection locked="0"/>
    </xf>
    <xf numFmtId="49" fontId="12" fillId="0" borderId="0" xfId="0" applyNumberFormat="1" applyFont="1" applyFill="1" applyBorder="1" applyAlignment="1" applyProtection="1">
      <alignment horizontal="center"/>
      <protection locked="0"/>
    </xf>
    <xf numFmtId="0" fontId="41" fillId="3" borderId="24" xfId="0" applyFont="1" applyFill="1" applyBorder="1" applyAlignment="1" applyProtection="1">
      <alignment horizontal="center"/>
      <protection locked="0"/>
    </xf>
    <xf numFmtId="0" fontId="41" fillId="3" borderId="25" xfId="0" applyFont="1" applyFill="1" applyBorder="1" applyAlignment="1" applyProtection="1">
      <alignment horizontal="center"/>
      <protection locked="0"/>
    </xf>
    <xf numFmtId="0" fontId="41" fillId="3" borderId="26" xfId="0" applyFont="1" applyFill="1" applyBorder="1" applyAlignment="1" applyProtection="1">
      <alignment horizontal="center"/>
      <protection locked="0"/>
    </xf>
    <xf numFmtId="49" fontId="6" fillId="0" borderId="0" xfId="0" applyNumberFormat="1" applyFont="1" applyBorder="1" applyAlignment="1" applyProtection="1">
      <alignment horizontal="center" vertical="center"/>
    </xf>
    <xf numFmtId="49" fontId="8" fillId="0" borderId="0" xfId="0" applyNumberFormat="1" applyFont="1" applyAlignment="1" applyProtection="1">
      <alignment horizontal="center" vertical="center"/>
    </xf>
    <xf numFmtId="49" fontId="11" fillId="3" borderId="24" xfId="0" applyNumberFormat="1" applyFont="1" applyFill="1" applyBorder="1" applyAlignment="1" applyProtection="1">
      <alignment horizontal="left"/>
      <protection locked="0"/>
    </xf>
    <xf numFmtId="49" fontId="11" fillId="3" borderId="25" xfId="0" applyNumberFormat="1" applyFont="1" applyFill="1" applyBorder="1" applyAlignment="1" applyProtection="1">
      <alignment horizontal="left"/>
      <protection locked="0"/>
    </xf>
    <xf numFmtId="49" fontId="11" fillId="3" borderId="26" xfId="0" applyNumberFormat="1" applyFont="1" applyFill="1" applyBorder="1" applyAlignment="1" applyProtection="1">
      <alignment horizontal="left"/>
      <protection locked="0"/>
    </xf>
    <xf numFmtId="0" fontId="31" fillId="3" borderId="17" xfId="0" applyFont="1" applyFill="1" applyBorder="1" applyAlignment="1" applyProtection="1">
      <alignment horizontal="center"/>
      <protection locked="0"/>
    </xf>
    <xf numFmtId="0" fontId="31" fillId="3" borderId="19" xfId="0" applyFont="1" applyFill="1" applyBorder="1" applyAlignment="1" applyProtection="1">
      <alignment horizontal="center"/>
      <protection locked="0"/>
    </xf>
    <xf numFmtId="0" fontId="31" fillId="3" borderId="18" xfId="0" applyFont="1" applyFill="1" applyBorder="1" applyAlignment="1" applyProtection="1">
      <alignment horizontal="center"/>
      <protection locked="0"/>
    </xf>
    <xf numFmtId="0" fontId="31" fillId="10" borderId="17" xfId="0" applyFont="1" applyFill="1" applyBorder="1" applyAlignment="1" applyProtection="1">
      <alignment horizontal="center"/>
      <protection locked="0"/>
    </xf>
    <xf numFmtId="0" fontId="31" fillId="10" borderId="19" xfId="0" applyFont="1" applyFill="1" applyBorder="1" applyAlignment="1" applyProtection="1">
      <alignment horizontal="center"/>
      <protection locked="0"/>
    </xf>
    <xf numFmtId="0" fontId="61" fillId="2" borderId="24" xfId="0" applyFont="1" applyFill="1" applyBorder="1" applyAlignment="1">
      <alignment horizontal="center"/>
    </xf>
    <xf numFmtId="0" fontId="61" fillId="2" borderId="25" xfId="0" applyFont="1" applyFill="1" applyBorder="1" applyAlignment="1">
      <alignment horizontal="center"/>
    </xf>
    <xf numFmtId="0" fontId="61" fillId="2" borderId="26" xfId="0" applyFont="1" applyFill="1" applyBorder="1" applyAlignment="1">
      <alignment horizontal="center"/>
    </xf>
    <xf numFmtId="0" fontId="16" fillId="3" borderId="17" xfId="0" applyFont="1" applyFill="1" applyBorder="1" applyAlignment="1" applyProtection="1">
      <alignment horizontal="center"/>
      <protection locked="0"/>
    </xf>
    <xf numFmtId="0" fontId="16" fillId="3" borderId="19" xfId="0" applyFont="1" applyFill="1" applyBorder="1" applyAlignment="1" applyProtection="1">
      <alignment horizontal="center"/>
      <protection locked="0"/>
    </xf>
    <xf numFmtId="0" fontId="33" fillId="3" borderId="24" xfId="0" applyFont="1" applyFill="1" applyBorder="1" applyAlignment="1" applyProtection="1">
      <alignment horizontal="center"/>
      <protection locked="0"/>
    </xf>
    <xf numFmtId="0" fontId="33" fillId="3" borderId="25" xfId="0" applyFont="1" applyFill="1" applyBorder="1" applyAlignment="1" applyProtection="1">
      <alignment horizontal="center"/>
      <protection locked="0"/>
    </xf>
    <xf numFmtId="0" fontId="33" fillId="3" borderId="26" xfId="0" applyFont="1" applyFill="1" applyBorder="1" applyAlignment="1" applyProtection="1">
      <alignment horizontal="center"/>
      <protection locked="0"/>
    </xf>
    <xf numFmtId="0" fontId="31" fillId="3" borderId="24" xfId="0" applyFont="1" applyFill="1" applyBorder="1" applyAlignment="1" applyProtection="1">
      <alignment horizontal="center"/>
      <protection locked="0"/>
    </xf>
    <xf numFmtId="0" fontId="31" fillId="3" borderId="26" xfId="0" applyFont="1" applyFill="1" applyBorder="1" applyAlignment="1" applyProtection="1">
      <alignment horizontal="center"/>
      <protection locked="0"/>
    </xf>
    <xf numFmtId="0" fontId="31" fillId="10" borderId="24" xfId="0" applyFont="1" applyFill="1" applyBorder="1" applyAlignment="1" applyProtection="1">
      <alignment horizontal="center"/>
      <protection locked="0"/>
    </xf>
    <xf numFmtId="0" fontId="31" fillId="10" borderId="26" xfId="0" applyFont="1" applyFill="1" applyBorder="1" applyAlignment="1" applyProtection="1">
      <alignment horizontal="center"/>
      <protection locked="0"/>
    </xf>
    <xf numFmtId="9" fontId="33" fillId="7" borderId="24" xfId="0" applyNumberFormat="1" applyFont="1" applyFill="1" applyBorder="1" applyAlignment="1" applyProtection="1">
      <alignment horizontal="center"/>
      <protection locked="0"/>
    </xf>
    <xf numFmtId="0" fontId="33" fillId="7" borderId="26" xfId="0" applyFont="1" applyFill="1" applyBorder="1" applyAlignment="1" applyProtection="1">
      <alignment horizontal="center"/>
      <protection locked="0"/>
    </xf>
    <xf numFmtId="0" fontId="33" fillId="10" borderId="26" xfId="0" applyFont="1" applyFill="1" applyBorder="1" applyAlignment="1" applyProtection="1">
      <alignment horizontal="center"/>
      <protection locked="0"/>
    </xf>
    <xf numFmtId="0" fontId="33" fillId="7" borderId="24" xfId="0" applyFont="1" applyFill="1" applyBorder="1" applyAlignment="1" applyProtection="1">
      <alignment horizontal="center"/>
      <protection locked="0"/>
    </xf>
    <xf numFmtId="9" fontId="19" fillId="7" borderId="17" xfId="0" applyNumberFormat="1" applyFont="1" applyFill="1" applyBorder="1" applyAlignment="1" applyProtection="1">
      <alignment horizontal="center"/>
      <protection locked="0"/>
    </xf>
    <xf numFmtId="0" fontId="19" fillId="7" borderId="19" xfId="0" applyFont="1" applyFill="1" applyBorder="1" applyAlignment="1" applyProtection="1">
      <alignment horizontal="center"/>
      <protection locked="0"/>
    </xf>
    <xf numFmtId="0" fontId="33" fillId="3" borderId="17" xfId="0" applyFont="1" applyFill="1" applyBorder="1" applyAlignment="1" applyProtection="1">
      <alignment horizontal="center"/>
      <protection locked="0"/>
    </xf>
    <xf numFmtId="0" fontId="33" fillId="3" borderId="18" xfId="0" applyFont="1" applyFill="1" applyBorder="1" applyAlignment="1" applyProtection="1">
      <alignment horizontal="center"/>
      <protection locked="0"/>
    </xf>
    <xf numFmtId="0" fontId="33" fillId="3" borderId="19" xfId="0" applyFont="1" applyFill="1" applyBorder="1" applyAlignment="1" applyProtection="1">
      <alignment horizontal="center"/>
      <protection locked="0"/>
    </xf>
    <xf numFmtId="0" fontId="33" fillId="10" borderId="17" xfId="0" applyFont="1" applyFill="1" applyBorder="1" applyAlignment="1" applyProtection="1">
      <alignment horizontal="center"/>
      <protection locked="0"/>
    </xf>
    <xf numFmtId="0" fontId="33" fillId="10" borderId="19" xfId="0" applyFont="1" applyFill="1" applyBorder="1" applyAlignment="1" applyProtection="1">
      <alignment horizontal="center"/>
      <protection locked="0"/>
    </xf>
    <xf numFmtId="0" fontId="26" fillId="3" borderId="41" xfId="0" applyFont="1" applyFill="1" applyBorder="1" applyAlignment="1" applyProtection="1">
      <alignment horizontal="center"/>
      <protection locked="0"/>
    </xf>
    <xf numFmtId="0" fontId="26" fillId="3" borderId="46" xfId="0" applyFont="1" applyFill="1" applyBorder="1" applyAlignment="1" applyProtection="1">
      <alignment horizontal="center"/>
      <protection locked="0"/>
    </xf>
    <xf numFmtId="0" fontId="26" fillId="3" borderId="40" xfId="0" applyFont="1" applyFill="1" applyBorder="1" applyAlignment="1" applyProtection="1">
      <alignment horizontal="center"/>
      <protection locked="0"/>
    </xf>
    <xf numFmtId="0" fontId="32" fillId="0" borderId="2" xfId="0" applyFont="1" applyBorder="1" applyAlignment="1">
      <alignment horizontal="center"/>
    </xf>
    <xf numFmtId="0" fontId="29" fillId="0" borderId="0" xfId="0" applyFont="1" applyBorder="1" applyAlignment="1">
      <alignment horizontal="center"/>
    </xf>
    <xf numFmtId="0" fontId="29" fillId="0" borderId="5" xfId="0" applyFont="1" applyBorder="1" applyAlignment="1">
      <alignment horizontal="center"/>
    </xf>
    <xf numFmtId="0" fontId="25" fillId="3" borderId="24" xfId="0" applyFont="1" applyFill="1" applyBorder="1" applyAlignment="1" applyProtection="1">
      <alignment horizontal="center"/>
      <protection locked="0"/>
    </xf>
    <xf numFmtId="0" fontId="25" fillId="3" borderId="25" xfId="0" applyFont="1" applyFill="1" applyBorder="1" applyAlignment="1" applyProtection="1">
      <alignment horizontal="center"/>
      <protection locked="0"/>
    </xf>
    <xf numFmtId="0" fontId="25" fillId="3" borderId="48" xfId="0" applyFont="1" applyFill="1" applyBorder="1" applyAlignment="1" applyProtection="1">
      <alignment horizontal="center"/>
      <protection locked="0"/>
    </xf>
    <xf numFmtId="0" fontId="29" fillId="0" borderId="4" xfId="0" applyFont="1" applyBorder="1" applyAlignment="1">
      <alignment horizontal="right"/>
    </xf>
    <xf numFmtId="0" fontId="29" fillId="0" borderId="0" xfId="0" applyFont="1" applyBorder="1" applyAlignment="1">
      <alignment horizontal="right"/>
    </xf>
    <xf numFmtId="0" fontId="78" fillId="3" borderId="17" xfId="0" applyFont="1" applyFill="1" applyBorder="1" applyAlignment="1" applyProtection="1">
      <alignment horizontal="center"/>
      <protection locked="0"/>
    </xf>
    <xf numFmtId="0" fontId="78" fillId="3" borderId="19" xfId="0" applyFont="1" applyFill="1" applyBorder="1" applyAlignment="1" applyProtection="1">
      <alignment horizontal="center"/>
      <protection locked="0"/>
    </xf>
    <xf numFmtId="0" fontId="29" fillId="4" borderId="46" xfId="0" applyFont="1" applyFill="1" applyBorder="1" applyAlignment="1">
      <alignment horizontal="center" wrapText="1"/>
    </xf>
    <xf numFmtId="0" fontId="29" fillId="4" borderId="47" xfId="0" applyFont="1" applyFill="1" applyBorder="1" applyAlignment="1">
      <alignment horizontal="center" wrapText="1"/>
    </xf>
    <xf numFmtId="49" fontId="78" fillId="3" borderId="17" xfId="0" applyNumberFormat="1" applyFont="1" applyFill="1" applyBorder="1" applyAlignment="1" applyProtection="1">
      <alignment horizontal="center"/>
      <protection locked="0"/>
    </xf>
    <xf numFmtId="49" fontId="78" fillId="3" borderId="19" xfId="0" applyNumberFormat="1" applyFont="1" applyFill="1" applyBorder="1" applyAlignment="1" applyProtection="1">
      <alignment horizontal="center"/>
      <protection locked="0"/>
    </xf>
    <xf numFmtId="49" fontId="33" fillId="3" borderId="24" xfId="0" applyNumberFormat="1" applyFont="1" applyFill="1" applyBorder="1" applyAlignment="1" applyProtection="1">
      <alignment horizontal="center"/>
      <protection locked="0"/>
    </xf>
    <xf numFmtId="49" fontId="33" fillId="3" borderId="25" xfId="0" applyNumberFormat="1" applyFont="1" applyFill="1" applyBorder="1" applyAlignment="1" applyProtection="1">
      <alignment horizontal="center"/>
      <protection locked="0"/>
    </xf>
    <xf numFmtId="49" fontId="33" fillId="3" borderId="26" xfId="0" applyNumberFormat="1" applyFont="1" applyFill="1" applyBorder="1" applyAlignment="1" applyProtection="1">
      <alignment horizontal="center"/>
      <protection locked="0"/>
    </xf>
    <xf numFmtId="0" fontId="31" fillId="3" borderId="25" xfId="0" applyFont="1" applyFill="1" applyBorder="1" applyAlignment="1" applyProtection="1">
      <alignment horizontal="center"/>
      <protection locked="0"/>
    </xf>
    <xf numFmtId="1" fontId="26" fillId="12" borderId="17" xfId="0" applyNumberFormat="1" applyFont="1" applyFill="1" applyBorder="1" applyAlignment="1" applyProtection="1">
      <alignment horizontal="center"/>
    </xf>
    <xf numFmtId="1" fontId="26" fillId="12" borderId="19" xfId="0" applyNumberFormat="1" applyFont="1" applyFill="1" applyBorder="1" applyAlignment="1" applyProtection="1">
      <alignment horizontal="center"/>
    </xf>
    <xf numFmtId="0" fontId="61" fillId="2" borderId="17" xfId="0" applyFont="1" applyFill="1" applyBorder="1" applyAlignment="1">
      <alignment horizontal="center"/>
    </xf>
    <xf numFmtId="0" fontId="61" fillId="2" borderId="18" xfId="0" applyFont="1" applyFill="1" applyBorder="1" applyAlignment="1">
      <alignment horizontal="center"/>
    </xf>
    <xf numFmtId="0" fontId="61" fillId="2" borderId="19" xfId="0" applyFont="1" applyFill="1" applyBorder="1" applyAlignment="1">
      <alignment horizontal="center"/>
    </xf>
    <xf numFmtId="0" fontId="26" fillId="8" borderId="41" xfId="0" applyFont="1" applyFill="1" applyBorder="1" applyAlignment="1" applyProtection="1">
      <alignment horizontal="center"/>
    </xf>
    <xf numFmtId="0" fontId="26" fillId="8" borderId="46" xfId="0" applyFont="1" applyFill="1" applyBorder="1" applyAlignment="1" applyProtection="1">
      <alignment horizontal="center"/>
    </xf>
    <xf numFmtId="0" fontId="26" fillId="8" borderId="40" xfId="0" applyFont="1" applyFill="1" applyBorder="1" applyAlignment="1" applyProtection="1">
      <alignment horizontal="center"/>
    </xf>
    <xf numFmtId="0" fontId="32" fillId="0" borderId="2" xfId="0" applyFont="1" applyBorder="1" applyAlignment="1" applyProtection="1">
      <alignment horizontal="center"/>
    </xf>
    <xf numFmtId="0" fontId="25" fillId="8" borderId="36" xfId="0" applyFont="1" applyFill="1" applyBorder="1" applyAlignment="1" applyProtection="1">
      <alignment horizontal="center"/>
    </xf>
    <xf numFmtId="0" fontId="25" fillId="8" borderId="49" xfId="0" applyFont="1" applyFill="1" applyBorder="1" applyAlignment="1" applyProtection="1">
      <alignment horizontal="center"/>
    </xf>
    <xf numFmtId="0" fontId="25" fillId="8" borderId="50" xfId="0" applyFont="1" applyFill="1" applyBorder="1" applyAlignment="1" applyProtection="1">
      <alignment horizontal="center"/>
    </xf>
    <xf numFmtId="49" fontId="78" fillId="8" borderId="17" xfId="0" applyNumberFormat="1" applyFont="1" applyFill="1" applyBorder="1" applyAlignment="1" applyProtection="1">
      <alignment horizontal="center"/>
    </xf>
    <xf numFmtId="0" fontId="78" fillId="8" borderId="19" xfId="0" applyFont="1" applyFill="1" applyBorder="1" applyAlignment="1" applyProtection="1">
      <alignment horizontal="center"/>
    </xf>
    <xf numFmtId="0" fontId="30" fillId="12" borderId="11" xfId="0" applyFont="1" applyFill="1" applyBorder="1" applyAlignment="1" applyProtection="1">
      <alignment horizontal="center" wrapText="1"/>
    </xf>
    <xf numFmtId="0" fontId="30" fillId="12" borderId="12" xfId="0" applyFont="1" applyFill="1" applyBorder="1" applyAlignment="1" applyProtection="1">
      <alignment horizontal="center" wrapText="1"/>
    </xf>
    <xf numFmtId="0" fontId="30" fillId="12" borderId="23" xfId="0" applyFont="1" applyFill="1" applyBorder="1" applyAlignment="1" applyProtection="1">
      <alignment horizontal="center" wrapText="1"/>
    </xf>
    <xf numFmtId="0" fontId="29" fillId="0" borderId="0" xfId="0" applyFont="1" applyBorder="1" applyAlignment="1" applyProtection="1">
      <alignment horizontal="center"/>
    </xf>
    <xf numFmtId="0" fontId="29" fillId="0" borderId="5" xfId="0" applyFont="1" applyBorder="1" applyAlignment="1" applyProtection="1">
      <alignment horizontal="center"/>
    </xf>
    <xf numFmtId="165" fontId="26" fillId="12" borderId="17" xfId="0" applyNumberFormat="1" applyFont="1" applyFill="1" applyBorder="1" applyAlignment="1" applyProtection="1">
      <alignment horizontal="right"/>
    </xf>
    <xf numFmtId="165" fontId="26" fillId="12" borderId="18" xfId="0" applyNumberFormat="1" applyFont="1" applyFill="1" applyBorder="1" applyAlignment="1" applyProtection="1">
      <alignment horizontal="right"/>
    </xf>
    <xf numFmtId="165" fontId="26" fillId="12" borderId="19" xfId="0" applyNumberFormat="1" applyFont="1" applyFill="1" applyBorder="1" applyAlignment="1" applyProtection="1">
      <alignment horizontal="right"/>
    </xf>
    <xf numFmtId="49" fontId="29" fillId="0" borderId="0" xfId="0" applyNumberFormat="1" applyFont="1" applyAlignment="1" applyProtection="1">
      <alignment horizontal="center"/>
    </xf>
    <xf numFmtId="0" fontId="26" fillId="12" borderId="19" xfId="0" applyFont="1" applyFill="1" applyBorder="1" applyAlignment="1" applyProtection="1">
      <alignment horizontal="center"/>
    </xf>
    <xf numFmtId="49" fontId="29" fillId="0" borderId="0" xfId="0" applyNumberFormat="1" applyFont="1" applyAlignment="1">
      <alignment horizontal="center"/>
    </xf>
    <xf numFmtId="0" fontId="33" fillId="8" borderId="24" xfId="0" applyFont="1" applyFill="1" applyBorder="1" applyAlignment="1" applyProtection="1">
      <alignment horizontal="center"/>
    </xf>
    <xf numFmtId="0" fontId="33" fillId="8" borderId="25" xfId="0" applyFont="1" applyFill="1" applyBorder="1" applyAlignment="1" applyProtection="1">
      <alignment horizontal="center"/>
    </xf>
    <xf numFmtId="0" fontId="33" fillId="8" borderId="26" xfId="0" applyFont="1" applyFill="1" applyBorder="1" applyAlignment="1" applyProtection="1">
      <alignment horizontal="center"/>
    </xf>
    <xf numFmtId="0" fontId="31" fillId="8" borderId="24" xfId="0" applyFont="1" applyFill="1" applyBorder="1" applyAlignment="1" applyProtection="1">
      <alignment horizontal="center"/>
    </xf>
    <xf numFmtId="0" fontId="31" fillId="8" borderId="25" xfId="0" applyFont="1" applyFill="1" applyBorder="1" applyAlignment="1" applyProtection="1">
      <alignment horizontal="center"/>
    </xf>
    <xf numFmtId="0" fontId="31" fillId="8" borderId="26" xfId="0" applyFont="1" applyFill="1" applyBorder="1" applyAlignment="1" applyProtection="1">
      <alignment horizontal="center"/>
    </xf>
    <xf numFmtId="0" fontId="78" fillId="8" borderId="17" xfId="0" applyFont="1" applyFill="1" applyBorder="1" applyAlignment="1" applyProtection="1">
      <alignment horizontal="center"/>
    </xf>
    <xf numFmtId="1" fontId="26" fillId="12" borderId="17" xfId="0" applyNumberFormat="1" applyFont="1" applyFill="1" applyBorder="1" applyAlignment="1">
      <alignment horizontal="center"/>
    </xf>
    <xf numFmtId="0" fontId="26" fillId="12" borderId="19" xfId="0" applyFont="1" applyFill="1" applyBorder="1" applyAlignment="1">
      <alignment horizontal="center"/>
    </xf>
    <xf numFmtId="0" fontId="30" fillId="12" borderId="11" xfId="0" applyFont="1" applyFill="1" applyBorder="1" applyAlignment="1">
      <alignment horizontal="center" wrapText="1"/>
    </xf>
    <xf numFmtId="0" fontId="30" fillId="12" borderId="12" xfId="0" applyFont="1" applyFill="1" applyBorder="1" applyAlignment="1">
      <alignment horizontal="center" wrapText="1"/>
    </xf>
    <xf numFmtId="0" fontId="30" fillId="12" borderId="23" xfId="0" applyFont="1" applyFill="1" applyBorder="1" applyAlignment="1">
      <alignment horizontal="center" wrapText="1"/>
    </xf>
    <xf numFmtId="0" fontId="26" fillId="8" borderId="41" xfId="0" applyFont="1" applyFill="1" applyBorder="1" applyAlignment="1">
      <alignment horizontal="center"/>
    </xf>
    <xf numFmtId="0" fontId="26" fillId="8" borderId="46" xfId="0" applyFont="1" applyFill="1" applyBorder="1" applyAlignment="1">
      <alignment horizontal="center"/>
    </xf>
    <xf numFmtId="0" fontId="26" fillId="8" borderId="40" xfId="0" applyFont="1" applyFill="1" applyBorder="1" applyAlignment="1">
      <alignment horizontal="center"/>
    </xf>
    <xf numFmtId="0" fontId="78" fillId="8" borderId="17" xfId="0" applyFont="1" applyFill="1" applyBorder="1" applyAlignment="1">
      <alignment horizontal="center"/>
    </xf>
    <xf numFmtId="0" fontId="78" fillId="8" borderId="19" xfId="0" applyFont="1" applyFill="1" applyBorder="1" applyAlignment="1">
      <alignment horizontal="center"/>
    </xf>
    <xf numFmtId="0" fontId="25" fillId="8" borderId="36" xfId="0" applyFont="1" applyFill="1" applyBorder="1" applyAlignment="1">
      <alignment horizontal="center"/>
    </xf>
    <xf numFmtId="0" fontId="25" fillId="8" borderId="49" xfId="0" applyFont="1" applyFill="1" applyBorder="1" applyAlignment="1">
      <alignment horizontal="center"/>
    </xf>
    <xf numFmtId="0" fontId="25" fillId="8" borderId="50" xfId="0" applyFont="1" applyFill="1" applyBorder="1" applyAlignment="1">
      <alignment horizontal="center"/>
    </xf>
    <xf numFmtId="166" fontId="33" fillId="17" borderId="24" xfId="0" applyNumberFormat="1" applyFont="1" applyFill="1" applyBorder="1" applyAlignment="1" applyProtection="1">
      <alignment horizontal="center"/>
      <protection locked="0"/>
    </xf>
    <xf numFmtId="166" fontId="33" fillId="17" borderId="26" xfId="0" applyNumberFormat="1" applyFont="1" applyFill="1" applyBorder="1" applyAlignment="1" applyProtection="1">
      <alignment horizontal="center"/>
      <protection locked="0"/>
    </xf>
    <xf numFmtId="3" fontId="33" fillId="17" borderId="24" xfId="0" applyNumberFormat="1" applyFont="1" applyFill="1" applyBorder="1" applyAlignment="1" applyProtection="1">
      <alignment horizontal="center"/>
      <protection locked="0"/>
    </xf>
    <xf numFmtId="3" fontId="33" fillId="17" borderId="25" xfId="0" applyNumberFormat="1" applyFont="1" applyFill="1" applyBorder="1" applyAlignment="1" applyProtection="1">
      <alignment horizontal="center"/>
      <protection locked="0"/>
    </xf>
    <xf numFmtId="3" fontId="33" fillId="17" borderId="26" xfId="0" applyNumberFormat="1" applyFont="1" applyFill="1" applyBorder="1" applyAlignment="1" applyProtection="1">
      <alignment horizontal="center"/>
      <protection locked="0"/>
    </xf>
    <xf numFmtId="0" fontId="33" fillId="17" borderId="24" xfId="0" applyFont="1" applyFill="1" applyBorder="1" applyAlignment="1" applyProtection="1">
      <alignment horizontal="center"/>
      <protection locked="0"/>
    </xf>
    <xf numFmtId="0" fontId="33" fillId="17" borderId="25" xfId="0" applyFont="1" applyFill="1" applyBorder="1" applyAlignment="1" applyProtection="1">
      <alignment horizontal="center"/>
      <protection locked="0"/>
    </xf>
    <xf numFmtId="0" fontId="33" fillId="17" borderId="26" xfId="0" applyFont="1" applyFill="1" applyBorder="1" applyAlignment="1" applyProtection="1">
      <alignment horizontal="center"/>
      <protection locked="0"/>
    </xf>
    <xf numFmtId="3" fontId="33" fillId="0" borderId="0" xfId="0" applyNumberFormat="1" applyFont="1" applyFill="1" applyBorder="1" applyAlignment="1" applyProtection="1">
      <alignment horizontal="center"/>
    </xf>
    <xf numFmtId="2" fontId="31" fillId="0" borderId="0" xfId="0" applyNumberFormat="1" applyFont="1" applyFill="1" applyAlignment="1" applyProtection="1">
      <alignment horizontal="center"/>
    </xf>
    <xf numFmtId="0" fontId="29" fillId="0" borderId="17" xfId="0" applyFont="1" applyFill="1" applyBorder="1" applyAlignment="1" applyProtection="1">
      <alignment horizontal="center" wrapText="1"/>
    </xf>
    <xf numFmtId="0" fontId="29" fillId="0" borderId="18" xfId="0" applyFont="1" applyFill="1" applyBorder="1" applyAlignment="1" applyProtection="1">
      <alignment horizontal="center" wrapText="1"/>
    </xf>
    <xf numFmtId="0" fontId="29" fillId="0" borderId="19" xfId="0" applyFont="1" applyFill="1" applyBorder="1" applyAlignment="1" applyProtection="1">
      <alignment horizontal="center" wrapText="1"/>
    </xf>
    <xf numFmtId="0" fontId="61" fillId="19" borderId="17" xfId="0" applyFont="1" applyFill="1" applyBorder="1" applyAlignment="1" applyProtection="1">
      <alignment horizontal="center"/>
    </xf>
    <xf numFmtId="0" fontId="61" fillId="19" borderId="18" xfId="0" applyFont="1" applyFill="1" applyBorder="1" applyAlignment="1" applyProtection="1">
      <alignment horizontal="center"/>
    </xf>
    <xf numFmtId="0" fontId="61" fillId="19" borderId="19" xfId="0" applyFont="1" applyFill="1" applyBorder="1" applyAlignment="1" applyProtection="1">
      <alignment horizontal="center"/>
    </xf>
    <xf numFmtId="3" fontId="29" fillId="0" borderId="17" xfId="0" applyNumberFormat="1" applyFont="1" applyFill="1" applyBorder="1" applyAlignment="1" applyProtection="1">
      <alignment horizontal="center" wrapText="1"/>
    </xf>
    <xf numFmtId="3" fontId="29" fillId="0" borderId="18" xfId="0" applyNumberFormat="1" applyFont="1" applyFill="1" applyBorder="1" applyAlignment="1" applyProtection="1">
      <alignment horizontal="center" wrapText="1"/>
    </xf>
    <xf numFmtId="4" fontId="7" fillId="0" borderId="0" xfId="0" applyNumberFormat="1" applyFont="1" applyFill="1" applyBorder="1" applyAlignment="1" applyProtection="1">
      <alignment horizontal="center" vertical="center"/>
      <protection locked="0"/>
    </xf>
    <xf numFmtId="4" fontId="7" fillId="3" borderId="1" xfId="0" applyNumberFormat="1" applyFont="1" applyFill="1" applyBorder="1" applyAlignment="1" applyProtection="1">
      <alignment horizontal="center" vertical="center"/>
      <protection locked="0"/>
    </xf>
    <xf numFmtId="4" fontId="7" fillId="3" borderId="2" xfId="0" applyNumberFormat="1" applyFont="1" applyFill="1" applyBorder="1" applyAlignment="1" applyProtection="1">
      <alignment horizontal="center" vertical="center"/>
      <protection locked="0"/>
    </xf>
    <xf numFmtId="4" fontId="7" fillId="3" borderId="3" xfId="0" applyNumberFormat="1" applyFont="1" applyFill="1" applyBorder="1" applyAlignment="1" applyProtection="1">
      <alignment horizontal="center" vertical="center"/>
      <protection locked="0"/>
    </xf>
    <xf numFmtId="0" fontId="3" fillId="0" borderId="33" xfId="0" applyFont="1" applyBorder="1" applyAlignment="1" applyProtection="1">
      <alignment horizontal="center"/>
    </xf>
    <xf numFmtId="0" fontId="3" fillId="0" borderId="32" xfId="0" applyFont="1" applyBorder="1" applyAlignment="1" applyProtection="1">
      <alignment horizont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3" borderId="24" xfId="0" applyFont="1" applyFill="1" applyBorder="1" applyAlignment="1" applyProtection="1">
      <alignment horizontal="center"/>
    </xf>
    <xf numFmtId="0" fontId="3" fillId="3" borderId="25" xfId="0" applyFont="1" applyFill="1" applyBorder="1" applyAlignment="1" applyProtection="1">
      <alignment horizontal="center"/>
    </xf>
    <xf numFmtId="0" fontId="3" fillId="3" borderId="26" xfId="0" applyFont="1" applyFill="1" applyBorder="1" applyAlignment="1" applyProtection="1">
      <alignment horizontal="center"/>
    </xf>
    <xf numFmtId="0" fontId="20" fillId="0" borderId="0" xfId="0" applyFont="1" applyAlignment="1" applyProtection="1">
      <alignment horizontal="left" vertical="top" wrapText="1"/>
    </xf>
    <xf numFmtId="49" fontId="20" fillId="0" borderId="0" xfId="0" applyNumberFormat="1" applyFont="1" applyBorder="1" applyAlignment="1" applyProtection="1">
      <alignment horizontal="left" vertical="top" wrapText="1"/>
    </xf>
    <xf numFmtId="0" fontId="3" fillId="0" borderId="9" xfId="0" applyFont="1" applyBorder="1" applyAlignment="1" applyProtection="1">
      <alignment horizontal="center"/>
    </xf>
    <xf numFmtId="0" fontId="23" fillId="3" borderId="1"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33" xfId="0" applyFont="1" applyBorder="1" applyAlignment="1" applyProtection="1">
      <alignment horizontal="center" vertical="center"/>
    </xf>
    <xf numFmtId="0" fontId="17" fillId="0" borderId="32"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33" xfId="0" applyFont="1" applyBorder="1" applyAlignment="1" applyProtection="1">
      <alignment horizontal="center" vertical="center" wrapText="1"/>
    </xf>
    <xf numFmtId="0" fontId="17" fillId="0" borderId="32" xfId="0" applyFont="1" applyBorder="1" applyAlignment="1" applyProtection="1">
      <alignment horizontal="center" vertical="center" wrapText="1"/>
    </xf>
    <xf numFmtId="0" fontId="0" fillId="0" borderId="4" xfId="0" applyFill="1" applyBorder="1" applyAlignment="1" applyProtection="1">
      <alignment horizontal="center" wrapText="1"/>
    </xf>
    <xf numFmtId="0" fontId="0" fillId="0" borderId="0" xfId="0" applyFill="1" applyBorder="1" applyAlignment="1" applyProtection="1">
      <alignment horizontal="center" wrapText="1"/>
    </xf>
    <xf numFmtId="0" fontId="17" fillId="0" borderId="9" xfId="0" applyFont="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41" fillId="3" borderId="9" xfId="0" applyFont="1" applyFill="1" applyBorder="1" applyAlignment="1" applyProtection="1">
      <alignment horizontal="center" vertical="center"/>
      <protection locked="0"/>
    </xf>
    <xf numFmtId="165" fontId="12" fillId="3" borderId="9" xfId="0" applyNumberFormat="1" applyFont="1" applyFill="1" applyBorder="1" applyAlignment="1" applyProtection="1">
      <alignment horizontal="center" vertical="center"/>
      <protection locked="0"/>
    </xf>
    <xf numFmtId="0" fontId="7" fillId="3" borderId="9" xfId="0" applyFont="1" applyFill="1" applyBorder="1" applyAlignment="1" applyProtection="1">
      <alignment horizontal="center"/>
      <protection locked="0"/>
    </xf>
    <xf numFmtId="0" fontId="17" fillId="0" borderId="2" xfId="0" applyFont="1" applyBorder="1" applyAlignment="1" applyProtection="1">
      <alignment vertical="center" wrapText="1"/>
    </xf>
    <xf numFmtId="0" fontId="17" fillId="0" borderId="3" xfId="0" applyFont="1" applyBorder="1" applyAlignment="1" applyProtection="1">
      <alignment vertical="center" wrapText="1"/>
    </xf>
    <xf numFmtId="0" fontId="17" fillId="0" borderId="6" xfId="0" applyFont="1" applyBorder="1" applyAlignment="1" applyProtection="1">
      <alignment vertical="center" wrapText="1"/>
    </xf>
    <xf numFmtId="0" fontId="17" fillId="0" borderId="7" xfId="0" applyFont="1" applyBorder="1" applyAlignment="1" applyProtection="1">
      <alignment vertical="center" wrapText="1"/>
    </xf>
    <xf numFmtId="0" fontId="17" fillId="0" borderId="8" xfId="0" applyFont="1" applyBorder="1" applyAlignment="1" applyProtection="1">
      <alignment vertical="center" wrapText="1"/>
    </xf>
    <xf numFmtId="165" fontId="11" fillId="20" borderId="9" xfId="0" applyNumberFormat="1" applyFont="1" applyFill="1" applyBorder="1" applyAlignment="1" applyProtection="1">
      <alignment horizontal="center" vertical="center"/>
    </xf>
    <xf numFmtId="4" fontId="21" fillId="5" borderId="1" xfId="0" applyNumberFormat="1" applyFont="1" applyFill="1" applyBorder="1" applyAlignment="1" applyProtection="1">
      <alignment horizontal="center" vertical="center"/>
    </xf>
    <xf numFmtId="4" fontId="20" fillId="5" borderId="2" xfId="0" applyNumberFormat="1" applyFont="1" applyFill="1" applyBorder="1" applyAlignment="1" applyProtection="1">
      <alignment horizontal="center" vertical="center"/>
    </xf>
    <xf numFmtId="4" fontId="20" fillId="5" borderId="3" xfId="0" applyNumberFormat="1" applyFont="1" applyFill="1" applyBorder="1" applyAlignment="1" applyProtection="1">
      <alignment horizontal="center" vertical="center"/>
    </xf>
    <xf numFmtId="4" fontId="20" fillId="5" borderId="6" xfId="0" applyNumberFormat="1" applyFont="1" applyFill="1" applyBorder="1" applyAlignment="1" applyProtection="1">
      <alignment horizontal="center" vertical="center"/>
    </xf>
    <xf numFmtId="4" fontId="20" fillId="5" borderId="7" xfId="0" applyNumberFormat="1" applyFont="1" applyFill="1" applyBorder="1" applyAlignment="1" applyProtection="1">
      <alignment horizontal="center" vertical="center"/>
    </xf>
    <xf numFmtId="4" fontId="20" fillId="5" borderId="8" xfId="0" applyNumberFormat="1" applyFont="1" applyFill="1" applyBorder="1" applyAlignment="1" applyProtection="1">
      <alignment horizontal="center" vertical="center"/>
    </xf>
    <xf numFmtId="49" fontId="7" fillId="0" borderId="1" xfId="0" applyNumberFormat="1" applyFont="1" applyBorder="1" applyAlignment="1" applyProtection="1">
      <alignment horizontal="center" vertical="center" wrapText="1"/>
    </xf>
    <xf numFmtId="49" fontId="7" fillId="0" borderId="2" xfId="0" applyNumberFormat="1" applyFont="1" applyBorder="1" applyAlignment="1" applyProtection="1">
      <alignment horizontal="center" vertical="center" wrapText="1"/>
    </xf>
    <xf numFmtId="49" fontId="7" fillId="0" borderId="6" xfId="0" applyNumberFormat="1" applyFont="1" applyBorder="1" applyAlignment="1" applyProtection="1">
      <alignment horizontal="center" vertical="center" wrapText="1"/>
    </xf>
    <xf numFmtId="49" fontId="7" fillId="0" borderId="7" xfId="0" applyNumberFormat="1" applyFont="1" applyBorder="1" applyAlignment="1" applyProtection="1">
      <alignment horizontal="center" vertical="center" wrapText="1"/>
    </xf>
    <xf numFmtId="0" fontId="17" fillId="0" borderId="4"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9" xfId="0" applyFont="1" applyBorder="1" applyAlignment="1" applyProtection="1">
      <alignment horizontal="center" vertical="center"/>
    </xf>
    <xf numFmtId="0" fontId="17" fillId="0" borderId="4"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9" xfId="0" applyFont="1" applyBorder="1" applyAlignment="1" applyProtection="1">
      <alignment horizontal="center" wrapText="1"/>
    </xf>
    <xf numFmtId="0" fontId="17" fillId="0" borderId="34" xfId="0" applyFont="1" applyBorder="1" applyAlignment="1" applyProtection="1">
      <alignment horizontal="center" vertical="center" wrapText="1"/>
    </xf>
    <xf numFmtId="0" fontId="23" fillId="3" borderId="9" xfId="0" applyFont="1" applyFill="1" applyBorder="1" applyAlignment="1" applyProtection="1">
      <alignment horizontal="center" vertical="center"/>
      <protection locked="0"/>
    </xf>
    <xf numFmtId="3" fontId="7" fillId="3" borderId="9" xfId="0" applyNumberFormat="1" applyFont="1" applyFill="1" applyBorder="1" applyAlignment="1" applyProtection="1">
      <alignment horizontal="center" vertical="center"/>
      <protection locked="0"/>
    </xf>
    <xf numFmtId="1" fontId="23" fillId="3" borderId="9" xfId="0" applyNumberFormat="1" applyFont="1" applyFill="1" applyBorder="1" applyAlignment="1" applyProtection="1">
      <alignment horizontal="center" vertical="center"/>
      <protection locked="0"/>
    </xf>
    <xf numFmtId="1" fontId="23" fillId="3" borderId="24" xfId="0" applyNumberFormat="1" applyFont="1" applyFill="1" applyBorder="1" applyAlignment="1" applyProtection="1">
      <alignment horizontal="center" vertical="center"/>
      <protection locked="0"/>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2" xfId="0" applyFont="1" applyBorder="1" applyAlignment="1" applyProtection="1">
      <alignment horizontal="center" vertical="center"/>
    </xf>
    <xf numFmtId="165" fontId="86" fillId="16" borderId="9" xfId="0" applyNumberFormat="1" applyFont="1" applyFill="1" applyBorder="1" applyAlignment="1" applyProtection="1">
      <alignment horizontal="center" vertical="center"/>
    </xf>
    <xf numFmtId="165" fontId="86" fillId="16" borderId="25" xfId="0" applyNumberFormat="1" applyFont="1" applyFill="1" applyBorder="1" applyAlignment="1" applyProtection="1">
      <alignment horizontal="center" vertical="center"/>
    </xf>
    <xf numFmtId="165" fontId="86" fillId="16" borderId="26" xfId="0" applyNumberFormat="1" applyFont="1" applyFill="1" applyBorder="1" applyAlignment="1" applyProtection="1">
      <alignment horizontal="center" vertical="center"/>
    </xf>
    <xf numFmtId="0" fontId="20" fillId="5" borderId="9" xfId="0" applyFont="1" applyFill="1" applyBorder="1" applyAlignment="1" applyProtection="1">
      <alignment horizontal="center"/>
    </xf>
    <xf numFmtId="165" fontId="20" fillId="20" borderId="33" xfId="0" applyNumberFormat="1" applyFont="1" applyFill="1" applyBorder="1" applyAlignment="1" applyProtection="1">
      <alignment horizontal="center"/>
    </xf>
    <xf numFmtId="0" fontId="20" fillId="20" borderId="32" xfId="0" applyFont="1" applyFill="1" applyBorder="1" applyAlignment="1" applyProtection="1">
      <alignment horizontal="center"/>
    </xf>
    <xf numFmtId="165" fontId="11" fillId="0" borderId="9" xfId="0" applyNumberFormat="1" applyFont="1" applyFill="1" applyBorder="1" applyAlignment="1" applyProtection="1">
      <alignment horizontal="center" vertical="center"/>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165" fontId="23" fillId="3" borderId="24" xfId="0" applyNumberFormat="1" applyFont="1" applyFill="1" applyBorder="1" applyAlignment="1" applyProtection="1">
      <alignment horizontal="right" vertical="center"/>
      <protection locked="0"/>
    </xf>
    <xf numFmtId="165" fontId="23" fillId="3" borderId="25" xfId="0" applyNumberFormat="1" applyFont="1" applyFill="1" applyBorder="1" applyAlignment="1" applyProtection="1">
      <alignment horizontal="right" vertical="center"/>
      <protection locked="0"/>
    </xf>
    <xf numFmtId="165" fontId="23" fillId="3" borderId="26" xfId="0" applyNumberFormat="1" applyFont="1" applyFill="1" applyBorder="1" applyAlignment="1" applyProtection="1">
      <alignment horizontal="right" vertical="center"/>
      <protection locked="0"/>
    </xf>
    <xf numFmtId="165" fontId="23" fillId="3" borderId="9" xfId="0" applyNumberFormat="1" applyFont="1" applyFill="1" applyBorder="1" applyAlignment="1" applyProtection="1">
      <alignment horizontal="right" vertical="center"/>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3" fontId="7" fillId="3" borderId="24" xfId="0" applyNumberFormat="1" applyFont="1" applyFill="1" applyBorder="1" applyAlignment="1" applyProtection="1">
      <alignment horizontal="center" vertical="center"/>
      <protection locked="0"/>
    </xf>
    <xf numFmtId="3" fontId="7" fillId="3" borderId="25" xfId="0" applyNumberFormat="1" applyFont="1" applyFill="1" applyBorder="1" applyAlignment="1" applyProtection="1">
      <alignment horizontal="center" vertical="center"/>
      <protection locked="0"/>
    </xf>
    <xf numFmtId="3" fontId="7" fillId="3" borderId="26" xfId="0" applyNumberFormat="1"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3" fillId="0" borderId="1"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7" xfId="0" applyFont="1" applyBorder="1" applyAlignment="1" applyProtection="1">
      <alignment horizontal="center" vertical="center"/>
    </xf>
    <xf numFmtId="165" fontId="23" fillId="20" borderId="9" xfId="0" applyNumberFormat="1" applyFont="1" applyFill="1" applyBorder="1" applyAlignment="1" applyProtection="1">
      <alignment horizontal="right" vertical="center"/>
    </xf>
    <xf numFmtId="0" fontId="23" fillId="20" borderId="9" xfId="0" applyFont="1" applyFill="1" applyBorder="1" applyAlignment="1" applyProtection="1">
      <alignment horizontal="right" vertical="center"/>
    </xf>
    <xf numFmtId="49" fontId="7" fillId="0" borderId="3" xfId="0" applyNumberFormat="1" applyFont="1" applyBorder="1" applyAlignment="1" applyProtection="1">
      <alignment horizontal="center" vertical="center" wrapText="1"/>
    </xf>
    <xf numFmtId="49" fontId="7" fillId="0" borderId="8" xfId="0" applyNumberFormat="1" applyFont="1" applyBorder="1" applyAlignment="1" applyProtection="1">
      <alignment horizontal="center" vertical="center" wrapText="1"/>
    </xf>
    <xf numFmtId="3" fontId="20" fillId="20" borderId="33" xfId="0" applyNumberFormat="1" applyFont="1" applyFill="1" applyBorder="1" applyAlignment="1" applyProtection="1">
      <alignment horizontal="center" vertical="center"/>
    </xf>
    <xf numFmtId="3" fontId="20" fillId="20" borderId="32" xfId="0" applyNumberFormat="1" applyFont="1" applyFill="1" applyBorder="1" applyAlignment="1" applyProtection="1">
      <alignment horizontal="center" vertical="center"/>
    </xf>
    <xf numFmtId="3" fontId="20" fillId="0" borderId="2" xfId="0" applyNumberFormat="1" applyFont="1" applyFill="1" applyBorder="1" applyAlignment="1" applyProtection="1">
      <alignment horizontal="center" vertical="center"/>
    </xf>
    <xf numFmtId="3" fontId="20" fillId="0" borderId="7" xfId="0" applyNumberFormat="1" applyFont="1" applyFill="1" applyBorder="1" applyAlignment="1" applyProtection="1">
      <alignment horizontal="center" vertical="center"/>
    </xf>
    <xf numFmtId="3" fontId="20" fillId="0" borderId="2" xfId="0" applyNumberFormat="1" applyFont="1" applyFill="1" applyBorder="1" applyAlignment="1" applyProtection="1">
      <alignment horizontal="center"/>
    </xf>
    <xf numFmtId="3" fontId="20" fillId="0" borderId="3" xfId="0" applyNumberFormat="1" applyFont="1" applyFill="1" applyBorder="1" applyAlignment="1" applyProtection="1">
      <alignment horizontal="center"/>
    </xf>
    <xf numFmtId="3" fontId="20" fillId="0" borderId="7" xfId="0" applyNumberFormat="1" applyFont="1" applyFill="1" applyBorder="1" applyAlignment="1" applyProtection="1">
      <alignment horizontal="center"/>
    </xf>
    <xf numFmtId="3" fontId="20" fillId="0" borderId="8" xfId="0" applyNumberFormat="1" applyFont="1" applyFill="1" applyBorder="1" applyAlignment="1" applyProtection="1">
      <alignment horizontal="center"/>
    </xf>
    <xf numFmtId="4" fontId="49" fillId="0" borderId="0"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xf>
    <xf numFmtId="4" fontId="49" fillId="5" borderId="1" xfId="0" applyNumberFormat="1" applyFont="1" applyFill="1" applyBorder="1" applyAlignment="1" applyProtection="1">
      <alignment horizontal="center" vertical="center"/>
    </xf>
    <xf numFmtId="4" fontId="7" fillId="5" borderId="2" xfId="0" applyNumberFormat="1" applyFont="1" applyFill="1" applyBorder="1" applyAlignment="1" applyProtection="1">
      <alignment horizontal="center" vertical="center"/>
    </xf>
    <xf numFmtId="4" fontId="7" fillId="5" borderId="3" xfId="0" applyNumberFormat="1" applyFont="1" applyFill="1" applyBorder="1" applyAlignment="1" applyProtection="1">
      <alignment horizontal="center" vertical="center"/>
    </xf>
    <xf numFmtId="4" fontId="7" fillId="5" borderId="6" xfId="0" applyNumberFormat="1" applyFont="1" applyFill="1" applyBorder="1" applyAlignment="1" applyProtection="1">
      <alignment horizontal="center" vertical="center"/>
    </xf>
    <xf numFmtId="4" fontId="7" fillId="5" borderId="7" xfId="0" applyNumberFormat="1" applyFont="1" applyFill="1" applyBorder="1" applyAlignment="1" applyProtection="1">
      <alignment horizontal="center" vertical="center"/>
    </xf>
    <xf numFmtId="4" fontId="7" fillId="5" borderId="8" xfId="0" applyNumberFormat="1" applyFont="1" applyFill="1" applyBorder="1" applyAlignment="1" applyProtection="1">
      <alignment horizontal="center" vertical="center"/>
    </xf>
    <xf numFmtId="0" fontId="23" fillId="0" borderId="1"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104" fillId="0" borderId="0" xfId="0" applyFont="1" applyFill="1" applyBorder="1" applyAlignment="1" applyProtection="1">
      <alignment horizontal="center" vertical="center" wrapText="1"/>
    </xf>
    <xf numFmtId="165" fontId="105" fillId="0" borderId="0" xfId="0" applyNumberFormat="1" applyFont="1" applyFill="1" applyBorder="1" applyAlignment="1" applyProtection="1">
      <alignment horizontal="center" vertical="center"/>
    </xf>
    <xf numFmtId="0" fontId="105" fillId="0" borderId="0" xfId="0" applyFont="1" applyFill="1" applyBorder="1" applyAlignment="1" applyProtection="1">
      <alignment horizontal="center" vertical="center"/>
    </xf>
    <xf numFmtId="165" fontId="90" fillId="14" borderId="1" xfId="0" applyNumberFormat="1" applyFont="1" applyFill="1" applyBorder="1" applyAlignment="1" applyProtection="1">
      <alignment horizontal="center" vertical="center"/>
    </xf>
    <xf numFmtId="0" fontId="90" fillId="14" borderId="2" xfId="0" applyFont="1" applyFill="1" applyBorder="1" applyAlignment="1" applyProtection="1">
      <alignment horizontal="center" vertical="center"/>
    </xf>
    <xf numFmtId="0" fontId="90" fillId="14" borderId="3" xfId="0" applyFont="1" applyFill="1" applyBorder="1" applyAlignment="1" applyProtection="1">
      <alignment horizontal="center" vertical="center"/>
    </xf>
    <xf numFmtId="0" fontId="90" fillId="14" borderId="4" xfId="0" applyFont="1" applyFill="1" applyBorder="1" applyAlignment="1" applyProtection="1">
      <alignment horizontal="center" vertical="center"/>
    </xf>
    <xf numFmtId="0" fontId="90" fillId="14" borderId="0" xfId="0" applyFont="1" applyFill="1" applyBorder="1" applyAlignment="1" applyProtection="1">
      <alignment horizontal="center" vertical="center"/>
    </xf>
    <xf numFmtId="0" fontId="90" fillId="14" borderId="5" xfId="0" applyFont="1" applyFill="1" applyBorder="1" applyAlignment="1" applyProtection="1">
      <alignment horizontal="center" vertical="center"/>
    </xf>
    <xf numFmtId="0" fontId="90" fillId="14" borderId="6" xfId="0" applyFont="1" applyFill="1" applyBorder="1" applyAlignment="1" applyProtection="1">
      <alignment horizontal="center" vertical="center"/>
    </xf>
    <xf numFmtId="0" fontId="90" fillId="14" borderId="7" xfId="0" applyFont="1" applyFill="1" applyBorder="1" applyAlignment="1" applyProtection="1">
      <alignment horizontal="center" vertical="center"/>
    </xf>
    <xf numFmtId="0" fontId="90" fillId="14" borderId="8" xfId="0" applyFont="1" applyFill="1" applyBorder="1" applyAlignment="1" applyProtection="1">
      <alignment horizontal="center" vertical="center"/>
    </xf>
    <xf numFmtId="0" fontId="43" fillId="5" borderId="1" xfId="0" applyFont="1" applyFill="1" applyBorder="1" applyAlignment="1" applyProtection="1">
      <alignment horizontal="center" vertical="center" wrapText="1"/>
    </xf>
    <xf numFmtId="0" fontId="43" fillId="5" borderId="2" xfId="0" applyFont="1" applyFill="1" applyBorder="1" applyAlignment="1" applyProtection="1">
      <alignment horizontal="center" vertical="center" wrapText="1"/>
    </xf>
    <xf numFmtId="0" fontId="43" fillId="5" borderId="3" xfId="0" applyFont="1" applyFill="1" applyBorder="1" applyAlignment="1" applyProtection="1">
      <alignment horizontal="center" vertical="center" wrapText="1"/>
    </xf>
    <xf numFmtId="0" fontId="43" fillId="5" borderId="4" xfId="0" applyFont="1" applyFill="1" applyBorder="1" applyAlignment="1" applyProtection="1">
      <alignment horizontal="center" vertical="center" wrapText="1"/>
    </xf>
    <xf numFmtId="0" fontId="43" fillId="5" borderId="0" xfId="0" applyFont="1" applyFill="1" applyBorder="1" applyAlignment="1" applyProtection="1">
      <alignment horizontal="center" vertical="center" wrapText="1"/>
    </xf>
    <xf numFmtId="0" fontId="43" fillId="5" borderId="5" xfId="0" applyFont="1" applyFill="1" applyBorder="1" applyAlignment="1" applyProtection="1">
      <alignment horizontal="center" vertical="center" wrapText="1"/>
    </xf>
    <xf numFmtId="0" fontId="43" fillId="5" borderId="6" xfId="0" applyFont="1" applyFill="1" applyBorder="1" applyAlignment="1" applyProtection="1">
      <alignment horizontal="center" vertical="center" wrapText="1"/>
    </xf>
    <xf numFmtId="0" fontId="43" fillId="5" borderId="7" xfId="0" applyFont="1" applyFill="1" applyBorder="1" applyAlignment="1" applyProtection="1">
      <alignment horizontal="center" vertical="center" wrapText="1"/>
    </xf>
    <xf numFmtId="0" fontId="43" fillId="5" borderId="8" xfId="0" applyFont="1" applyFill="1" applyBorder="1" applyAlignment="1" applyProtection="1">
      <alignment horizontal="center" vertical="center" wrapText="1"/>
    </xf>
    <xf numFmtId="49" fontId="23" fillId="12" borderId="1" xfId="4" applyNumberFormat="1" applyFont="1" applyFill="1" applyBorder="1" applyAlignment="1" applyProtection="1">
      <alignment horizontal="center" vertical="center" wrapText="1"/>
    </xf>
    <xf numFmtId="0" fontId="23" fillId="12" borderId="2" xfId="4" applyNumberFormat="1" applyFont="1" applyFill="1" applyBorder="1" applyAlignment="1" applyProtection="1">
      <alignment horizontal="center" vertical="center" wrapText="1"/>
    </xf>
    <xf numFmtId="0" fontId="23" fillId="12" borderId="3" xfId="4" applyNumberFormat="1" applyFont="1" applyFill="1" applyBorder="1" applyAlignment="1" applyProtection="1">
      <alignment horizontal="center" vertical="center" wrapText="1"/>
    </xf>
    <xf numFmtId="49" fontId="23" fillId="12" borderId="4" xfId="4" applyNumberFormat="1" applyFont="1" applyFill="1" applyBorder="1" applyAlignment="1" applyProtection="1">
      <alignment horizontal="center" vertical="center" wrapText="1"/>
    </xf>
    <xf numFmtId="0" fontId="23" fillId="12" borderId="0" xfId="4" applyNumberFormat="1" applyFont="1" applyFill="1" applyBorder="1" applyAlignment="1" applyProtection="1">
      <alignment horizontal="center" vertical="center" wrapText="1"/>
    </xf>
    <xf numFmtId="0" fontId="23" fillId="12" borderId="5" xfId="4" applyNumberFormat="1" applyFont="1" applyFill="1" applyBorder="1" applyAlignment="1" applyProtection="1">
      <alignment horizontal="center" vertical="center" wrapText="1"/>
    </xf>
    <xf numFmtId="0" fontId="23" fillId="12" borderId="4" xfId="4" applyNumberFormat="1" applyFont="1" applyFill="1" applyBorder="1" applyAlignment="1" applyProtection="1">
      <alignment horizontal="center" vertical="center" wrapText="1"/>
    </xf>
    <xf numFmtId="165" fontId="23" fillId="12" borderId="1" xfId="4" applyNumberFormat="1" applyFont="1" applyFill="1" applyBorder="1" applyAlignment="1" applyProtection="1">
      <alignment horizontal="right" vertical="center" wrapText="1"/>
    </xf>
    <xf numFmtId="165" fontId="23" fillId="12" borderId="2" xfId="4" applyNumberFormat="1" applyFont="1" applyFill="1" applyBorder="1" applyAlignment="1" applyProtection="1">
      <alignment horizontal="right" vertical="center" wrapText="1"/>
    </xf>
    <xf numFmtId="165" fontId="23" fillId="12" borderId="3" xfId="4" applyNumberFormat="1" applyFont="1" applyFill="1" applyBorder="1" applyAlignment="1" applyProtection="1">
      <alignment horizontal="right" vertical="center" wrapText="1"/>
    </xf>
    <xf numFmtId="165" fontId="23" fillId="12" borderId="4" xfId="4" applyNumberFormat="1" applyFont="1" applyFill="1" applyBorder="1" applyAlignment="1" applyProtection="1">
      <alignment horizontal="right" vertical="center" wrapText="1"/>
    </xf>
    <xf numFmtId="165" fontId="23" fillId="12" borderId="0" xfId="4" applyNumberFormat="1" applyFont="1" applyFill="1" applyBorder="1" applyAlignment="1" applyProtection="1">
      <alignment horizontal="right" vertical="center" wrapText="1"/>
    </xf>
    <xf numFmtId="165" fontId="23" fillId="12" borderId="5" xfId="4" applyNumberFormat="1" applyFont="1" applyFill="1" applyBorder="1" applyAlignment="1" applyProtection="1">
      <alignment horizontal="right" vertical="center" wrapText="1"/>
    </xf>
    <xf numFmtId="9" fontId="23" fillId="3" borderId="9" xfId="4" applyFont="1" applyFill="1" applyBorder="1" applyAlignment="1" applyProtection="1">
      <alignment horizontal="center" vertical="center" wrapText="1"/>
      <protection locked="0"/>
    </xf>
    <xf numFmtId="9" fontId="8" fillId="12" borderId="1" xfId="3" applyFont="1" applyFill="1" applyBorder="1" applyAlignment="1" applyProtection="1">
      <alignment horizontal="center" vertical="center" wrapText="1"/>
    </xf>
    <xf numFmtId="9" fontId="8" fillId="12" borderId="2" xfId="3" applyFont="1" applyFill="1" applyBorder="1" applyAlignment="1" applyProtection="1">
      <alignment horizontal="center" vertical="center" wrapText="1"/>
    </xf>
    <xf numFmtId="9" fontId="8" fillId="12" borderId="3" xfId="3" applyFont="1" applyFill="1" applyBorder="1" applyAlignment="1" applyProtection="1">
      <alignment horizontal="center" vertical="center" wrapText="1"/>
    </xf>
    <xf numFmtId="9" fontId="8" fillId="12" borderId="4" xfId="3" applyFont="1" applyFill="1" applyBorder="1" applyAlignment="1" applyProtection="1">
      <alignment horizontal="center" vertical="center" wrapText="1"/>
    </xf>
    <xf numFmtId="9" fontId="8" fillId="12" borderId="0" xfId="3" applyFont="1" applyFill="1" applyBorder="1" applyAlignment="1" applyProtection="1">
      <alignment horizontal="center" vertical="center" wrapText="1"/>
    </xf>
    <xf numFmtId="9" fontId="8" fillId="12" borderId="5" xfId="3" applyFont="1" applyFill="1" applyBorder="1" applyAlignment="1" applyProtection="1">
      <alignment horizontal="center" vertical="center" wrapText="1"/>
    </xf>
    <xf numFmtId="165" fontId="20" fillId="12" borderId="9" xfId="0" applyNumberFormat="1" applyFont="1" applyFill="1" applyBorder="1" applyAlignment="1" applyProtection="1">
      <alignment horizontal="right" vertical="center"/>
    </xf>
    <xf numFmtId="0" fontId="3" fillId="0" borderId="9" xfId="0" applyFont="1" applyBorder="1" applyAlignment="1" applyProtection="1">
      <alignment horizontal="center" vertical="center"/>
    </xf>
    <xf numFmtId="49" fontId="18" fillId="12" borderId="2" xfId="0" applyNumberFormat="1" applyFont="1" applyFill="1" applyBorder="1" applyAlignment="1" applyProtection="1">
      <alignment horizontal="center" vertical="top" wrapText="1"/>
    </xf>
    <xf numFmtId="0" fontId="18" fillId="12" borderId="2" xfId="0" applyNumberFormat="1" applyFont="1" applyFill="1" applyBorder="1" applyAlignment="1" applyProtection="1">
      <alignment horizontal="center" vertical="top" wrapText="1"/>
    </xf>
    <xf numFmtId="0" fontId="18" fillId="12" borderId="3" xfId="0" applyNumberFormat="1" applyFont="1" applyFill="1" applyBorder="1" applyAlignment="1" applyProtection="1">
      <alignment horizontal="center" vertical="top" wrapText="1"/>
    </xf>
    <xf numFmtId="49" fontId="18" fillId="12" borderId="0" xfId="0" applyNumberFormat="1" applyFont="1" applyFill="1" applyBorder="1" applyAlignment="1" applyProtection="1">
      <alignment horizontal="center" vertical="top" wrapText="1"/>
    </xf>
    <xf numFmtId="0" fontId="18" fillId="12" borderId="0" xfId="0" applyNumberFormat="1" applyFont="1" applyFill="1" applyBorder="1" applyAlignment="1" applyProtection="1">
      <alignment horizontal="center" vertical="top" wrapText="1"/>
    </xf>
    <xf numFmtId="0" fontId="18" fillId="12" borderId="5" xfId="0" applyNumberFormat="1" applyFont="1" applyFill="1" applyBorder="1" applyAlignment="1" applyProtection="1">
      <alignment horizontal="center" vertical="top" wrapText="1"/>
    </xf>
    <xf numFmtId="0" fontId="43" fillId="5" borderId="1" xfId="0" applyFont="1" applyFill="1" applyBorder="1" applyAlignment="1" applyProtection="1">
      <alignment horizontal="center" vertical="center"/>
    </xf>
    <xf numFmtId="0" fontId="43" fillId="5" borderId="2" xfId="0" applyFont="1" applyFill="1" applyBorder="1" applyAlignment="1" applyProtection="1">
      <alignment horizontal="center" vertical="center"/>
    </xf>
    <xf numFmtId="0" fontId="43" fillId="5" borderId="3" xfId="0" applyFont="1" applyFill="1" applyBorder="1" applyAlignment="1" applyProtection="1">
      <alignment horizontal="center" vertical="center"/>
    </xf>
    <xf numFmtId="0" fontId="43" fillId="5" borderId="4" xfId="0" applyFont="1" applyFill="1" applyBorder="1" applyAlignment="1" applyProtection="1">
      <alignment horizontal="center" vertical="center"/>
    </xf>
    <xf numFmtId="0" fontId="43" fillId="5" borderId="0" xfId="0" applyFont="1" applyFill="1" applyBorder="1" applyAlignment="1" applyProtection="1">
      <alignment horizontal="center" vertical="center"/>
    </xf>
    <xf numFmtId="0" fontId="43" fillId="5" borderId="5" xfId="0" applyFont="1" applyFill="1" applyBorder="1" applyAlignment="1" applyProtection="1">
      <alignment horizontal="center" vertical="center"/>
    </xf>
    <xf numFmtId="0" fontId="43" fillId="5" borderId="6" xfId="0" applyFont="1" applyFill="1" applyBorder="1" applyAlignment="1" applyProtection="1">
      <alignment horizontal="center" vertical="center"/>
    </xf>
    <xf numFmtId="0" fontId="43" fillId="5" borderId="7" xfId="0" applyFont="1" applyFill="1" applyBorder="1" applyAlignment="1" applyProtection="1">
      <alignment horizontal="center" vertical="center"/>
    </xf>
    <xf numFmtId="0" fontId="43" fillId="5" borderId="8" xfId="0" applyFont="1" applyFill="1" applyBorder="1" applyAlignment="1" applyProtection="1">
      <alignment horizontal="center" vertical="center"/>
    </xf>
    <xf numFmtId="165" fontId="91" fillId="14" borderId="1" xfId="0" applyNumberFormat="1" applyFont="1" applyFill="1" applyBorder="1" applyAlignment="1" applyProtection="1">
      <alignment horizontal="center" vertical="center"/>
    </xf>
    <xf numFmtId="0" fontId="91" fillId="14" borderId="2" xfId="0" applyFont="1" applyFill="1" applyBorder="1" applyAlignment="1" applyProtection="1">
      <alignment horizontal="center" vertical="center"/>
    </xf>
    <xf numFmtId="0" fontId="91" fillId="14" borderId="3" xfId="0" applyFont="1" applyFill="1" applyBorder="1" applyAlignment="1" applyProtection="1">
      <alignment horizontal="center" vertical="center"/>
    </xf>
    <xf numFmtId="0" fontId="91" fillId="14" borderId="4" xfId="0" applyFont="1" applyFill="1" applyBorder="1" applyAlignment="1" applyProtection="1">
      <alignment horizontal="center" vertical="center"/>
    </xf>
    <xf numFmtId="0" fontId="91" fillId="14" borderId="0" xfId="0" applyFont="1" applyFill="1" applyBorder="1" applyAlignment="1" applyProtection="1">
      <alignment horizontal="center" vertical="center"/>
    </xf>
    <xf numFmtId="0" fontId="91" fillId="14" borderId="5" xfId="0" applyFont="1" applyFill="1" applyBorder="1" applyAlignment="1" applyProtection="1">
      <alignment horizontal="center" vertical="center"/>
    </xf>
    <xf numFmtId="0" fontId="91" fillId="14" borderId="6" xfId="0" applyFont="1" applyFill="1" applyBorder="1" applyAlignment="1" applyProtection="1">
      <alignment horizontal="center" vertical="center"/>
    </xf>
    <xf numFmtId="0" fontId="91" fillId="14" borderId="7" xfId="0" applyFont="1" applyFill="1" applyBorder="1" applyAlignment="1" applyProtection="1">
      <alignment horizontal="center" vertical="center"/>
    </xf>
    <xf numFmtId="0" fontId="91" fillId="14" borderId="8" xfId="0" applyFont="1" applyFill="1" applyBorder="1" applyAlignment="1" applyProtection="1">
      <alignment horizontal="center" vertical="center"/>
    </xf>
    <xf numFmtId="9" fontId="23" fillId="15" borderId="2" xfId="4" applyFont="1" applyFill="1" applyBorder="1" applyAlignment="1" applyProtection="1">
      <alignment horizontal="center" vertical="center" wrapText="1"/>
      <protection locked="0"/>
    </xf>
    <xf numFmtId="9" fontId="23" fillId="15" borderId="3" xfId="4" applyFont="1" applyFill="1" applyBorder="1" applyAlignment="1" applyProtection="1">
      <alignment horizontal="center" vertical="center" wrapText="1"/>
      <protection locked="0"/>
    </xf>
    <xf numFmtId="9" fontId="23" fillId="15" borderId="0" xfId="4" applyFont="1" applyFill="1" applyBorder="1" applyAlignment="1" applyProtection="1">
      <alignment horizontal="center" vertical="center" wrapText="1"/>
      <protection locked="0"/>
    </xf>
    <xf numFmtId="9" fontId="23" fillId="15" borderId="5" xfId="4" applyFont="1" applyFill="1" applyBorder="1" applyAlignment="1" applyProtection="1">
      <alignment horizontal="center" vertical="center" wrapText="1"/>
      <protection locked="0"/>
    </xf>
    <xf numFmtId="9" fontId="8" fillId="15" borderId="2" xfId="4" applyFont="1" applyFill="1" applyBorder="1" applyAlignment="1" applyProtection="1">
      <alignment horizontal="center" vertical="center" wrapText="1"/>
    </xf>
    <xf numFmtId="9" fontId="8" fillId="15" borderId="3" xfId="4" applyFont="1" applyFill="1" applyBorder="1" applyAlignment="1" applyProtection="1">
      <alignment horizontal="center" vertical="center" wrapText="1"/>
    </xf>
    <xf numFmtId="9" fontId="8" fillId="15" borderId="0" xfId="4" applyFont="1" applyFill="1" applyBorder="1" applyAlignment="1" applyProtection="1">
      <alignment horizontal="center" vertical="center" wrapText="1"/>
    </xf>
    <xf numFmtId="9" fontId="8" fillId="15" borderId="5" xfId="4" applyFont="1" applyFill="1" applyBorder="1" applyAlignment="1" applyProtection="1">
      <alignment horizontal="center" vertical="center" wrapText="1"/>
    </xf>
    <xf numFmtId="0" fontId="97" fillId="12" borderId="1" xfId="0" applyNumberFormat="1" applyFont="1" applyFill="1" applyBorder="1" applyAlignment="1" applyProtection="1">
      <alignment horizontal="center" vertical="top" wrapText="1"/>
    </xf>
    <xf numFmtId="0" fontId="97" fillId="12" borderId="2" xfId="0" applyNumberFormat="1" applyFont="1" applyFill="1" applyBorder="1" applyAlignment="1" applyProtection="1">
      <alignment horizontal="center" vertical="top" wrapText="1"/>
    </xf>
    <xf numFmtId="0" fontId="97" fillId="12" borderId="3" xfId="0" applyNumberFormat="1" applyFont="1" applyFill="1" applyBorder="1" applyAlignment="1" applyProtection="1">
      <alignment horizontal="center" vertical="top" wrapText="1"/>
    </xf>
    <xf numFmtId="0" fontId="97" fillId="12" borderId="4" xfId="0" applyNumberFormat="1" applyFont="1" applyFill="1" applyBorder="1" applyAlignment="1" applyProtection="1">
      <alignment horizontal="center" vertical="top" wrapText="1"/>
    </xf>
    <xf numFmtId="0" fontId="97" fillId="12" borderId="0" xfId="0" applyNumberFormat="1" applyFont="1" applyFill="1" applyBorder="1" applyAlignment="1" applyProtection="1">
      <alignment horizontal="center" vertical="top" wrapText="1"/>
    </xf>
    <xf numFmtId="0" fontId="97" fillId="12" borderId="5" xfId="0" applyNumberFormat="1" applyFont="1" applyFill="1" applyBorder="1" applyAlignment="1" applyProtection="1">
      <alignment horizontal="center" vertical="top" wrapText="1"/>
    </xf>
    <xf numFmtId="49" fontId="54" fillId="5" borderId="2" xfId="0" applyNumberFormat="1" applyFont="1" applyFill="1" applyBorder="1" applyAlignment="1" applyProtection="1">
      <alignment horizontal="center" vertical="center" wrapText="1"/>
    </xf>
    <xf numFmtId="49" fontId="54" fillId="5" borderId="3" xfId="0" applyNumberFormat="1" applyFont="1" applyFill="1" applyBorder="1" applyAlignment="1" applyProtection="1">
      <alignment horizontal="center" vertical="center" wrapText="1"/>
    </xf>
    <xf numFmtId="49" fontId="54" fillId="5" borderId="0" xfId="0" applyNumberFormat="1" applyFont="1" applyFill="1" applyBorder="1" applyAlignment="1" applyProtection="1">
      <alignment horizontal="center" vertical="center" wrapText="1"/>
    </xf>
    <xf numFmtId="49" fontId="54" fillId="5" borderId="5" xfId="0" applyNumberFormat="1" applyFont="1" applyFill="1" applyBorder="1" applyAlignment="1" applyProtection="1">
      <alignment horizontal="center" vertical="center" wrapText="1"/>
    </xf>
    <xf numFmtId="49" fontId="54" fillId="5" borderId="7" xfId="0" applyNumberFormat="1" applyFont="1" applyFill="1" applyBorder="1" applyAlignment="1" applyProtection="1">
      <alignment horizontal="center" vertical="center" wrapText="1"/>
    </xf>
    <xf numFmtId="49" fontId="54" fillId="5" borderId="8" xfId="0" applyNumberFormat="1" applyFont="1" applyFill="1" applyBorder="1" applyAlignment="1" applyProtection="1">
      <alignment horizontal="center" vertical="center" wrapText="1"/>
    </xf>
    <xf numFmtId="0" fontId="20" fillId="5" borderId="2" xfId="0" applyFont="1" applyFill="1" applyBorder="1" applyAlignment="1" applyProtection="1">
      <alignment horizontal="left" vertical="top" wrapText="1"/>
    </xf>
    <xf numFmtId="0" fontId="20" fillId="5" borderId="0" xfId="0" applyFont="1" applyFill="1" applyBorder="1" applyAlignment="1" applyProtection="1">
      <alignment horizontal="left" vertical="top" wrapText="1"/>
    </xf>
    <xf numFmtId="0" fontId="41" fillId="5" borderId="1" xfId="0" applyNumberFormat="1" applyFont="1" applyFill="1" applyBorder="1" applyAlignment="1" applyProtection="1">
      <alignment horizontal="center" vertical="center" wrapText="1"/>
    </xf>
    <xf numFmtId="0" fontId="41" fillId="5" borderId="2" xfId="0" applyNumberFormat="1" applyFont="1" applyFill="1" applyBorder="1" applyAlignment="1" applyProtection="1">
      <alignment horizontal="center" vertical="center" wrapText="1"/>
    </xf>
    <xf numFmtId="0" fontId="41" fillId="5" borderId="3" xfId="0" applyNumberFormat="1" applyFont="1" applyFill="1" applyBorder="1" applyAlignment="1" applyProtection="1">
      <alignment horizontal="center" vertical="center" wrapText="1"/>
    </xf>
    <xf numFmtId="0" fontId="41" fillId="5" borderId="4" xfId="0" applyNumberFormat="1" applyFont="1" applyFill="1" applyBorder="1" applyAlignment="1" applyProtection="1">
      <alignment horizontal="center" vertical="center" wrapText="1"/>
    </xf>
    <xf numFmtId="0" fontId="41" fillId="5" borderId="0" xfId="0" applyNumberFormat="1" applyFont="1" applyFill="1" applyBorder="1" applyAlignment="1" applyProtection="1">
      <alignment horizontal="center" vertical="center" wrapText="1"/>
    </xf>
    <xf numFmtId="0" fontId="41" fillId="5" borderId="5" xfId="0" applyNumberFormat="1" applyFont="1" applyFill="1" applyBorder="1" applyAlignment="1" applyProtection="1">
      <alignment horizontal="center" vertical="center" wrapText="1"/>
    </xf>
    <xf numFmtId="0" fontId="41" fillId="5" borderId="6" xfId="0" applyNumberFormat="1" applyFont="1" applyFill="1" applyBorder="1" applyAlignment="1" applyProtection="1">
      <alignment horizontal="center" vertical="center" wrapText="1"/>
    </xf>
    <xf numFmtId="0" fontId="41" fillId="5" borderId="7" xfId="0" applyNumberFormat="1" applyFont="1" applyFill="1" applyBorder="1" applyAlignment="1" applyProtection="1">
      <alignment horizontal="center" vertical="center" wrapText="1"/>
    </xf>
    <xf numFmtId="0" fontId="41" fillId="5" borderId="8" xfId="0" applyNumberFormat="1" applyFont="1" applyFill="1" applyBorder="1" applyAlignment="1" applyProtection="1">
      <alignment horizontal="center" vertical="center" wrapText="1"/>
    </xf>
    <xf numFmtId="0" fontId="23" fillId="5" borderId="1" xfId="0" applyNumberFormat="1" applyFont="1" applyFill="1" applyBorder="1" applyAlignment="1" applyProtection="1">
      <alignment horizontal="left" vertical="center" wrapText="1"/>
    </xf>
    <xf numFmtId="0" fontId="23" fillId="5" borderId="2" xfId="0" applyNumberFormat="1" applyFont="1" applyFill="1" applyBorder="1" applyAlignment="1" applyProtection="1">
      <alignment horizontal="left" vertical="center" wrapText="1"/>
    </xf>
    <xf numFmtId="0" fontId="23" fillId="5" borderId="3" xfId="0" applyNumberFormat="1" applyFont="1" applyFill="1" applyBorder="1" applyAlignment="1" applyProtection="1">
      <alignment horizontal="left" vertical="center" wrapText="1"/>
    </xf>
    <xf numFmtId="0" fontId="23" fillId="5" borderId="4" xfId="0" applyNumberFormat="1" applyFont="1" applyFill="1" applyBorder="1" applyAlignment="1" applyProtection="1">
      <alignment horizontal="left" vertical="center" wrapText="1"/>
    </xf>
    <xf numFmtId="0" fontId="23" fillId="5" borderId="0" xfId="0" applyNumberFormat="1" applyFont="1" applyFill="1" applyBorder="1" applyAlignment="1" applyProtection="1">
      <alignment horizontal="left" vertical="center" wrapText="1"/>
    </xf>
    <xf numFmtId="0" fontId="23" fillId="5" borderId="5" xfId="0" applyNumberFormat="1" applyFont="1" applyFill="1" applyBorder="1" applyAlignment="1" applyProtection="1">
      <alignment horizontal="left" vertical="center" wrapText="1"/>
    </xf>
    <xf numFmtId="0" fontId="23" fillId="5" borderId="6" xfId="0" applyNumberFormat="1" applyFont="1" applyFill="1" applyBorder="1" applyAlignment="1" applyProtection="1">
      <alignment horizontal="left" vertical="center" wrapText="1"/>
    </xf>
    <xf numFmtId="0" fontId="23" fillId="5" borderId="7" xfId="0" applyNumberFormat="1" applyFont="1" applyFill="1" applyBorder="1" applyAlignment="1" applyProtection="1">
      <alignment horizontal="left" vertical="center" wrapText="1"/>
    </xf>
    <xf numFmtId="0" fontId="23" fillId="5" borderId="8" xfId="0" applyNumberFormat="1" applyFont="1" applyFill="1" applyBorder="1" applyAlignment="1" applyProtection="1">
      <alignment horizontal="left" vertical="center" wrapText="1"/>
    </xf>
    <xf numFmtId="9" fontId="56" fillId="5" borderId="1" xfId="0" applyNumberFormat="1" applyFont="1" applyFill="1" applyBorder="1" applyAlignment="1" applyProtection="1">
      <alignment horizontal="center" vertical="center" wrapText="1"/>
    </xf>
    <xf numFmtId="9" fontId="56" fillId="5" borderId="2" xfId="0" applyNumberFormat="1" applyFont="1" applyFill="1" applyBorder="1" applyAlignment="1" applyProtection="1">
      <alignment horizontal="center" vertical="center" wrapText="1"/>
    </xf>
    <xf numFmtId="9" fontId="56" fillId="5" borderId="3" xfId="0" applyNumberFormat="1" applyFont="1" applyFill="1" applyBorder="1" applyAlignment="1" applyProtection="1">
      <alignment horizontal="center" vertical="center" wrapText="1"/>
    </xf>
    <xf numFmtId="9" fontId="56" fillId="5" borderId="4" xfId="0" applyNumberFormat="1" applyFont="1" applyFill="1" applyBorder="1" applyAlignment="1" applyProtection="1">
      <alignment horizontal="center" vertical="center" wrapText="1"/>
    </xf>
    <xf numFmtId="9" fontId="56" fillId="5" borderId="0" xfId="0" applyNumberFormat="1" applyFont="1" applyFill="1" applyBorder="1" applyAlignment="1" applyProtection="1">
      <alignment horizontal="center" vertical="center" wrapText="1"/>
    </xf>
    <xf numFmtId="9" fontId="56" fillId="5" borderId="5" xfId="0" applyNumberFormat="1" applyFont="1" applyFill="1" applyBorder="1" applyAlignment="1" applyProtection="1">
      <alignment horizontal="center" vertical="center" wrapText="1"/>
    </xf>
    <xf numFmtId="9" fontId="56" fillId="5" borderId="6" xfId="0" applyNumberFormat="1" applyFont="1" applyFill="1" applyBorder="1" applyAlignment="1" applyProtection="1">
      <alignment horizontal="center" vertical="center" wrapText="1"/>
    </xf>
    <xf numFmtId="9" fontId="56" fillId="5" borderId="7" xfId="0" applyNumberFormat="1" applyFont="1" applyFill="1" applyBorder="1" applyAlignment="1" applyProtection="1">
      <alignment horizontal="center" vertical="center" wrapText="1"/>
    </xf>
    <xf numFmtId="9" fontId="56" fillId="5" borderId="8" xfId="0" applyNumberFormat="1" applyFont="1" applyFill="1" applyBorder="1" applyAlignment="1" applyProtection="1">
      <alignment horizontal="center" vertical="center" wrapText="1"/>
    </xf>
    <xf numFmtId="0" fontId="56" fillId="5" borderId="1" xfId="0" applyNumberFormat="1" applyFont="1" applyFill="1" applyBorder="1" applyAlignment="1" applyProtection="1">
      <alignment horizontal="left" vertical="center" wrapText="1"/>
    </xf>
    <xf numFmtId="0" fontId="56" fillId="5" borderId="2" xfId="0" applyNumberFormat="1" applyFont="1" applyFill="1" applyBorder="1" applyAlignment="1" applyProtection="1">
      <alignment horizontal="left" vertical="center" wrapText="1"/>
    </xf>
    <xf numFmtId="0" fontId="56" fillId="5" borderId="3" xfId="0" applyNumberFormat="1" applyFont="1" applyFill="1" applyBorder="1" applyAlignment="1" applyProtection="1">
      <alignment horizontal="left" vertical="center" wrapText="1"/>
    </xf>
    <xf numFmtId="0" fontId="56" fillId="5" borderId="4" xfId="0" applyNumberFormat="1" applyFont="1" applyFill="1" applyBorder="1" applyAlignment="1" applyProtection="1">
      <alignment horizontal="left" vertical="center" wrapText="1"/>
    </xf>
    <xf numFmtId="0" fontId="56" fillId="5" borderId="0" xfId="0" applyNumberFormat="1" applyFont="1" applyFill="1" applyBorder="1" applyAlignment="1" applyProtection="1">
      <alignment horizontal="left" vertical="center" wrapText="1"/>
    </xf>
    <xf numFmtId="0" fontId="56" fillId="5" borderId="5" xfId="0" applyNumberFormat="1" applyFont="1" applyFill="1" applyBorder="1" applyAlignment="1" applyProtection="1">
      <alignment horizontal="left" vertical="center" wrapText="1"/>
    </xf>
    <xf numFmtId="0" fontId="56" fillId="5" borderId="6" xfId="0" applyNumberFormat="1" applyFont="1" applyFill="1" applyBorder="1" applyAlignment="1" applyProtection="1">
      <alignment horizontal="left" vertical="center" wrapText="1"/>
    </xf>
    <xf numFmtId="0" fontId="56" fillId="5" borderId="7" xfId="0" applyNumberFormat="1" applyFont="1" applyFill="1" applyBorder="1" applyAlignment="1" applyProtection="1">
      <alignment horizontal="left" vertical="center" wrapText="1"/>
    </xf>
    <xf numFmtId="0" fontId="56" fillId="5" borderId="8" xfId="0" applyNumberFormat="1" applyFont="1" applyFill="1" applyBorder="1" applyAlignment="1" applyProtection="1">
      <alignment horizontal="left" vertical="center" wrapText="1"/>
    </xf>
    <xf numFmtId="0" fontId="56" fillId="5" borderId="2" xfId="0" applyNumberFormat="1" applyFont="1" applyFill="1" applyBorder="1" applyAlignment="1" applyProtection="1">
      <alignment horizontal="center" vertical="center" wrapText="1"/>
    </xf>
    <xf numFmtId="0" fontId="56" fillId="5" borderId="3" xfId="0" applyNumberFormat="1" applyFont="1" applyFill="1" applyBorder="1" applyAlignment="1" applyProtection="1">
      <alignment horizontal="center" vertical="center" wrapText="1"/>
    </xf>
    <xf numFmtId="0" fontId="56" fillId="5" borderId="4" xfId="0" applyNumberFormat="1" applyFont="1" applyFill="1" applyBorder="1" applyAlignment="1" applyProtection="1">
      <alignment horizontal="center" vertical="center" wrapText="1"/>
    </xf>
    <xf numFmtId="0" fontId="56" fillId="5" borderId="0" xfId="0" applyNumberFormat="1" applyFont="1" applyFill="1" applyBorder="1" applyAlignment="1" applyProtection="1">
      <alignment horizontal="center" vertical="center" wrapText="1"/>
    </xf>
    <xf numFmtId="0" fontId="56" fillId="5" borderId="5" xfId="0" applyNumberFormat="1" applyFont="1" applyFill="1" applyBorder="1" applyAlignment="1" applyProtection="1">
      <alignment horizontal="center" vertical="center" wrapText="1"/>
    </xf>
    <xf numFmtId="0" fontId="56" fillId="5" borderId="6" xfId="0" applyNumberFormat="1" applyFont="1" applyFill="1" applyBorder="1" applyAlignment="1" applyProtection="1">
      <alignment horizontal="center" vertical="center" wrapText="1"/>
    </xf>
    <xf numFmtId="0" fontId="56" fillId="5" borderId="7" xfId="0" applyNumberFormat="1" applyFont="1" applyFill="1" applyBorder="1" applyAlignment="1" applyProtection="1">
      <alignment horizontal="center" vertical="center" wrapText="1"/>
    </xf>
    <xf numFmtId="0" fontId="56" fillId="5" borderId="8" xfId="0" applyNumberFormat="1" applyFont="1" applyFill="1" applyBorder="1" applyAlignment="1" applyProtection="1">
      <alignment horizontal="center" vertical="center" wrapText="1"/>
    </xf>
    <xf numFmtId="165" fontId="44" fillId="14" borderId="9" xfId="0" applyNumberFormat="1" applyFont="1" applyFill="1" applyBorder="1" applyAlignment="1" applyProtection="1">
      <alignment horizontal="right" vertical="center" wrapText="1"/>
    </xf>
    <xf numFmtId="0" fontId="44" fillId="14" borderId="9" xfId="0" applyNumberFormat="1" applyFont="1" applyFill="1" applyBorder="1" applyAlignment="1" applyProtection="1">
      <alignment horizontal="right" vertical="center" wrapText="1"/>
    </xf>
    <xf numFmtId="49" fontId="43" fillId="5" borderId="1" xfId="0" applyNumberFormat="1" applyFont="1" applyFill="1" applyBorder="1" applyAlignment="1" applyProtection="1">
      <alignment horizontal="center" vertical="center" wrapText="1"/>
    </xf>
    <xf numFmtId="49" fontId="43" fillId="5" borderId="2" xfId="0" applyNumberFormat="1" applyFont="1" applyFill="1" applyBorder="1" applyAlignment="1" applyProtection="1">
      <alignment horizontal="center" vertical="center" wrapText="1"/>
    </xf>
    <xf numFmtId="49" fontId="43" fillId="5" borderId="4" xfId="0" applyNumberFormat="1" applyFont="1" applyFill="1" applyBorder="1" applyAlignment="1" applyProtection="1">
      <alignment horizontal="center" vertical="center" wrapText="1"/>
    </xf>
    <xf numFmtId="49" fontId="43" fillId="5" borderId="0" xfId="0" applyNumberFormat="1" applyFont="1" applyFill="1" applyBorder="1" applyAlignment="1" applyProtection="1">
      <alignment horizontal="center" vertical="center" wrapText="1"/>
    </xf>
    <xf numFmtId="49" fontId="43" fillId="5" borderId="6" xfId="0" applyNumberFormat="1" applyFont="1" applyFill="1" applyBorder="1" applyAlignment="1" applyProtection="1">
      <alignment horizontal="center" vertical="center" wrapText="1"/>
    </xf>
    <xf numFmtId="49" fontId="43" fillId="5" borderId="7" xfId="0" applyNumberFormat="1" applyFont="1" applyFill="1" applyBorder="1" applyAlignment="1" applyProtection="1">
      <alignment horizontal="center" vertical="center" wrapText="1"/>
    </xf>
    <xf numFmtId="165" fontId="44" fillId="12" borderId="9" xfId="0" applyNumberFormat="1" applyFont="1" applyFill="1" applyBorder="1" applyAlignment="1" applyProtection="1">
      <alignment horizontal="right" vertical="center" wrapText="1"/>
    </xf>
    <xf numFmtId="0" fontId="44" fillId="12" borderId="9" xfId="0" applyNumberFormat="1" applyFont="1" applyFill="1" applyBorder="1" applyAlignment="1" applyProtection="1">
      <alignment horizontal="right" vertical="center" wrapText="1"/>
    </xf>
    <xf numFmtId="165" fontId="23" fillId="15" borderId="1" xfId="4" applyNumberFormat="1" applyFont="1" applyFill="1" applyBorder="1" applyAlignment="1" applyProtection="1">
      <alignment horizontal="center" vertical="center" wrapText="1"/>
    </xf>
    <xf numFmtId="165" fontId="23" fillId="15" borderId="2" xfId="4" applyNumberFormat="1" applyFont="1" applyFill="1" applyBorder="1" applyAlignment="1" applyProtection="1">
      <alignment horizontal="center" vertical="center" wrapText="1"/>
    </xf>
    <xf numFmtId="165" fontId="23" fillId="15" borderId="3" xfId="4" applyNumberFormat="1" applyFont="1" applyFill="1" applyBorder="1" applyAlignment="1" applyProtection="1">
      <alignment horizontal="center" vertical="center" wrapText="1"/>
    </xf>
    <xf numFmtId="165" fontId="23" fillId="15" borderId="4" xfId="4" applyNumberFormat="1" applyFont="1" applyFill="1" applyBorder="1" applyAlignment="1" applyProtection="1">
      <alignment horizontal="center" vertical="center" wrapText="1"/>
    </xf>
    <xf numFmtId="165" fontId="23" fillId="15" borderId="0" xfId="4" applyNumberFormat="1" applyFont="1" applyFill="1" applyBorder="1" applyAlignment="1" applyProtection="1">
      <alignment horizontal="center" vertical="center" wrapText="1"/>
    </xf>
    <xf numFmtId="165" fontId="23" fillId="15" borderId="5" xfId="4" applyNumberFormat="1" applyFont="1" applyFill="1" applyBorder="1" applyAlignment="1" applyProtection="1">
      <alignment horizontal="center" vertical="center" wrapText="1"/>
    </xf>
    <xf numFmtId="9" fontId="23" fillId="15" borderId="1" xfId="4" applyFont="1" applyFill="1" applyBorder="1" applyAlignment="1" applyProtection="1">
      <alignment horizontal="center" vertical="center" wrapText="1"/>
      <protection locked="0"/>
    </xf>
    <xf numFmtId="9" fontId="23" fillId="15" borderId="4" xfId="4" applyFont="1" applyFill="1" applyBorder="1" applyAlignment="1" applyProtection="1">
      <alignment horizontal="center" vertical="center" wrapText="1"/>
      <protection locked="0"/>
    </xf>
    <xf numFmtId="165" fontId="20" fillId="15" borderId="1" xfId="0" applyNumberFormat="1" applyFont="1" applyFill="1" applyBorder="1" applyAlignment="1" applyProtection="1">
      <alignment horizontal="center" vertical="center"/>
    </xf>
    <xf numFmtId="165" fontId="20" fillId="15" borderId="2" xfId="0" applyNumberFormat="1" applyFont="1" applyFill="1" applyBorder="1" applyAlignment="1" applyProtection="1">
      <alignment horizontal="center" vertical="center"/>
    </xf>
    <xf numFmtId="165" fontId="20" fillId="15" borderId="3" xfId="0" applyNumberFormat="1" applyFont="1" applyFill="1" applyBorder="1" applyAlignment="1" applyProtection="1">
      <alignment horizontal="center" vertical="center"/>
    </xf>
    <xf numFmtId="165" fontId="20" fillId="15" borderId="4" xfId="0" applyNumberFormat="1" applyFont="1" applyFill="1" applyBorder="1" applyAlignment="1" applyProtection="1">
      <alignment horizontal="center" vertical="center"/>
    </xf>
    <xf numFmtId="165" fontId="20" fillId="15" borderId="0" xfId="0" applyNumberFormat="1" applyFont="1" applyFill="1" applyBorder="1" applyAlignment="1" applyProtection="1">
      <alignment horizontal="center" vertical="center"/>
    </xf>
    <xf numFmtId="165" fontId="20" fillId="15" borderId="5" xfId="0" applyNumberFormat="1" applyFont="1" applyFill="1" applyBorder="1" applyAlignment="1" applyProtection="1">
      <alignment horizontal="center" vertical="center"/>
    </xf>
    <xf numFmtId="0" fontId="34" fillId="2" borderId="0" xfId="0" applyFont="1" applyFill="1" applyAlignment="1" applyProtection="1">
      <alignment horizontal="center" vertical="center"/>
    </xf>
    <xf numFmtId="0" fontId="8" fillId="5" borderId="1"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7" xfId="0" applyFont="1" applyFill="1" applyBorder="1" applyAlignment="1" applyProtection="1">
      <alignment horizontal="center" vertical="center" wrapText="1"/>
    </xf>
    <xf numFmtId="0" fontId="8" fillId="5" borderId="8" xfId="0" applyFont="1" applyFill="1" applyBorder="1" applyAlignment="1" applyProtection="1">
      <alignment horizontal="center" vertical="center" wrapText="1"/>
    </xf>
    <xf numFmtId="49" fontId="41" fillId="0" borderId="1" xfId="0" applyNumberFormat="1" applyFont="1" applyBorder="1" applyAlignment="1" applyProtection="1">
      <alignment horizontal="center" vertical="center" wrapText="1"/>
    </xf>
    <xf numFmtId="49" fontId="41" fillId="0" borderId="2" xfId="0" applyNumberFormat="1" applyFont="1" applyBorder="1" applyAlignment="1" applyProtection="1">
      <alignment horizontal="center" vertical="center" wrapText="1"/>
    </xf>
    <xf numFmtId="49" fontId="41" fillId="0" borderId="3" xfId="0" applyNumberFormat="1" applyFont="1" applyBorder="1" applyAlignment="1" applyProtection="1">
      <alignment horizontal="center" vertical="center" wrapText="1"/>
    </xf>
    <xf numFmtId="49" fontId="41" fillId="0" borderId="4" xfId="0" applyNumberFormat="1" applyFont="1" applyBorder="1" applyAlignment="1" applyProtection="1">
      <alignment horizontal="center" vertical="center" wrapText="1"/>
    </xf>
    <xf numFmtId="49" fontId="41" fillId="0" borderId="0" xfId="0" applyNumberFormat="1" applyFont="1" applyBorder="1" applyAlignment="1" applyProtection="1">
      <alignment horizontal="center" vertical="center" wrapText="1"/>
    </xf>
    <xf numFmtId="49" fontId="41" fillId="0" borderId="5" xfId="0" applyNumberFormat="1" applyFont="1" applyBorder="1" applyAlignment="1" applyProtection="1">
      <alignment horizontal="center" vertical="center" wrapText="1"/>
    </xf>
    <xf numFmtId="49" fontId="41" fillId="0" borderId="6" xfId="0" applyNumberFormat="1" applyFont="1" applyBorder="1" applyAlignment="1" applyProtection="1">
      <alignment horizontal="center" vertical="center" wrapText="1"/>
    </xf>
    <xf numFmtId="49" fontId="41" fillId="0" borderId="7" xfId="0" applyNumberFormat="1" applyFont="1" applyBorder="1" applyAlignment="1" applyProtection="1">
      <alignment horizontal="center" vertical="center" wrapText="1"/>
    </xf>
    <xf numFmtId="49" fontId="41" fillId="0" borderId="8" xfId="0" applyNumberFormat="1" applyFont="1" applyBorder="1" applyAlignment="1" applyProtection="1">
      <alignment horizontal="center" vertical="center" wrapText="1"/>
    </xf>
    <xf numFmtId="0" fontId="65" fillId="5" borderId="1" xfId="0" quotePrefix="1" applyNumberFormat="1" applyFont="1" applyFill="1" applyBorder="1" applyAlignment="1" applyProtection="1">
      <alignment horizontal="center" vertical="center" textRotation="90" wrapText="1"/>
    </xf>
    <xf numFmtId="0" fontId="65" fillId="5" borderId="2" xfId="0" quotePrefix="1" applyNumberFormat="1" applyFont="1" applyFill="1" applyBorder="1" applyAlignment="1" applyProtection="1">
      <alignment horizontal="center" vertical="center" textRotation="90" wrapText="1"/>
    </xf>
    <xf numFmtId="0" fontId="65" fillId="5" borderId="3" xfId="0" quotePrefix="1" applyNumberFormat="1" applyFont="1" applyFill="1" applyBorder="1" applyAlignment="1" applyProtection="1">
      <alignment horizontal="center" vertical="center" textRotation="90" wrapText="1"/>
    </xf>
    <xf numFmtId="0" fontId="65" fillId="5" borderId="4" xfId="0" quotePrefix="1" applyNumberFormat="1" applyFont="1" applyFill="1" applyBorder="1" applyAlignment="1" applyProtection="1">
      <alignment horizontal="center" vertical="center" textRotation="90" wrapText="1"/>
    </xf>
    <xf numFmtId="0" fontId="65" fillId="5" borderId="0" xfId="0" quotePrefix="1" applyNumberFormat="1" applyFont="1" applyFill="1" applyBorder="1" applyAlignment="1" applyProtection="1">
      <alignment horizontal="center" vertical="center" textRotation="90" wrapText="1"/>
    </xf>
    <xf numFmtId="0" fontId="65" fillId="5" borderId="5" xfId="0" quotePrefix="1" applyNumberFormat="1" applyFont="1" applyFill="1" applyBorder="1" applyAlignment="1" applyProtection="1">
      <alignment horizontal="center" vertical="center" textRotation="90" wrapText="1"/>
    </xf>
    <xf numFmtId="0" fontId="65" fillId="5" borderId="6" xfId="0" quotePrefix="1" applyNumberFormat="1" applyFont="1" applyFill="1" applyBorder="1" applyAlignment="1" applyProtection="1">
      <alignment horizontal="center" vertical="center" textRotation="90" wrapText="1"/>
    </xf>
    <xf numFmtId="0" fontId="65" fillId="5" borderId="7" xfId="0" quotePrefix="1" applyNumberFormat="1" applyFont="1" applyFill="1" applyBorder="1" applyAlignment="1" applyProtection="1">
      <alignment horizontal="center" vertical="center" textRotation="90" wrapText="1"/>
    </xf>
    <xf numFmtId="0" fontId="65" fillId="5" borderId="8" xfId="0" quotePrefix="1" applyNumberFormat="1" applyFont="1" applyFill="1" applyBorder="1" applyAlignment="1" applyProtection="1">
      <alignment horizontal="center" vertical="center" textRotation="90" wrapText="1"/>
    </xf>
    <xf numFmtId="49" fontId="35" fillId="0" borderId="0" xfId="0" applyNumberFormat="1" applyFont="1" applyFill="1" applyAlignment="1" applyProtection="1">
      <alignment horizontal="center" vertical="center"/>
    </xf>
    <xf numFmtId="49" fontId="11" fillId="0" borderId="0" xfId="0" applyNumberFormat="1" applyFont="1" applyBorder="1" applyAlignment="1" applyProtection="1">
      <alignment horizontal="left" vertical="top" wrapText="1"/>
    </xf>
    <xf numFmtId="49" fontId="7" fillId="0" borderId="11" xfId="0" applyNumberFormat="1" applyFont="1" applyBorder="1" applyAlignment="1" applyProtection="1">
      <alignment horizontal="center" vertical="center" wrapText="1"/>
    </xf>
    <xf numFmtId="49" fontId="7" fillId="0" borderId="12" xfId="0" applyNumberFormat="1" applyFont="1" applyBorder="1" applyAlignment="1" applyProtection="1">
      <alignment horizontal="center" vertical="center" wrapText="1"/>
    </xf>
    <xf numFmtId="49" fontId="7" fillId="0" borderId="10" xfId="0" applyNumberFormat="1" applyFont="1" applyBorder="1" applyAlignment="1" applyProtection="1">
      <alignment horizontal="center" vertical="center" wrapText="1"/>
    </xf>
    <xf numFmtId="49" fontId="7" fillId="0" borderId="0" xfId="0" applyNumberFormat="1" applyFont="1" applyBorder="1" applyAlignment="1" applyProtection="1">
      <alignment horizontal="center" vertical="center" wrapText="1"/>
    </xf>
    <xf numFmtId="49" fontId="7" fillId="0" borderId="20" xfId="0" applyNumberFormat="1" applyFont="1" applyBorder="1" applyAlignment="1" applyProtection="1">
      <alignment horizontal="center" vertical="center" wrapText="1"/>
    </xf>
    <xf numFmtId="49" fontId="7" fillId="0" borderId="16"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center" vertical="center" wrapText="1"/>
    </xf>
    <xf numFmtId="49" fontId="3" fillId="0" borderId="4" xfId="0" applyNumberFormat="1" applyFont="1" applyBorder="1" applyAlignment="1" applyProtection="1">
      <alignment horizontal="center" vertical="center" wrapText="1"/>
    </xf>
    <xf numFmtId="49" fontId="3" fillId="0" borderId="5" xfId="0" applyNumberFormat="1" applyFont="1" applyBorder="1" applyAlignment="1" applyProtection="1">
      <alignment horizontal="center" vertical="center" wrapText="1"/>
    </xf>
    <xf numFmtId="49" fontId="3" fillId="0" borderId="6" xfId="0" applyNumberFormat="1" applyFont="1" applyBorder="1" applyAlignment="1" applyProtection="1">
      <alignment horizontal="center" vertical="center" wrapText="1"/>
    </xf>
    <xf numFmtId="49" fontId="3" fillId="0" borderId="8" xfId="0" applyNumberFormat="1" applyFont="1" applyBorder="1" applyAlignment="1" applyProtection="1">
      <alignment horizontal="center" vertical="center" wrapText="1"/>
    </xf>
    <xf numFmtId="49" fontId="23" fillId="0" borderId="1" xfId="0" applyNumberFormat="1" applyFont="1" applyBorder="1" applyAlignment="1" applyProtection="1">
      <alignment horizontal="center" vertical="center" wrapText="1"/>
    </xf>
    <xf numFmtId="49" fontId="23" fillId="0" borderId="2" xfId="0" applyNumberFormat="1" applyFont="1" applyBorder="1" applyAlignment="1" applyProtection="1">
      <alignment horizontal="center" vertical="center" wrapText="1"/>
    </xf>
    <xf numFmtId="49" fontId="23" fillId="0" borderId="3" xfId="0" applyNumberFormat="1" applyFont="1" applyBorder="1" applyAlignment="1" applyProtection="1">
      <alignment horizontal="center" vertical="center" wrapText="1"/>
    </xf>
    <xf numFmtId="49" fontId="23" fillId="0" borderId="4" xfId="0" applyNumberFormat="1" applyFont="1" applyBorder="1" applyAlignment="1" applyProtection="1">
      <alignment horizontal="center" vertical="center" wrapText="1"/>
    </xf>
    <xf numFmtId="49" fontId="23" fillId="0" borderId="0" xfId="0" applyNumberFormat="1" applyFont="1" applyBorder="1" applyAlignment="1" applyProtection="1">
      <alignment horizontal="center" vertical="center" wrapText="1"/>
    </xf>
    <xf numFmtId="49" fontId="23" fillId="0" borderId="5" xfId="0" applyNumberFormat="1" applyFont="1" applyBorder="1" applyAlignment="1" applyProtection="1">
      <alignment horizontal="center" vertical="center" wrapText="1"/>
    </xf>
    <xf numFmtId="49" fontId="23" fillId="0" borderId="6" xfId="0" applyNumberFormat="1" applyFont="1" applyBorder="1" applyAlignment="1" applyProtection="1">
      <alignment horizontal="center" vertical="center" wrapText="1"/>
    </xf>
    <xf numFmtId="49" fontId="23" fillId="0" borderId="7" xfId="0" applyNumberFormat="1" applyFont="1" applyBorder="1" applyAlignment="1" applyProtection="1">
      <alignment horizontal="center" vertical="center" wrapText="1"/>
    </xf>
    <xf numFmtId="49" fontId="23" fillId="0" borderId="8" xfId="0" applyNumberFormat="1" applyFont="1" applyBorder="1" applyAlignment="1" applyProtection="1">
      <alignment horizontal="center" vertical="center" wrapText="1"/>
    </xf>
    <xf numFmtId="0" fontId="23" fillId="5" borderId="1" xfId="0" applyFont="1" applyFill="1" applyBorder="1" applyAlignment="1" applyProtection="1">
      <alignment horizontal="center" vertical="center" wrapText="1"/>
    </xf>
    <xf numFmtId="0" fontId="23" fillId="5" borderId="2" xfId="0" applyFont="1" applyFill="1" applyBorder="1" applyAlignment="1" applyProtection="1">
      <alignment horizontal="center" vertical="center" wrapText="1"/>
    </xf>
    <xf numFmtId="0" fontId="23" fillId="5" borderId="3" xfId="0" applyFont="1" applyFill="1" applyBorder="1" applyAlignment="1" applyProtection="1">
      <alignment horizontal="center" vertical="center" wrapText="1"/>
    </xf>
    <xf numFmtId="0" fontId="23" fillId="5" borderId="4"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3" fillId="5" borderId="5" xfId="0" applyFont="1" applyFill="1" applyBorder="1" applyAlignment="1" applyProtection="1">
      <alignment horizontal="center" vertical="center" wrapText="1"/>
    </xf>
    <xf numFmtId="0" fontId="23" fillId="5" borderId="6" xfId="0" applyFont="1" applyFill="1" applyBorder="1" applyAlignment="1" applyProtection="1">
      <alignment horizontal="center" vertical="center" wrapText="1"/>
    </xf>
    <xf numFmtId="0" fontId="23" fillId="5" borderId="7" xfId="0" applyFont="1" applyFill="1" applyBorder="1" applyAlignment="1" applyProtection="1">
      <alignment horizontal="center" vertical="center" wrapText="1"/>
    </xf>
    <xf numFmtId="0" fontId="23" fillId="5" borderId="8" xfId="0" applyFont="1" applyFill="1" applyBorder="1" applyAlignment="1" applyProtection="1">
      <alignment horizontal="center" vertical="center" wrapText="1"/>
    </xf>
    <xf numFmtId="0" fontId="41" fillId="5" borderId="1" xfId="0" applyNumberFormat="1" applyFont="1" applyFill="1" applyBorder="1" applyAlignment="1" applyProtection="1">
      <alignment horizontal="center" vertical="center" textRotation="90" wrapText="1"/>
    </xf>
    <xf numFmtId="0" fontId="41" fillId="5" borderId="2" xfId="0" applyNumberFormat="1" applyFont="1" applyFill="1" applyBorder="1" applyAlignment="1" applyProtection="1">
      <alignment horizontal="center" vertical="center" textRotation="90" wrapText="1"/>
    </xf>
    <xf numFmtId="0" fontId="41" fillId="5" borderId="4" xfId="0" applyNumberFormat="1" applyFont="1" applyFill="1" applyBorder="1" applyAlignment="1" applyProtection="1">
      <alignment horizontal="center" vertical="center" textRotation="90" wrapText="1"/>
    </xf>
    <xf numFmtId="0" fontId="41" fillId="5" borderId="0" xfId="0" applyNumberFormat="1" applyFont="1" applyFill="1" applyBorder="1" applyAlignment="1" applyProtection="1">
      <alignment horizontal="center" vertical="center" textRotation="90" wrapText="1"/>
    </xf>
    <xf numFmtId="0" fontId="41" fillId="5" borderId="6" xfId="0" applyNumberFormat="1" applyFont="1" applyFill="1" applyBorder="1" applyAlignment="1" applyProtection="1">
      <alignment horizontal="center" vertical="center" textRotation="90" wrapText="1"/>
    </xf>
    <xf numFmtId="0" fontId="41" fillId="5" borderId="7" xfId="0" applyNumberFormat="1" applyFont="1" applyFill="1" applyBorder="1" applyAlignment="1" applyProtection="1">
      <alignment horizontal="center" vertical="center" textRotation="90" wrapText="1"/>
    </xf>
    <xf numFmtId="0" fontId="41" fillId="5" borderId="1" xfId="0" quotePrefix="1" applyNumberFormat="1" applyFont="1" applyFill="1" applyBorder="1" applyAlignment="1" applyProtection="1">
      <alignment horizontal="center" vertical="center" textRotation="90" wrapText="1"/>
    </xf>
    <xf numFmtId="0" fontId="41" fillId="5" borderId="2" xfId="0" quotePrefix="1" applyNumberFormat="1" applyFont="1" applyFill="1" applyBorder="1" applyAlignment="1" applyProtection="1">
      <alignment horizontal="center" vertical="center" textRotation="90" wrapText="1"/>
    </xf>
    <xf numFmtId="0" fontId="41" fillId="5" borderId="3" xfId="0" quotePrefix="1" applyNumberFormat="1" applyFont="1" applyFill="1" applyBorder="1" applyAlignment="1" applyProtection="1">
      <alignment horizontal="center" vertical="center" textRotation="90" wrapText="1"/>
    </xf>
    <xf numFmtId="0" fontId="41" fillId="5" borderId="4" xfId="0" quotePrefix="1" applyNumberFormat="1" applyFont="1" applyFill="1" applyBorder="1" applyAlignment="1" applyProtection="1">
      <alignment horizontal="center" vertical="center" textRotation="90" wrapText="1"/>
    </xf>
    <xf numFmtId="0" fontId="41" fillId="5" borderId="0" xfId="0" quotePrefix="1" applyNumberFormat="1" applyFont="1" applyFill="1" applyBorder="1" applyAlignment="1" applyProtection="1">
      <alignment horizontal="center" vertical="center" textRotation="90" wrapText="1"/>
    </xf>
    <xf numFmtId="0" fontId="41" fillId="5" borderId="5" xfId="0" quotePrefix="1" applyNumberFormat="1" applyFont="1" applyFill="1" applyBorder="1" applyAlignment="1" applyProtection="1">
      <alignment horizontal="center" vertical="center" textRotation="90" wrapText="1"/>
    </xf>
    <xf numFmtId="0" fontId="41" fillId="5" borderId="6" xfId="0" quotePrefix="1" applyNumberFormat="1" applyFont="1" applyFill="1" applyBorder="1" applyAlignment="1" applyProtection="1">
      <alignment horizontal="center" vertical="center" textRotation="90" wrapText="1"/>
    </xf>
    <xf numFmtId="0" fontId="41" fillId="5" borderId="7" xfId="0" quotePrefix="1" applyNumberFormat="1" applyFont="1" applyFill="1" applyBorder="1" applyAlignment="1" applyProtection="1">
      <alignment horizontal="center" vertical="center" textRotation="90" wrapText="1"/>
    </xf>
    <xf numFmtId="0" fontId="41" fillId="5" borderId="8" xfId="0" quotePrefix="1" applyNumberFormat="1" applyFont="1" applyFill="1" applyBorder="1" applyAlignment="1" applyProtection="1">
      <alignment horizontal="center" vertical="center" textRotation="90" wrapText="1"/>
    </xf>
    <xf numFmtId="0" fontId="7" fillId="0" borderId="9" xfId="0" applyFont="1" applyBorder="1" applyAlignment="1" applyProtection="1">
      <alignment horizontal="center" vertical="center"/>
    </xf>
    <xf numFmtId="0" fontId="7" fillId="0" borderId="33" xfId="0" applyFont="1" applyBorder="1" applyAlignment="1" applyProtection="1">
      <alignment horizontal="center" vertical="center"/>
    </xf>
    <xf numFmtId="49" fontId="36" fillId="0" borderId="1" xfId="0" applyNumberFormat="1" applyFont="1" applyBorder="1" applyAlignment="1" applyProtection="1">
      <alignment horizontal="center" vertical="center" wrapText="1"/>
    </xf>
    <xf numFmtId="49" fontId="36" fillId="0" borderId="2" xfId="0" applyNumberFormat="1" applyFont="1" applyBorder="1" applyAlignment="1" applyProtection="1">
      <alignment horizontal="center" vertical="center" wrapText="1"/>
    </xf>
    <xf numFmtId="49" fontId="36" fillId="0" borderId="3" xfId="0" applyNumberFormat="1" applyFont="1" applyBorder="1" applyAlignment="1" applyProtection="1">
      <alignment horizontal="center" vertical="center" wrapText="1"/>
    </xf>
    <xf numFmtId="49" fontId="36" fillId="0" borderId="4" xfId="0" applyNumberFormat="1" applyFont="1" applyBorder="1" applyAlignment="1" applyProtection="1">
      <alignment horizontal="center" vertical="center" wrapText="1"/>
    </xf>
    <xf numFmtId="49" fontId="36" fillId="0" borderId="0" xfId="0" applyNumberFormat="1" applyFont="1" applyBorder="1" applyAlignment="1" applyProtection="1">
      <alignment horizontal="center" vertical="center" wrapText="1"/>
    </xf>
    <xf numFmtId="49" fontId="36" fillId="0" borderId="5" xfId="0" applyNumberFormat="1" applyFont="1" applyBorder="1" applyAlignment="1" applyProtection="1">
      <alignment horizontal="center" vertical="center" wrapText="1"/>
    </xf>
    <xf numFmtId="49" fontId="36" fillId="0" borderId="9" xfId="0" applyNumberFormat="1" applyFont="1" applyBorder="1" applyAlignment="1" applyProtection="1">
      <alignment horizontal="center" vertical="center" wrapText="1"/>
    </xf>
    <xf numFmtId="49" fontId="36" fillId="0" borderId="33" xfId="0" applyNumberFormat="1" applyFont="1" applyBorder="1" applyAlignment="1" applyProtection="1">
      <alignment horizontal="center" vertical="center" wrapText="1"/>
    </xf>
    <xf numFmtId="0" fontId="3" fillId="0" borderId="38"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14" xfId="0" applyFont="1" applyBorder="1" applyAlignment="1" applyProtection="1">
      <alignment horizontal="center" vertical="center"/>
    </xf>
    <xf numFmtId="49" fontId="11" fillId="5" borderId="45" xfId="0" applyNumberFormat="1" applyFont="1" applyFill="1" applyBorder="1" applyAlignment="1" applyProtection="1">
      <alignment horizontal="center" vertical="center" wrapText="1"/>
    </xf>
    <xf numFmtId="49" fontId="11" fillId="5" borderId="9" xfId="0" applyNumberFormat="1" applyFont="1" applyFill="1" applyBorder="1" applyAlignment="1" applyProtection="1">
      <alignment horizontal="center" vertical="center" wrapText="1"/>
    </xf>
    <xf numFmtId="49" fontId="11" fillId="5" borderId="14" xfId="0" applyNumberFormat="1" applyFont="1" applyFill="1" applyBorder="1" applyAlignment="1" applyProtection="1">
      <alignment horizontal="center" vertical="center" wrapText="1"/>
    </xf>
    <xf numFmtId="165" fontId="11" fillId="5" borderId="45" xfId="0" applyNumberFormat="1" applyFont="1" applyFill="1" applyBorder="1" applyAlignment="1" applyProtection="1">
      <alignment horizontal="center" vertical="center" wrapText="1"/>
    </xf>
    <xf numFmtId="165" fontId="11" fillId="5" borderId="9" xfId="0" applyNumberFormat="1" applyFont="1" applyFill="1" applyBorder="1" applyAlignment="1" applyProtection="1">
      <alignment horizontal="center" vertical="center" wrapText="1"/>
    </xf>
    <xf numFmtId="165" fontId="11" fillId="5" borderId="14" xfId="0" applyNumberFormat="1" applyFont="1" applyFill="1" applyBorder="1" applyAlignment="1" applyProtection="1">
      <alignment horizontal="center" vertical="center" wrapText="1"/>
    </xf>
    <xf numFmtId="165" fontId="7" fillId="3" borderId="45" xfId="0" applyNumberFormat="1" applyFont="1" applyFill="1" applyBorder="1" applyAlignment="1" applyProtection="1">
      <alignment horizontal="right" vertical="center"/>
      <protection locked="0"/>
    </xf>
    <xf numFmtId="165" fontId="7" fillId="3" borderId="39" xfId="0" applyNumberFormat="1" applyFont="1" applyFill="1" applyBorder="1" applyAlignment="1" applyProtection="1">
      <alignment horizontal="right" vertical="center"/>
      <protection locked="0"/>
    </xf>
    <xf numFmtId="165" fontId="7" fillId="3" borderId="9" xfId="0" applyNumberFormat="1" applyFont="1" applyFill="1" applyBorder="1" applyAlignment="1" applyProtection="1">
      <alignment horizontal="right" vertical="center"/>
      <protection locked="0"/>
    </xf>
    <xf numFmtId="165" fontId="7" fillId="3" borderId="28" xfId="0" applyNumberFormat="1" applyFont="1" applyFill="1" applyBorder="1" applyAlignment="1" applyProtection="1">
      <alignment horizontal="right" vertical="center"/>
      <protection locked="0"/>
    </xf>
    <xf numFmtId="49" fontId="12" fillId="5" borderId="9" xfId="0" applyNumberFormat="1" applyFont="1" applyFill="1" applyBorder="1" applyAlignment="1" applyProtection="1">
      <alignment horizontal="left" vertical="top" wrapText="1"/>
    </xf>
    <xf numFmtId="49" fontId="11" fillId="3" borderId="9"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10" xfId="0" applyFont="1" applyBorder="1" applyAlignment="1" applyProtection="1">
      <alignment horizontal="center" vertical="center"/>
    </xf>
    <xf numFmtId="49" fontId="12" fillId="5" borderId="51" xfId="0" applyNumberFormat="1" applyFont="1" applyFill="1" applyBorder="1" applyAlignment="1" applyProtection="1">
      <alignment horizontal="left" vertical="top" wrapText="1"/>
    </xf>
    <xf numFmtId="49" fontId="12" fillId="5" borderId="12" xfId="0" applyNumberFormat="1" applyFont="1" applyFill="1" applyBorder="1" applyAlignment="1" applyProtection="1">
      <alignment horizontal="left" vertical="top" wrapText="1"/>
    </xf>
    <xf numFmtId="49" fontId="12" fillId="5" borderId="52" xfId="0" applyNumberFormat="1" applyFont="1" applyFill="1" applyBorder="1" applyAlignment="1" applyProtection="1">
      <alignment horizontal="left" vertical="top" wrapText="1"/>
    </xf>
    <xf numFmtId="49" fontId="12" fillId="5" borderId="4" xfId="0" applyNumberFormat="1" applyFont="1" applyFill="1" applyBorder="1" applyAlignment="1" applyProtection="1">
      <alignment horizontal="left" vertical="top" wrapText="1"/>
    </xf>
    <xf numFmtId="49" fontId="12" fillId="5" borderId="0" xfId="0" applyNumberFormat="1" applyFont="1" applyFill="1" applyBorder="1" applyAlignment="1" applyProtection="1">
      <alignment horizontal="left" vertical="top" wrapText="1"/>
    </xf>
    <xf numFmtId="49" fontId="12" fillId="5" borderId="5" xfId="0" applyNumberFormat="1" applyFont="1" applyFill="1" applyBorder="1" applyAlignment="1" applyProtection="1">
      <alignment horizontal="left" vertical="top" wrapText="1"/>
    </xf>
    <xf numFmtId="49" fontId="12" fillId="5" borderId="35" xfId="0" applyNumberFormat="1" applyFont="1" applyFill="1" applyBorder="1" applyAlignment="1" applyProtection="1">
      <alignment horizontal="left" vertical="top" wrapText="1"/>
    </xf>
    <xf numFmtId="49" fontId="12" fillId="5" borderId="16" xfId="0" applyNumberFormat="1" applyFont="1" applyFill="1" applyBorder="1" applyAlignment="1" applyProtection="1">
      <alignment horizontal="left" vertical="top" wrapText="1"/>
    </xf>
    <xf numFmtId="49" fontId="12" fillId="5" borderId="53" xfId="0" applyNumberFormat="1" applyFont="1" applyFill="1" applyBorder="1" applyAlignment="1" applyProtection="1">
      <alignment horizontal="left" vertical="top" wrapText="1"/>
    </xf>
    <xf numFmtId="49" fontId="12" fillId="5" borderId="45" xfId="0" applyNumberFormat="1" applyFont="1" applyFill="1" applyBorder="1" applyAlignment="1" applyProtection="1">
      <alignment horizontal="left" vertical="top" wrapText="1"/>
    </xf>
    <xf numFmtId="49" fontId="12" fillId="3" borderId="51" xfId="0" applyNumberFormat="1" applyFont="1" applyFill="1" applyBorder="1" applyAlignment="1" applyProtection="1">
      <alignment horizontal="left" vertical="top" wrapText="1"/>
      <protection locked="0"/>
    </xf>
    <xf numFmtId="49" fontId="12" fillId="3" borderId="12" xfId="0" applyNumberFormat="1" applyFont="1" applyFill="1" applyBorder="1" applyAlignment="1" applyProtection="1">
      <alignment horizontal="left" vertical="top" wrapText="1"/>
      <protection locked="0"/>
    </xf>
    <xf numFmtId="49" fontId="12" fillId="3" borderId="52" xfId="0" applyNumberFormat="1" applyFont="1" applyFill="1" applyBorder="1" applyAlignment="1" applyProtection="1">
      <alignment horizontal="left" vertical="top" wrapText="1"/>
      <protection locked="0"/>
    </xf>
    <xf numFmtId="49" fontId="12" fillId="3" borderId="4" xfId="0" applyNumberFormat="1" applyFont="1" applyFill="1" applyBorder="1" applyAlignment="1" applyProtection="1">
      <alignment horizontal="left" vertical="top" wrapText="1"/>
      <protection locked="0"/>
    </xf>
    <xf numFmtId="49" fontId="12" fillId="3" borderId="0" xfId="0" applyNumberFormat="1" applyFont="1" applyFill="1" applyBorder="1" applyAlignment="1" applyProtection="1">
      <alignment horizontal="left" vertical="top" wrapText="1"/>
      <protection locked="0"/>
    </xf>
    <xf numFmtId="49" fontId="12" fillId="3" borderId="5" xfId="0" applyNumberFormat="1" applyFont="1" applyFill="1" applyBorder="1" applyAlignment="1" applyProtection="1">
      <alignment horizontal="left" vertical="top" wrapText="1"/>
      <protection locked="0"/>
    </xf>
    <xf numFmtId="49" fontId="12" fillId="3" borderId="6" xfId="0" applyNumberFormat="1" applyFont="1" applyFill="1" applyBorder="1" applyAlignment="1" applyProtection="1">
      <alignment horizontal="left" vertical="top" wrapText="1"/>
      <protection locked="0"/>
    </xf>
    <xf numFmtId="49" fontId="12" fillId="3" borderId="7" xfId="0" applyNumberFormat="1" applyFont="1" applyFill="1" applyBorder="1" applyAlignment="1" applyProtection="1">
      <alignment horizontal="left" vertical="top" wrapText="1"/>
      <protection locked="0"/>
    </xf>
    <xf numFmtId="49" fontId="12" fillId="3" borderId="8" xfId="0" applyNumberFormat="1" applyFont="1" applyFill="1" applyBorder="1" applyAlignment="1" applyProtection="1">
      <alignment horizontal="left" vertical="top" wrapText="1"/>
      <protection locked="0"/>
    </xf>
    <xf numFmtId="49" fontId="12" fillId="5" borderId="14" xfId="0" applyNumberFormat="1" applyFont="1" applyFill="1" applyBorder="1" applyAlignment="1" applyProtection="1">
      <alignment horizontal="left" vertical="top" wrapText="1"/>
    </xf>
    <xf numFmtId="49" fontId="11" fillId="3" borderId="45" xfId="0" applyNumberFormat="1" applyFont="1" applyFill="1" applyBorder="1" applyAlignment="1" applyProtection="1">
      <alignment horizontal="center" vertical="center" wrapText="1"/>
      <protection locked="0"/>
    </xf>
    <xf numFmtId="49" fontId="11" fillId="3" borderId="14" xfId="0" applyNumberFormat="1" applyFont="1" applyFill="1" applyBorder="1" applyAlignment="1" applyProtection="1">
      <alignment horizontal="center" vertical="center" wrapText="1"/>
      <protection locked="0"/>
    </xf>
    <xf numFmtId="165" fontId="7" fillId="3" borderId="14" xfId="0" applyNumberFormat="1" applyFont="1" applyFill="1" applyBorder="1" applyAlignment="1" applyProtection="1">
      <alignment horizontal="right" vertical="center"/>
      <protection locked="0"/>
    </xf>
    <xf numFmtId="165" fontId="7" fillId="3" borderId="15" xfId="0" applyNumberFormat="1" applyFont="1" applyFill="1" applyBorder="1" applyAlignment="1" applyProtection="1">
      <alignment horizontal="right" vertical="center"/>
      <protection locked="0"/>
    </xf>
    <xf numFmtId="0" fontId="3" fillId="0" borderId="20" xfId="0" applyFont="1" applyBorder="1" applyAlignment="1" applyProtection="1">
      <alignment horizontal="center" vertical="center"/>
    </xf>
    <xf numFmtId="0" fontId="3" fillId="0" borderId="53" xfId="0" applyFont="1" applyBorder="1" applyAlignment="1" applyProtection="1">
      <alignment horizontal="center" vertical="center"/>
    </xf>
    <xf numFmtId="49" fontId="20" fillId="5" borderId="38" xfId="0" applyNumberFormat="1" applyFont="1" applyFill="1" applyBorder="1" applyAlignment="1" applyProtection="1">
      <alignment horizontal="center" vertical="center" wrapText="1"/>
    </xf>
    <xf numFmtId="49" fontId="20" fillId="5" borderId="45" xfId="0" applyNumberFormat="1" applyFont="1" applyFill="1" applyBorder="1" applyAlignment="1" applyProtection="1">
      <alignment horizontal="center" vertical="center" wrapText="1"/>
    </xf>
    <xf numFmtId="49" fontId="20" fillId="5" borderId="39" xfId="0" applyNumberFormat="1" applyFont="1" applyFill="1" applyBorder="1" applyAlignment="1" applyProtection="1">
      <alignment horizontal="center" vertical="center" wrapText="1"/>
    </xf>
    <xf numFmtId="49" fontId="20" fillId="5" borderId="44" xfId="0" applyNumberFormat="1" applyFont="1" applyFill="1" applyBorder="1" applyAlignment="1" applyProtection="1">
      <alignment horizontal="center" vertical="center" wrapText="1"/>
    </xf>
    <xf numFmtId="49" fontId="20" fillId="5" borderId="9" xfId="0" applyNumberFormat="1" applyFont="1" applyFill="1" applyBorder="1" applyAlignment="1" applyProtection="1">
      <alignment horizontal="center" vertical="center" wrapText="1"/>
    </xf>
    <xf numFmtId="49" fontId="20" fillId="5" borderId="28" xfId="0" applyNumberFormat="1" applyFont="1" applyFill="1" applyBorder="1" applyAlignment="1" applyProtection="1">
      <alignment horizontal="center" vertical="center" wrapText="1"/>
    </xf>
    <xf numFmtId="49" fontId="20" fillId="5" borderId="27" xfId="0" applyNumberFormat="1" applyFont="1" applyFill="1" applyBorder="1" applyAlignment="1" applyProtection="1">
      <alignment horizontal="center" vertical="center" wrapText="1"/>
    </xf>
    <xf numFmtId="49" fontId="20" fillId="5" borderId="14" xfId="0" applyNumberFormat="1" applyFont="1" applyFill="1" applyBorder="1" applyAlignment="1" applyProtection="1">
      <alignment horizontal="center" vertical="center" wrapText="1"/>
    </xf>
    <xf numFmtId="49" fontId="20" fillId="5" borderId="15" xfId="0" applyNumberFormat="1" applyFont="1" applyFill="1" applyBorder="1" applyAlignment="1" applyProtection="1">
      <alignment horizontal="center" vertical="center" wrapText="1"/>
    </xf>
    <xf numFmtId="10" fontId="14" fillId="20" borderId="38" xfId="0" applyNumberFormat="1" applyFont="1" applyFill="1" applyBorder="1" applyAlignment="1" applyProtection="1">
      <alignment horizontal="center" vertical="center"/>
    </xf>
    <xf numFmtId="10" fontId="14" fillId="20" borderId="45" xfId="0" applyNumberFormat="1" applyFont="1" applyFill="1" applyBorder="1" applyAlignment="1" applyProtection="1">
      <alignment horizontal="center" vertical="center"/>
    </xf>
    <xf numFmtId="10" fontId="14" fillId="20" borderId="39" xfId="0" applyNumberFormat="1" applyFont="1" applyFill="1" applyBorder="1" applyAlignment="1" applyProtection="1">
      <alignment horizontal="center" vertical="center"/>
    </xf>
    <xf numFmtId="10" fontId="14" fillId="20" borderId="44" xfId="0" applyNumberFormat="1" applyFont="1" applyFill="1" applyBorder="1" applyAlignment="1" applyProtection="1">
      <alignment horizontal="center" vertical="center"/>
    </xf>
    <xf numFmtId="10" fontId="14" fillId="20" borderId="9" xfId="0" applyNumberFormat="1" applyFont="1" applyFill="1" applyBorder="1" applyAlignment="1" applyProtection="1">
      <alignment horizontal="center" vertical="center"/>
    </xf>
    <xf numFmtId="10" fontId="14" fillId="20" borderId="28" xfId="0" applyNumberFormat="1" applyFont="1" applyFill="1" applyBorder="1" applyAlignment="1" applyProtection="1">
      <alignment horizontal="center" vertical="center"/>
    </xf>
    <xf numFmtId="10" fontId="14" fillId="20" borderId="27" xfId="0" applyNumberFormat="1" applyFont="1" applyFill="1" applyBorder="1" applyAlignment="1" applyProtection="1">
      <alignment horizontal="center" vertical="center"/>
    </xf>
    <xf numFmtId="10" fontId="14" fillId="20" borderId="14" xfId="0" applyNumberFormat="1" applyFont="1" applyFill="1" applyBorder="1" applyAlignment="1" applyProtection="1">
      <alignment horizontal="center" vertical="center"/>
    </xf>
    <xf numFmtId="10" fontId="14" fillId="20" borderId="15" xfId="0" applyNumberFormat="1" applyFont="1" applyFill="1" applyBorder="1" applyAlignment="1" applyProtection="1">
      <alignment horizontal="center" vertical="center"/>
    </xf>
    <xf numFmtId="49" fontId="14" fillId="5" borderId="32" xfId="0" applyNumberFormat="1" applyFont="1" applyFill="1" applyBorder="1" applyAlignment="1" applyProtection="1">
      <alignment horizontal="center" vertical="center" wrapText="1"/>
    </xf>
    <xf numFmtId="49" fontId="14" fillId="5" borderId="9" xfId="0" applyNumberFormat="1" applyFont="1" applyFill="1" applyBorder="1" applyAlignment="1" applyProtection="1">
      <alignment horizontal="center" vertical="center" wrapText="1"/>
    </xf>
    <xf numFmtId="165" fontId="14" fillId="20" borderId="51" xfId="0" applyNumberFormat="1" applyFont="1" applyFill="1" applyBorder="1" applyAlignment="1" applyProtection="1">
      <alignment horizontal="right" vertical="center" wrapText="1"/>
    </xf>
    <xf numFmtId="165" fontId="14" fillId="20" borderId="12" xfId="0" applyNumberFormat="1" applyFont="1" applyFill="1" applyBorder="1" applyAlignment="1" applyProtection="1">
      <alignment horizontal="right" vertical="center" wrapText="1"/>
    </xf>
    <xf numFmtId="165" fontId="14" fillId="20" borderId="52" xfId="0" applyNumberFormat="1" applyFont="1" applyFill="1" applyBorder="1" applyAlignment="1" applyProtection="1">
      <alignment horizontal="right" vertical="center" wrapText="1"/>
    </xf>
    <xf numFmtId="165" fontId="14" fillId="20" borderId="4" xfId="0" applyNumberFormat="1" applyFont="1" applyFill="1" applyBorder="1" applyAlignment="1" applyProtection="1">
      <alignment horizontal="right" vertical="center" wrapText="1"/>
    </xf>
    <xf numFmtId="165" fontId="14" fillId="20" borderId="0" xfId="0" applyNumberFormat="1" applyFont="1" applyFill="1" applyBorder="1" applyAlignment="1" applyProtection="1">
      <alignment horizontal="right" vertical="center" wrapText="1"/>
    </xf>
    <xf numFmtId="165" fontId="14" fillId="20" borderId="5" xfId="0" applyNumberFormat="1" applyFont="1" applyFill="1" applyBorder="1" applyAlignment="1" applyProtection="1">
      <alignment horizontal="right" vertical="center" wrapText="1"/>
    </xf>
    <xf numFmtId="165" fontId="14" fillId="20" borderId="6" xfId="0" applyNumberFormat="1" applyFont="1" applyFill="1" applyBorder="1" applyAlignment="1" applyProtection="1">
      <alignment horizontal="right" vertical="center" wrapText="1"/>
    </xf>
    <xf numFmtId="165" fontId="14" fillId="20" borderId="7" xfId="0" applyNumberFormat="1" applyFont="1" applyFill="1" applyBorder="1" applyAlignment="1" applyProtection="1">
      <alignment horizontal="right" vertical="center" wrapText="1"/>
    </xf>
    <xf numFmtId="165" fontId="14" fillId="20" borderId="8" xfId="0" applyNumberFormat="1" applyFont="1" applyFill="1" applyBorder="1" applyAlignment="1" applyProtection="1">
      <alignment horizontal="right" vertical="center" wrapText="1"/>
    </xf>
    <xf numFmtId="49" fontId="14" fillId="5" borderId="51" xfId="0" applyNumberFormat="1" applyFont="1" applyFill="1" applyBorder="1" applyAlignment="1" applyProtection="1">
      <alignment horizontal="center" vertical="center" wrapText="1"/>
    </xf>
    <xf numFmtId="49" fontId="14" fillId="5" borderId="12" xfId="0" applyNumberFormat="1" applyFont="1" applyFill="1" applyBorder="1" applyAlignment="1" applyProtection="1">
      <alignment horizontal="center" vertical="center" wrapText="1"/>
    </xf>
    <xf numFmtId="49" fontId="14" fillId="5" borderId="52" xfId="0" applyNumberFormat="1" applyFont="1" applyFill="1" applyBorder="1" applyAlignment="1" applyProtection="1">
      <alignment horizontal="center" vertical="center" wrapText="1"/>
    </xf>
    <xf numFmtId="49" fontId="14" fillId="5" borderId="4" xfId="0" applyNumberFormat="1" applyFont="1" applyFill="1" applyBorder="1" applyAlignment="1" applyProtection="1">
      <alignment horizontal="center" vertical="center" wrapText="1"/>
    </xf>
    <xf numFmtId="49" fontId="14" fillId="5" borderId="0" xfId="0" applyNumberFormat="1" applyFont="1" applyFill="1" applyBorder="1" applyAlignment="1" applyProtection="1">
      <alignment horizontal="center" vertical="center" wrapText="1"/>
    </xf>
    <xf numFmtId="49" fontId="14" fillId="5" borderId="5" xfId="0" applyNumberFormat="1" applyFont="1" applyFill="1" applyBorder="1" applyAlignment="1" applyProtection="1">
      <alignment horizontal="center" vertical="center" wrapText="1"/>
    </xf>
    <xf numFmtId="165" fontId="14" fillId="20" borderId="51" xfId="0" applyNumberFormat="1" applyFont="1" applyFill="1" applyBorder="1" applyAlignment="1" applyProtection="1">
      <alignment horizontal="right" vertical="center"/>
    </xf>
    <xf numFmtId="165" fontId="14" fillId="20" borderId="12" xfId="0" applyNumberFormat="1" applyFont="1" applyFill="1" applyBorder="1" applyAlignment="1" applyProtection="1">
      <alignment horizontal="right" vertical="center"/>
    </xf>
    <xf numFmtId="165" fontId="14" fillId="20" borderId="52" xfId="0" applyNumberFormat="1" applyFont="1" applyFill="1" applyBorder="1" applyAlignment="1" applyProtection="1">
      <alignment horizontal="right" vertical="center"/>
    </xf>
    <xf numFmtId="165" fontId="14" fillId="20" borderId="4" xfId="0" applyNumberFormat="1" applyFont="1" applyFill="1" applyBorder="1" applyAlignment="1" applyProtection="1">
      <alignment horizontal="right" vertical="center"/>
    </xf>
    <xf numFmtId="165" fontId="14" fillId="20" borderId="0" xfId="0" applyNumberFormat="1" applyFont="1" applyFill="1" applyBorder="1" applyAlignment="1" applyProtection="1">
      <alignment horizontal="right" vertical="center"/>
    </xf>
    <xf numFmtId="165" fontId="14" fillId="20" borderId="5" xfId="0" applyNumberFormat="1" applyFont="1" applyFill="1" applyBorder="1" applyAlignment="1" applyProtection="1">
      <alignment horizontal="right" vertical="center"/>
    </xf>
    <xf numFmtId="165" fontId="7" fillId="3" borderId="51" xfId="0" applyNumberFormat="1" applyFont="1" applyFill="1" applyBorder="1" applyAlignment="1" applyProtection="1">
      <alignment horizontal="right" vertical="center"/>
      <protection locked="0"/>
    </xf>
    <xf numFmtId="165" fontId="7" fillId="3" borderId="12" xfId="0" applyNumberFormat="1" applyFont="1" applyFill="1" applyBorder="1" applyAlignment="1" applyProtection="1">
      <alignment horizontal="right" vertical="center"/>
      <protection locked="0"/>
    </xf>
    <xf numFmtId="165" fontId="7" fillId="3" borderId="23" xfId="0" applyNumberFormat="1" applyFont="1" applyFill="1" applyBorder="1" applyAlignment="1" applyProtection="1">
      <alignment horizontal="right" vertical="center"/>
      <protection locked="0"/>
    </xf>
    <xf numFmtId="165" fontId="7" fillId="3" borderId="4" xfId="0" applyNumberFormat="1" applyFont="1" applyFill="1" applyBorder="1" applyAlignment="1" applyProtection="1">
      <alignment horizontal="right" vertical="center"/>
      <protection locked="0"/>
    </xf>
    <xf numFmtId="165" fontId="7" fillId="3" borderId="0" xfId="0" applyNumberFormat="1" applyFont="1" applyFill="1" applyBorder="1" applyAlignment="1" applyProtection="1">
      <alignment horizontal="right" vertical="center"/>
      <protection locked="0"/>
    </xf>
    <xf numFmtId="165" fontId="7" fillId="3" borderId="13" xfId="0" applyNumberFormat="1" applyFont="1" applyFill="1" applyBorder="1" applyAlignment="1" applyProtection="1">
      <alignment horizontal="right" vertical="center"/>
      <protection locked="0"/>
    </xf>
    <xf numFmtId="49" fontId="12" fillId="5" borderId="51" xfId="0" applyNumberFormat="1" applyFont="1" applyFill="1" applyBorder="1" applyAlignment="1" applyProtection="1">
      <alignment horizontal="center" vertical="top" wrapText="1"/>
    </xf>
    <xf numFmtId="49" fontId="12" fillId="5" borderId="12" xfId="0" applyNumberFormat="1" applyFont="1" applyFill="1" applyBorder="1" applyAlignment="1" applyProtection="1">
      <alignment horizontal="center" vertical="top" wrapText="1"/>
    </xf>
    <xf numFmtId="49" fontId="12" fillId="5" borderId="52" xfId="0" applyNumberFormat="1" applyFont="1" applyFill="1" applyBorder="1" applyAlignment="1" applyProtection="1">
      <alignment horizontal="center" vertical="top" wrapText="1"/>
    </xf>
    <xf numFmtId="49" fontId="12" fillId="5" borderId="4" xfId="0" applyNumberFormat="1" applyFont="1" applyFill="1" applyBorder="1" applyAlignment="1" applyProtection="1">
      <alignment horizontal="center" vertical="top" wrapText="1"/>
    </xf>
    <xf numFmtId="49" fontId="12" fillId="5" borderId="0" xfId="0" applyNumberFormat="1" applyFont="1" applyFill="1" applyBorder="1" applyAlignment="1" applyProtection="1">
      <alignment horizontal="center" vertical="top" wrapText="1"/>
    </xf>
    <xf numFmtId="49" fontId="12" fillId="5" borderId="5" xfId="0" applyNumberFormat="1" applyFont="1" applyFill="1" applyBorder="1" applyAlignment="1" applyProtection="1">
      <alignment horizontal="center" vertical="top" wrapText="1"/>
    </xf>
    <xf numFmtId="49" fontId="11" fillId="3" borderId="51" xfId="0" applyNumberFormat="1" applyFont="1" applyFill="1" applyBorder="1" applyAlignment="1" applyProtection="1">
      <alignment horizontal="center" vertical="center" wrapText="1"/>
      <protection locked="0"/>
    </xf>
    <xf numFmtId="49" fontId="11" fillId="3" borderId="12" xfId="0" applyNumberFormat="1" applyFont="1" applyFill="1" applyBorder="1" applyAlignment="1" applyProtection="1">
      <alignment horizontal="center" vertical="center" wrapText="1"/>
      <protection locked="0"/>
    </xf>
    <xf numFmtId="49" fontId="11" fillId="3" borderId="52"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center" vertical="center" wrapText="1"/>
      <protection locked="0"/>
    </xf>
    <xf numFmtId="49" fontId="11" fillId="3" borderId="0" xfId="0" applyNumberFormat="1" applyFont="1" applyFill="1" applyBorder="1" applyAlignment="1" applyProtection="1">
      <alignment horizontal="center" vertical="center" wrapText="1"/>
      <protection locked="0"/>
    </xf>
    <xf numFmtId="49" fontId="11" fillId="3" borderId="5" xfId="0" applyNumberFormat="1" applyFont="1" applyFill="1" applyBorder="1" applyAlignment="1" applyProtection="1">
      <alignment horizontal="center" vertical="center" wrapText="1"/>
      <protection locked="0"/>
    </xf>
    <xf numFmtId="49" fontId="17" fillId="20" borderId="1" xfId="0" applyNumberFormat="1" applyFont="1" applyFill="1" applyBorder="1" applyAlignment="1" applyProtection="1">
      <alignment horizontal="center" vertical="top" wrapText="1"/>
    </xf>
    <xf numFmtId="49" fontId="17" fillId="20" borderId="2" xfId="0" applyNumberFormat="1" applyFont="1" applyFill="1" applyBorder="1" applyAlignment="1" applyProtection="1">
      <alignment horizontal="center" vertical="top" wrapText="1"/>
    </xf>
    <xf numFmtId="49" fontId="17" fillId="20" borderId="3" xfId="0" applyNumberFormat="1" applyFont="1" applyFill="1" applyBorder="1" applyAlignment="1" applyProtection="1">
      <alignment horizontal="center" vertical="top" wrapText="1"/>
    </xf>
    <xf numFmtId="49" fontId="17" fillId="20" borderId="4" xfId="0" applyNumberFormat="1" applyFont="1" applyFill="1" applyBorder="1" applyAlignment="1" applyProtection="1">
      <alignment horizontal="center" vertical="top" wrapText="1"/>
    </xf>
    <xf numFmtId="49" fontId="17" fillId="20" borderId="0" xfId="0" applyNumberFormat="1" applyFont="1" applyFill="1" applyBorder="1" applyAlignment="1" applyProtection="1">
      <alignment horizontal="center" vertical="top" wrapText="1"/>
    </xf>
    <xf numFmtId="49" fontId="17" fillId="20" borderId="5" xfId="0" applyNumberFormat="1" applyFont="1" applyFill="1" applyBorder="1" applyAlignment="1" applyProtection="1">
      <alignment horizontal="center" vertical="top" wrapText="1"/>
    </xf>
    <xf numFmtId="49" fontId="17" fillId="20" borderId="6" xfId="0" applyNumberFormat="1" applyFont="1" applyFill="1" applyBorder="1" applyAlignment="1" applyProtection="1">
      <alignment horizontal="center" vertical="top" wrapText="1"/>
    </xf>
    <xf numFmtId="49" fontId="17" fillId="20" borderId="7" xfId="0" applyNumberFormat="1" applyFont="1" applyFill="1" applyBorder="1" applyAlignment="1" applyProtection="1">
      <alignment horizontal="center" vertical="top" wrapText="1"/>
    </xf>
    <xf numFmtId="49" fontId="17" fillId="20" borderId="8" xfId="0" applyNumberFormat="1" applyFont="1" applyFill="1" applyBorder="1" applyAlignment="1" applyProtection="1">
      <alignment horizontal="center" vertical="top" wrapText="1"/>
    </xf>
    <xf numFmtId="49" fontId="17" fillId="20" borderId="9" xfId="0" applyNumberFormat="1" applyFont="1" applyFill="1" applyBorder="1" applyAlignment="1" applyProtection="1">
      <alignment horizontal="center" vertical="top" wrapText="1"/>
    </xf>
    <xf numFmtId="49" fontId="66" fillId="20" borderId="9" xfId="0" applyNumberFormat="1" applyFont="1" applyFill="1" applyBorder="1" applyAlignment="1" applyProtection="1">
      <alignment horizontal="center" vertical="top" wrapText="1"/>
    </xf>
    <xf numFmtId="49" fontId="66" fillId="20" borderId="33" xfId="0" applyNumberFormat="1" applyFont="1" applyFill="1" applyBorder="1" applyAlignment="1" applyProtection="1">
      <alignment horizontal="center" vertical="top" wrapText="1"/>
    </xf>
    <xf numFmtId="49" fontId="17" fillId="20" borderId="33" xfId="0" applyNumberFormat="1" applyFont="1" applyFill="1" applyBorder="1" applyAlignment="1" applyProtection="1">
      <alignment horizontal="center" vertical="top" wrapText="1"/>
    </xf>
    <xf numFmtId="165" fontId="65" fillId="0" borderId="2" xfId="0" applyNumberFormat="1" applyFont="1" applyBorder="1" applyAlignment="1" applyProtection="1">
      <alignment horizontal="center" vertical="center" textRotation="90" wrapText="1"/>
    </xf>
    <xf numFmtId="165" fontId="65" fillId="0" borderId="3" xfId="0" applyNumberFormat="1" applyFont="1" applyBorder="1" applyAlignment="1" applyProtection="1">
      <alignment horizontal="center" vertical="center" textRotation="90" wrapText="1"/>
    </xf>
    <xf numFmtId="165" fontId="65" fillId="0" borderId="0" xfId="0" applyNumberFormat="1" applyFont="1" applyBorder="1" applyAlignment="1" applyProtection="1">
      <alignment horizontal="center" vertical="center" textRotation="90" wrapText="1"/>
    </xf>
    <xf numFmtId="165" fontId="65" fillId="0" borderId="5" xfId="0" applyNumberFormat="1" applyFont="1" applyBorder="1" applyAlignment="1" applyProtection="1">
      <alignment horizontal="center" vertical="center" textRotation="90" wrapText="1"/>
    </xf>
    <xf numFmtId="165" fontId="65" fillId="0" borderId="7" xfId="0" applyNumberFormat="1" applyFont="1" applyBorder="1" applyAlignment="1" applyProtection="1">
      <alignment horizontal="center" vertical="center" textRotation="90" wrapText="1"/>
    </xf>
    <xf numFmtId="165" fontId="65" fillId="0" borderId="8" xfId="0" applyNumberFormat="1" applyFont="1" applyBorder="1" applyAlignment="1" applyProtection="1">
      <alignment horizontal="center" vertical="center" textRotation="90" wrapText="1"/>
    </xf>
    <xf numFmtId="165" fontId="17" fillId="12" borderId="9" xfId="0" applyNumberFormat="1" applyFont="1" applyFill="1" applyBorder="1" applyAlignment="1" applyProtection="1">
      <alignment horizontal="center" vertical="top" wrapText="1"/>
    </xf>
    <xf numFmtId="10" fontId="3" fillId="12" borderId="9" xfId="0" applyNumberFormat="1" applyFont="1" applyFill="1" applyBorder="1" applyAlignment="1" applyProtection="1">
      <alignment horizontal="center" vertical="center" wrapText="1"/>
    </xf>
    <xf numFmtId="165" fontId="3" fillId="12" borderId="9" xfId="0" applyNumberFormat="1" applyFont="1" applyFill="1" applyBorder="1" applyAlignment="1" applyProtection="1">
      <alignment horizontal="center" vertical="center"/>
    </xf>
    <xf numFmtId="10" fontId="17" fillId="12" borderId="9" xfId="0" applyNumberFormat="1" applyFont="1" applyFill="1" applyBorder="1" applyAlignment="1" applyProtection="1">
      <alignment horizontal="center" vertical="top" wrapText="1"/>
    </xf>
    <xf numFmtId="164" fontId="14" fillId="20" borderId="9" xfId="0" applyNumberFormat="1" applyFont="1" applyFill="1" applyBorder="1" applyAlignment="1" applyProtection="1">
      <alignment horizontal="center" vertical="center" wrapText="1"/>
    </xf>
    <xf numFmtId="164" fontId="14" fillId="20" borderId="33" xfId="0" applyNumberFormat="1" applyFont="1" applyFill="1" applyBorder="1" applyAlignment="1" applyProtection="1">
      <alignment horizontal="center" vertical="center" wrapText="1"/>
    </xf>
    <xf numFmtId="49" fontId="17" fillId="3" borderId="9" xfId="0" applyNumberFormat="1" applyFont="1" applyFill="1" applyBorder="1" applyAlignment="1" applyProtection="1">
      <alignment horizontal="center" vertical="top" wrapText="1"/>
      <protection locked="0"/>
    </xf>
    <xf numFmtId="49" fontId="5" fillId="0" borderId="0" xfId="0" applyNumberFormat="1" applyFont="1" applyFill="1" applyAlignment="1" applyProtection="1">
      <alignment horizontal="center" vertical="center"/>
    </xf>
    <xf numFmtId="165" fontId="65" fillId="0" borderId="1" xfId="0" applyNumberFormat="1" applyFont="1" applyBorder="1" applyAlignment="1" applyProtection="1">
      <alignment horizontal="center" vertical="center" textRotation="90" wrapText="1"/>
    </xf>
    <xf numFmtId="165" fontId="65" fillId="0" borderId="4" xfId="0" applyNumberFormat="1" applyFont="1" applyBorder="1" applyAlignment="1" applyProtection="1">
      <alignment horizontal="center" vertical="center" textRotation="90" wrapText="1"/>
    </xf>
    <xf numFmtId="165" fontId="65" fillId="0" borderId="6" xfId="0" applyNumberFormat="1" applyFont="1" applyBorder="1" applyAlignment="1" applyProtection="1">
      <alignment horizontal="center" vertical="center" textRotation="90" wrapText="1"/>
    </xf>
    <xf numFmtId="49" fontId="65" fillId="0" borderId="2" xfId="0" applyNumberFormat="1" applyFont="1" applyBorder="1" applyAlignment="1" applyProtection="1">
      <alignment horizontal="center" vertical="center" textRotation="90" wrapText="1"/>
    </xf>
    <xf numFmtId="49" fontId="65" fillId="0" borderId="0" xfId="0" applyNumberFormat="1" applyFont="1" applyBorder="1" applyAlignment="1" applyProtection="1">
      <alignment horizontal="center" vertical="center" textRotation="90" wrapText="1"/>
    </xf>
    <xf numFmtId="49" fontId="65" fillId="0" borderId="7" xfId="0" applyNumberFormat="1" applyFont="1" applyBorder="1" applyAlignment="1" applyProtection="1">
      <alignment horizontal="center" vertical="center" textRotation="90" wrapText="1"/>
    </xf>
    <xf numFmtId="49" fontId="65" fillId="0" borderId="3" xfId="0" applyNumberFormat="1" applyFont="1" applyBorder="1" applyAlignment="1" applyProtection="1">
      <alignment horizontal="center" vertical="center" textRotation="90" wrapText="1"/>
    </xf>
    <xf numFmtId="49" fontId="65" fillId="0" borderId="5" xfId="0" applyNumberFormat="1" applyFont="1" applyBorder="1" applyAlignment="1" applyProtection="1">
      <alignment horizontal="center" vertical="center" textRotation="90" wrapText="1"/>
    </xf>
    <xf numFmtId="49" fontId="65" fillId="0" borderId="8" xfId="0" applyNumberFormat="1" applyFont="1" applyBorder="1" applyAlignment="1" applyProtection="1">
      <alignment horizontal="center" vertical="center" textRotation="90" wrapText="1"/>
    </xf>
    <xf numFmtId="0" fontId="7" fillId="0" borderId="0" xfId="0" applyFont="1" applyAlignment="1" applyProtection="1">
      <alignment horizontal="left"/>
    </xf>
    <xf numFmtId="0" fontId="7" fillId="0" borderId="13" xfId="0" applyFont="1" applyBorder="1" applyAlignment="1" applyProtection="1">
      <alignment horizontal="left"/>
    </xf>
    <xf numFmtId="49" fontId="43" fillId="0" borderId="1" xfId="0" applyNumberFormat="1" applyFont="1" applyBorder="1" applyAlignment="1" applyProtection="1">
      <alignment horizontal="center" vertical="center" wrapText="1"/>
    </xf>
    <xf numFmtId="49" fontId="43" fillId="0" borderId="2" xfId="0" applyNumberFormat="1" applyFont="1" applyBorder="1" applyAlignment="1" applyProtection="1">
      <alignment horizontal="center" vertical="center" wrapText="1"/>
    </xf>
    <xf numFmtId="49" fontId="43" fillId="0" borderId="3" xfId="0" applyNumberFormat="1" applyFont="1" applyBorder="1" applyAlignment="1" applyProtection="1">
      <alignment horizontal="center" vertical="center" wrapText="1"/>
    </xf>
    <xf numFmtId="49" fontId="43" fillId="0" borderId="4" xfId="0" applyNumberFormat="1" applyFont="1" applyBorder="1" applyAlignment="1" applyProtection="1">
      <alignment horizontal="center" vertical="center" wrapText="1"/>
    </xf>
    <xf numFmtId="49" fontId="43" fillId="0" borderId="0" xfId="0" applyNumberFormat="1" applyFont="1" applyBorder="1" applyAlignment="1" applyProtection="1">
      <alignment horizontal="center" vertical="center" wrapText="1"/>
    </xf>
    <xf numFmtId="49" fontId="43" fillId="0" borderId="5" xfId="0" applyNumberFormat="1" applyFont="1" applyBorder="1" applyAlignment="1" applyProtection="1">
      <alignment horizontal="center" vertical="center" wrapText="1"/>
    </xf>
    <xf numFmtId="49" fontId="43" fillId="0" borderId="6" xfId="0" applyNumberFormat="1" applyFont="1" applyBorder="1" applyAlignment="1" applyProtection="1">
      <alignment horizontal="center" vertical="center" wrapText="1"/>
    </xf>
    <xf numFmtId="49" fontId="43" fillId="0" borderId="7" xfId="0" applyNumberFormat="1" applyFont="1" applyBorder="1" applyAlignment="1" applyProtection="1">
      <alignment horizontal="center" vertical="center" wrapText="1"/>
    </xf>
    <xf numFmtId="164" fontId="14" fillId="20" borderId="1" xfId="0" applyNumberFormat="1" applyFont="1" applyFill="1" applyBorder="1" applyAlignment="1" applyProtection="1">
      <alignment horizontal="center" vertical="center" wrapText="1"/>
    </xf>
    <xf numFmtId="164" fontId="14" fillId="20" borderId="2" xfId="0" applyNumberFormat="1" applyFont="1" applyFill="1" applyBorder="1" applyAlignment="1" applyProtection="1">
      <alignment horizontal="center" vertical="center" wrapText="1"/>
    </xf>
    <xf numFmtId="0" fontId="14" fillId="20" borderId="2" xfId="0" applyFont="1" applyFill="1" applyBorder="1" applyAlignment="1" applyProtection="1"/>
    <xf numFmtId="0" fontId="14" fillId="20" borderId="3" xfId="0" applyFont="1" applyFill="1" applyBorder="1" applyAlignment="1" applyProtection="1"/>
    <xf numFmtId="164" fontId="14" fillId="20" borderId="4" xfId="0" applyNumberFormat="1" applyFont="1" applyFill="1" applyBorder="1" applyAlignment="1" applyProtection="1">
      <alignment horizontal="center" vertical="center" wrapText="1"/>
    </xf>
    <xf numFmtId="164" fontId="14" fillId="20" borderId="0" xfId="0" applyNumberFormat="1" applyFont="1" applyFill="1" applyBorder="1" applyAlignment="1" applyProtection="1">
      <alignment horizontal="center" vertical="center" wrapText="1"/>
    </xf>
    <xf numFmtId="0" fontId="14" fillId="20" borderId="0" xfId="0" applyFont="1" applyFill="1" applyBorder="1" applyAlignment="1" applyProtection="1"/>
    <xf numFmtId="0" fontId="14" fillId="20" borderId="5" xfId="0" applyFont="1" applyFill="1" applyBorder="1" applyAlignment="1" applyProtection="1"/>
    <xf numFmtId="0" fontId="14" fillId="20" borderId="6" xfId="0" applyFont="1" applyFill="1" applyBorder="1" applyAlignment="1" applyProtection="1"/>
    <xf numFmtId="0" fontId="14" fillId="20" borderId="7" xfId="0" applyFont="1" applyFill="1" applyBorder="1" applyAlignment="1" applyProtection="1"/>
    <xf numFmtId="0" fontId="14" fillId="20" borderId="8" xfId="0" applyFont="1" applyFill="1" applyBorder="1" applyAlignment="1" applyProtection="1"/>
    <xf numFmtId="0" fontId="95" fillId="0" borderId="0" xfId="0" applyFont="1" applyBorder="1" applyAlignment="1" applyProtection="1">
      <alignment horizontal="left"/>
    </xf>
    <xf numFmtId="0" fontId="96" fillId="0" borderId="0" xfId="0" applyFont="1" applyAlignment="1" applyProtection="1">
      <alignment horizontal="left" vertical="top" wrapText="1"/>
    </xf>
    <xf numFmtId="10" fontId="17" fillId="0" borderId="26" xfId="0" applyNumberFormat="1" applyFont="1" applyFill="1" applyBorder="1" applyAlignment="1" applyProtection="1">
      <alignment horizontal="center" vertical="top" wrapText="1"/>
    </xf>
    <xf numFmtId="10" fontId="17" fillId="0" borderId="9" xfId="0" applyNumberFormat="1" applyFont="1" applyFill="1" applyBorder="1" applyAlignment="1" applyProtection="1">
      <alignment horizontal="center" vertical="top" wrapText="1"/>
    </xf>
    <xf numFmtId="164" fontId="14" fillId="3" borderId="1" xfId="0" applyNumberFormat="1" applyFont="1" applyFill="1" applyBorder="1" applyAlignment="1" applyProtection="1">
      <alignment horizontal="center" vertical="center" wrapText="1"/>
      <protection locked="0"/>
    </xf>
    <xf numFmtId="164" fontId="14" fillId="3" borderId="2" xfId="0" applyNumberFormat="1" applyFont="1" applyFill="1" applyBorder="1" applyAlignment="1" applyProtection="1">
      <alignment horizontal="center" vertical="center" wrapText="1"/>
      <protection locked="0"/>
    </xf>
    <xf numFmtId="164" fontId="14" fillId="3" borderId="3" xfId="0" applyNumberFormat="1" applyFont="1" applyFill="1" applyBorder="1" applyAlignment="1" applyProtection="1">
      <alignment horizontal="center" vertical="center" wrapText="1"/>
      <protection locked="0"/>
    </xf>
    <xf numFmtId="164" fontId="14" fillId="3" borderId="4" xfId="0" applyNumberFormat="1" applyFont="1" applyFill="1" applyBorder="1" applyAlignment="1" applyProtection="1">
      <alignment horizontal="center" vertical="center" wrapText="1"/>
      <protection locked="0"/>
    </xf>
    <xf numFmtId="164" fontId="14" fillId="3" borderId="0" xfId="0" applyNumberFormat="1" applyFont="1" applyFill="1" applyBorder="1" applyAlignment="1" applyProtection="1">
      <alignment horizontal="center" vertical="center" wrapText="1"/>
      <protection locked="0"/>
    </xf>
    <xf numFmtId="164" fontId="14" fillId="3" borderId="5" xfId="0" applyNumberFormat="1" applyFont="1" applyFill="1" applyBorder="1" applyAlignment="1" applyProtection="1">
      <alignment horizontal="center" vertical="center" wrapText="1"/>
      <protection locked="0"/>
    </xf>
    <xf numFmtId="49" fontId="66" fillId="3" borderId="1" xfId="0" applyNumberFormat="1" applyFont="1" applyFill="1" applyBorder="1" applyAlignment="1" applyProtection="1">
      <alignment horizontal="left" vertical="top" wrapText="1"/>
      <protection locked="0"/>
    </xf>
    <xf numFmtId="49" fontId="66" fillId="3" borderId="2" xfId="0" applyNumberFormat="1" applyFont="1" applyFill="1" applyBorder="1" applyAlignment="1" applyProtection="1">
      <alignment horizontal="left" vertical="top" wrapText="1"/>
      <protection locked="0"/>
    </xf>
    <xf numFmtId="49" fontId="66" fillId="3" borderId="3" xfId="0" applyNumberFormat="1" applyFont="1" applyFill="1" applyBorder="1" applyAlignment="1" applyProtection="1">
      <alignment horizontal="left" vertical="top" wrapText="1"/>
      <protection locked="0"/>
    </xf>
    <xf numFmtId="49" fontId="66" fillId="3" borderId="4" xfId="0" applyNumberFormat="1" applyFont="1" applyFill="1" applyBorder="1" applyAlignment="1" applyProtection="1">
      <alignment horizontal="left" vertical="top" wrapText="1"/>
      <protection locked="0"/>
    </xf>
    <xf numFmtId="49" fontId="66" fillId="3" borderId="0" xfId="0" applyNumberFormat="1" applyFont="1" applyFill="1" applyBorder="1" applyAlignment="1" applyProtection="1">
      <alignment horizontal="left" vertical="top" wrapText="1"/>
      <protection locked="0"/>
    </xf>
    <xf numFmtId="49" fontId="66" fillId="3" borderId="5" xfId="0" applyNumberFormat="1" applyFont="1" applyFill="1" applyBorder="1" applyAlignment="1" applyProtection="1">
      <alignment horizontal="left" vertical="top" wrapText="1"/>
      <protection locked="0"/>
    </xf>
    <xf numFmtId="49" fontId="17" fillId="3" borderId="1" xfId="0" applyNumberFormat="1" applyFont="1" applyFill="1" applyBorder="1" applyAlignment="1" applyProtection="1">
      <alignment horizontal="left" vertical="top" wrapText="1"/>
      <protection locked="0"/>
    </xf>
    <xf numFmtId="49" fontId="17" fillId="3" borderId="2" xfId="0" applyNumberFormat="1" applyFont="1" applyFill="1" applyBorder="1" applyAlignment="1" applyProtection="1">
      <alignment horizontal="left" vertical="top" wrapText="1"/>
      <protection locked="0"/>
    </xf>
    <xf numFmtId="49" fontId="17" fillId="3" borderId="3" xfId="0" applyNumberFormat="1" applyFont="1" applyFill="1" applyBorder="1" applyAlignment="1" applyProtection="1">
      <alignment horizontal="left" vertical="top" wrapText="1"/>
      <protection locked="0"/>
    </xf>
    <xf numFmtId="49" fontId="17" fillId="3" borderId="4" xfId="0" applyNumberFormat="1" applyFont="1" applyFill="1" applyBorder="1" applyAlignment="1" applyProtection="1">
      <alignment horizontal="left" vertical="top" wrapText="1"/>
      <protection locked="0"/>
    </xf>
    <xf numFmtId="49" fontId="17" fillId="3" borderId="0" xfId="0" applyNumberFormat="1" applyFont="1" applyFill="1" applyBorder="1" applyAlignment="1" applyProtection="1">
      <alignment horizontal="left" vertical="top" wrapText="1"/>
      <protection locked="0"/>
    </xf>
    <xf numFmtId="49" fontId="17" fillId="3" borderId="5" xfId="0" applyNumberFormat="1" applyFont="1" applyFill="1" applyBorder="1" applyAlignment="1" applyProtection="1">
      <alignment horizontal="left" vertical="top" wrapText="1"/>
      <protection locked="0"/>
    </xf>
    <xf numFmtId="49" fontId="17" fillId="3" borderId="6" xfId="0" applyNumberFormat="1" applyFont="1" applyFill="1" applyBorder="1" applyAlignment="1" applyProtection="1">
      <alignment horizontal="left" vertical="top" wrapText="1"/>
      <protection locked="0"/>
    </xf>
    <xf numFmtId="49" fontId="17" fillId="3" borderId="7" xfId="0" applyNumberFormat="1" applyFont="1" applyFill="1" applyBorder="1" applyAlignment="1" applyProtection="1">
      <alignment horizontal="left" vertical="top" wrapText="1"/>
      <protection locked="0"/>
    </xf>
    <xf numFmtId="49" fontId="17" fillId="3" borderId="8"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center" vertical="center" wrapText="1"/>
      <protection locked="0"/>
    </xf>
    <xf numFmtId="49" fontId="3" fillId="3" borderId="2" xfId="0" applyNumberFormat="1" applyFont="1" applyFill="1" applyBorder="1" applyAlignment="1" applyProtection="1">
      <alignment horizontal="center" vertical="center" wrapText="1"/>
      <protection locked="0"/>
    </xf>
    <xf numFmtId="49" fontId="3" fillId="3" borderId="3" xfId="0" applyNumberFormat="1" applyFon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3" fillId="3" borderId="0"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3" fillId="3" borderId="7" xfId="0" applyNumberFormat="1" applyFont="1" applyFill="1" applyBorder="1" applyAlignment="1" applyProtection="1">
      <alignment horizontal="center" vertical="center" wrapText="1"/>
      <protection locked="0"/>
    </xf>
    <xf numFmtId="49" fontId="3" fillId="3" borderId="8" xfId="0" applyNumberFormat="1" applyFont="1" applyFill="1" applyBorder="1" applyAlignment="1" applyProtection="1">
      <alignment horizontal="center" vertical="center" wrapText="1"/>
      <protection locked="0"/>
    </xf>
    <xf numFmtId="164" fontId="14" fillId="3" borderId="9" xfId="0" applyNumberFormat="1" applyFont="1" applyFill="1" applyBorder="1" applyAlignment="1" applyProtection="1">
      <alignment horizontal="center" vertical="center" wrapText="1"/>
      <protection locked="0"/>
    </xf>
    <xf numFmtId="49" fontId="43" fillId="0" borderId="11" xfId="0" applyNumberFormat="1" applyFont="1" applyFill="1" applyBorder="1" applyAlignment="1" applyProtection="1">
      <alignment horizontal="center" vertical="center" wrapText="1"/>
    </xf>
    <xf numFmtId="49" fontId="43" fillId="0" borderId="12" xfId="0" applyNumberFormat="1" applyFont="1" applyFill="1" applyBorder="1" applyAlignment="1" applyProtection="1">
      <alignment horizontal="center" vertical="center" wrapText="1"/>
    </xf>
    <xf numFmtId="49" fontId="43" fillId="0" borderId="10" xfId="0" applyNumberFormat="1" applyFont="1" applyFill="1" applyBorder="1" applyAlignment="1" applyProtection="1">
      <alignment horizontal="center" vertical="center" wrapText="1"/>
    </xf>
    <xf numFmtId="49" fontId="43" fillId="0" borderId="0" xfId="0" applyNumberFormat="1" applyFont="1" applyFill="1" applyBorder="1" applyAlignment="1" applyProtection="1">
      <alignment horizontal="center" vertical="center" wrapText="1"/>
    </xf>
    <xf numFmtId="49" fontId="43" fillId="0" borderId="20" xfId="0" applyNumberFormat="1" applyFont="1" applyFill="1" applyBorder="1" applyAlignment="1" applyProtection="1">
      <alignment horizontal="center" vertical="center" wrapText="1"/>
    </xf>
    <xf numFmtId="49" fontId="43" fillId="0" borderId="16" xfId="0" applyNumberFormat="1" applyFont="1" applyFill="1" applyBorder="1" applyAlignment="1" applyProtection="1">
      <alignment horizontal="center" vertical="center" wrapText="1"/>
    </xf>
    <xf numFmtId="0" fontId="95" fillId="0" borderId="0" xfId="0" applyFont="1" applyBorder="1" applyAlignment="1" applyProtection="1">
      <alignment horizontal="center"/>
    </xf>
    <xf numFmtId="0" fontId="37" fillId="0" borderId="0" xfId="0" applyFont="1" applyBorder="1" applyAlignment="1" applyProtection="1">
      <alignment horizontal="center"/>
    </xf>
    <xf numFmtId="164" fontId="14" fillId="3" borderId="6" xfId="0" applyNumberFormat="1" applyFont="1" applyFill="1" applyBorder="1" applyAlignment="1" applyProtection="1">
      <alignment horizontal="center" vertical="center" wrapText="1"/>
      <protection locked="0"/>
    </xf>
    <xf numFmtId="164" fontId="14" fillId="3" borderId="7" xfId="0" applyNumberFormat="1" applyFont="1" applyFill="1" applyBorder="1" applyAlignment="1" applyProtection="1">
      <alignment horizontal="center" vertical="center" wrapText="1"/>
      <protection locked="0"/>
    </xf>
    <xf numFmtId="164" fontId="14" fillId="3" borderId="8" xfId="0" applyNumberFormat="1" applyFont="1" applyFill="1" applyBorder="1" applyAlignment="1" applyProtection="1">
      <alignment horizontal="center" vertical="center" wrapText="1"/>
      <protection locked="0"/>
    </xf>
    <xf numFmtId="49" fontId="65" fillId="0" borderId="9" xfId="0" applyNumberFormat="1" applyFont="1" applyBorder="1" applyAlignment="1" applyProtection="1">
      <alignment horizontal="center" vertical="center" textRotation="90" wrapText="1"/>
    </xf>
    <xf numFmtId="49" fontId="20" fillId="3" borderId="17" xfId="0" applyNumberFormat="1" applyFont="1" applyFill="1" applyBorder="1" applyAlignment="1" applyProtection="1">
      <alignment horizontal="center"/>
      <protection locked="0"/>
    </xf>
    <xf numFmtId="49" fontId="20" fillId="3" borderId="18" xfId="0" applyNumberFormat="1" applyFont="1" applyFill="1" applyBorder="1" applyAlignment="1" applyProtection="1">
      <alignment horizontal="center"/>
      <protection locked="0"/>
    </xf>
    <xf numFmtId="49" fontId="20" fillId="3" borderId="19" xfId="0" applyNumberFormat="1" applyFont="1" applyFill="1" applyBorder="1" applyAlignment="1" applyProtection="1">
      <alignment horizontal="center"/>
      <protection locked="0"/>
    </xf>
    <xf numFmtId="0" fontId="7" fillId="0" borderId="1"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41" fillId="0" borderId="1" xfId="0" applyFont="1" applyBorder="1" applyAlignment="1" applyProtection="1">
      <alignment horizontal="center" vertical="center" wrapText="1"/>
    </xf>
    <xf numFmtId="0" fontId="41" fillId="0" borderId="2" xfId="0" applyFont="1" applyBorder="1" applyAlignment="1" applyProtection="1">
      <alignment horizontal="center" vertical="center" wrapText="1"/>
    </xf>
    <xf numFmtId="0" fontId="41" fillId="0" borderId="3" xfId="0" applyFont="1" applyBorder="1" applyAlignment="1" applyProtection="1">
      <alignment horizontal="center" vertical="center" wrapText="1"/>
    </xf>
    <xf numFmtId="0" fontId="41" fillId="0" borderId="4"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0" borderId="5" xfId="0" applyFont="1" applyBorder="1" applyAlignment="1" applyProtection="1">
      <alignment horizontal="center" vertical="center" wrapText="1"/>
    </xf>
    <xf numFmtId="0" fontId="41" fillId="0" borderId="6" xfId="0" applyFont="1" applyBorder="1" applyAlignment="1" applyProtection="1">
      <alignment horizontal="center" vertical="center" wrapText="1"/>
    </xf>
    <xf numFmtId="0" fontId="41" fillId="0" borderId="7" xfId="0" applyFont="1" applyBorder="1" applyAlignment="1" applyProtection="1">
      <alignment horizontal="center" vertical="center" wrapText="1"/>
    </xf>
    <xf numFmtId="0" fontId="41" fillId="0" borderId="8"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7" fillId="0" borderId="0" xfId="0" applyFont="1" applyBorder="1" applyAlignment="1" applyProtection="1">
      <alignment horizontal="left"/>
    </xf>
    <xf numFmtId="165" fontId="8" fillId="20" borderId="9" xfId="0" applyNumberFormat="1" applyFont="1" applyFill="1" applyBorder="1" applyAlignment="1" applyProtection="1">
      <alignment horizontal="right" vertical="center" wrapText="1"/>
    </xf>
    <xf numFmtId="165" fontId="12" fillId="3" borderId="54" xfId="0" applyNumberFormat="1" applyFont="1" applyFill="1" applyBorder="1" applyAlignment="1" applyProtection="1">
      <alignment horizontal="center" vertical="center" shrinkToFit="1"/>
      <protection locked="0"/>
    </xf>
    <xf numFmtId="165" fontId="12" fillId="3" borderId="55" xfId="0" applyNumberFormat="1" applyFont="1" applyFill="1" applyBorder="1" applyAlignment="1" applyProtection="1">
      <alignment horizontal="center" vertical="center" shrinkToFit="1"/>
      <protection locked="0"/>
    </xf>
    <xf numFmtId="165" fontId="12" fillId="3" borderId="56" xfId="0" applyNumberFormat="1" applyFont="1" applyFill="1" applyBorder="1" applyAlignment="1" applyProtection="1">
      <alignment horizontal="center" vertical="center" shrinkToFit="1"/>
      <protection locked="0"/>
    </xf>
    <xf numFmtId="49" fontId="23" fillId="5" borderId="1" xfId="0" applyNumberFormat="1" applyFont="1" applyFill="1" applyBorder="1" applyAlignment="1" applyProtection="1">
      <alignment horizontal="center" vertical="center" wrapText="1"/>
    </xf>
    <xf numFmtId="49" fontId="23" fillId="5" borderId="2" xfId="0" applyNumberFormat="1" applyFont="1" applyFill="1" applyBorder="1" applyAlignment="1" applyProtection="1">
      <alignment horizontal="center" vertical="center" wrapText="1"/>
    </xf>
    <xf numFmtId="49" fontId="23" fillId="5" borderId="4" xfId="0" applyNumberFormat="1" applyFont="1" applyFill="1" applyBorder="1" applyAlignment="1" applyProtection="1">
      <alignment horizontal="center" vertical="center" wrapText="1"/>
    </xf>
    <xf numFmtId="49" fontId="23" fillId="5" borderId="0" xfId="0" applyNumberFormat="1" applyFont="1" applyFill="1" applyBorder="1" applyAlignment="1" applyProtection="1">
      <alignment horizontal="center" vertical="center" wrapText="1"/>
    </xf>
    <xf numFmtId="49" fontId="23" fillId="5" borderId="6" xfId="0" applyNumberFormat="1" applyFont="1" applyFill="1" applyBorder="1" applyAlignment="1" applyProtection="1">
      <alignment horizontal="center" vertical="center" wrapText="1"/>
    </xf>
    <xf numFmtId="49" fontId="23" fillId="5" borderId="7" xfId="0" applyNumberFormat="1" applyFont="1" applyFill="1" applyBorder="1" applyAlignment="1" applyProtection="1">
      <alignment horizontal="center" vertical="center" wrapText="1"/>
    </xf>
    <xf numFmtId="49" fontId="23" fillId="5" borderId="3" xfId="0" applyNumberFormat="1" applyFont="1" applyFill="1" applyBorder="1" applyAlignment="1" applyProtection="1">
      <alignment horizontal="center" vertical="center" wrapText="1"/>
    </xf>
    <xf numFmtId="49" fontId="23" fillId="5" borderId="5" xfId="0" applyNumberFormat="1" applyFont="1" applyFill="1" applyBorder="1" applyAlignment="1" applyProtection="1">
      <alignment horizontal="center" vertical="center" wrapText="1"/>
    </xf>
    <xf numFmtId="49" fontId="23" fillId="5" borderId="8" xfId="0" applyNumberFormat="1" applyFont="1" applyFill="1" applyBorder="1" applyAlignment="1" applyProtection="1">
      <alignment horizontal="center" vertical="center" wrapText="1"/>
    </xf>
    <xf numFmtId="165" fontId="12" fillId="20" borderId="9" xfId="0" applyNumberFormat="1" applyFont="1" applyFill="1" applyBorder="1" applyAlignment="1" applyProtection="1">
      <alignment horizontal="right" vertical="center" shrinkToFit="1"/>
    </xf>
    <xf numFmtId="49" fontId="41" fillId="5" borderId="2" xfId="0" applyNumberFormat="1" applyFont="1" applyFill="1" applyBorder="1" applyAlignment="1" applyProtection="1">
      <alignment horizontal="right" vertical="center" wrapText="1"/>
    </xf>
    <xf numFmtId="49" fontId="41" fillId="5" borderId="3" xfId="0" applyNumberFormat="1" applyFont="1" applyFill="1" applyBorder="1" applyAlignment="1" applyProtection="1">
      <alignment horizontal="right" vertical="center" wrapText="1"/>
    </xf>
    <xf numFmtId="49" fontId="41" fillId="5" borderId="0" xfId="0" applyNumberFormat="1" applyFont="1" applyFill="1" applyBorder="1" applyAlignment="1" applyProtection="1">
      <alignment horizontal="right" vertical="center" wrapText="1"/>
    </xf>
    <xf numFmtId="49" fontId="41" fillId="5" borderId="5" xfId="0" applyNumberFormat="1" applyFont="1" applyFill="1" applyBorder="1" applyAlignment="1" applyProtection="1">
      <alignment horizontal="right" vertical="center" wrapText="1"/>
    </xf>
    <xf numFmtId="49" fontId="41" fillId="5" borderId="7" xfId="0" applyNumberFormat="1" applyFont="1" applyFill="1" applyBorder="1" applyAlignment="1" applyProtection="1">
      <alignment horizontal="right" vertical="center" wrapText="1"/>
    </xf>
    <xf numFmtId="49" fontId="41" fillId="5" borderId="8" xfId="0" applyNumberFormat="1" applyFont="1" applyFill="1" applyBorder="1" applyAlignment="1" applyProtection="1">
      <alignment horizontal="right" vertical="center" wrapText="1"/>
    </xf>
    <xf numFmtId="0" fontId="65" fillId="3" borderId="1" xfId="0" applyNumberFormat="1" applyFont="1" applyFill="1" applyBorder="1" applyAlignment="1" applyProtection="1">
      <alignment horizontal="left" vertical="top" wrapText="1"/>
      <protection locked="0"/>
    </xf>
    <xf numFmtId="0" fontId="65" fillId="3" borderId="2" xfId="0" applyNumberFormat="1" applyFont="1" applyFill="1" applyBorder="1" applyAlignment="1" applyProtection="1">
      <alignment horizontal="left" vertical="top" wrapText="1"/>
      <protection locked="0"/>
    </xf>
    <xf numFmtId="0" fontId="65" fillId="3" borderId="3" xfId="0" applyNumberFormat="1" applyFont="1" applyFill="1" applyBorder="1" applyAlignment="1" applyProtection="1">
      <alignment horizontal="left" vertical="top" wrapText="1"/>
      <protection locked="0"/>
    </xf>
    <xf numFmtId="0" fontId="65" fillId="3" borderId="4" xfId="0" applyNumberFormat="1" applyFont="1" applyFill="1" applyBorder="1" applyAlignment="1" applyProtection="1">
      <alignment horizontal="left" vertical="top" wrapText="1"/>
      <protection locked="0"/>
    </xf>
    <xf numFmtId="0" fontId="65" fillId="3" borderId="0" xfId="0" applyNumberFormat="1" applyFont="1" applyFill="1" applyBorder="1" applyAlignment="1" applyProtection="1">
      <alignment horizontal="left" vertical="top" wrapText="1"/>
      <protection locked="0"/>
    </xf>
    <xf numFmtId="0" fontId="65" fillId="3" borderId="5" xfId="0" applyNumberFormat="1" applyFont="1" applyFill="1" applyBorder="1" applyAlignment="1" applyProtection="1">
      <alignment horizontal="left" vertical="top" wrapText="1"/>
      <protection locked="0"/>
    </xf>
    <xf numFmtId="0" fontId="65" fillId="3" borderId="6" xfId="0" applyNumberFormat="1" applyFont="1" applyFill="1" applyBorder="1" applyAlignment="1" applyProtection="1">
      <alignment horizontal="left" vertical="top" wrapText="1"/>
      <protection locked="0"/>
    </xf>
    <xf numFmtId="0" fontId="65" fillId="3" borderId="7" xfId="0" applyNumberFormat="1" applyFont="1" applyFill="1" applyBorder="1" applyAlignment="1" applyProtection="1">
      <alignment horizontal="left" vertical="top" wrapText="1"/>
      <protection locked="0"/>
    </xf>
    <xf numFmtId="0" fontId="65" fillId="3" borderId="8" xfId="0" applyNumberFormat="1" applyFont="1" applyFill="1" applyBorder="1" applyAlignment="1" applyProtection="1">
      <alignment horizontal="left" vertical="top" wrapText="1"/>
      <protection locked="0"/>
    </xf>
    <xf numFmtId="1" fontId="12" fillId="3" borderId="59" xfId="0" applyNumberFormat="1" applyFont="1" applyFill="1" applyBorder="1" applyAlignment="1" applyProtection="1">
      <alignment horizontal="center" vertical="center" shrinkToFit="1"/>
      <protection locked="0"/>
    </xf>
    <xf numFmtId="1" fontId="12" fillId="3" borderId="60" xfId="0" applyNumberFormat="1" applyFont="1" applyFill="1" applyBorder="1" applyAlignment="1" applyProtection="1">
      <alignment horizontal="center" vertical="center" shrinkToFit="1"/>
      <protection locked="0"/>
    </xf>
    <xf numFmtId="1" fontId="12" fillId="3" borderId="61" xfId="0" applyNumberFormat="1" applyFont="1" applyFill="1" applyBorder="1" applyAlignment="1" applyProtection="1">
      <alignment horizontal="center" vertical="center" shrinkToFit="1"/>
      <protection locked="0"/>
    </xf>
    <xf numFmtId="165" fontId="12" fillId="3" borderId="57" xfId="0" applyNumberFormat="1" applyFont="1" applyFill="1" applyBorder="1" applyAlignment="1" applyProtection="1">
      <alignment horizontal="center" vertical="center" shrinkToFit="1"/>
      <protection locked="0"/>
    </xf>
    <xf numFmtId="165" fontId="12" fillId="3" borderId="60" xfId="0" applyNumberFormat="1" applyFont="1" applyFill="1" applyBorder="1" applyAlignment="1" applyProtection="1">
      <alignment horizontal="center" vertical="center" shrinkToFit="1"/>
      <protection locked="0"/>
    </xf>
    <xf numFmtId="165" fontId="12" fillId="3" borderId="61" xfId="0" applyNumberFormat="1" applyFont="1" applyFill="1" applyBorder="1" applyAlignment="1" applyProtection="1">
      <alignment horizontal="center" vertical="center" shrinkToFit="1"/>
      <protection locked="0"/>
    </xf>
    <xf numFmtId="164" fontId="19" fillId="0" borderId="57" xfId="0" applyNumberFormat="1" applyFont="1" applyBorder="1" applyAlignment="1" applyProtection="1">
      <alignment horizontal="center" vertical="center"/>
    </xf>
    <xf numFmtId="164" fontId="19" fillId="0" borderId="58" xfId="0" applyNumberFormat="1" applyFont="1" applyBorder="1" applyAlignment="1" applyProtection="1">
      <alignment horizontal="center" vertical="center"/>
    </xf>
    <xf numFmtId="164" fontId="19" fillId="0" borderId="54" xfId="0" applyNumberFormat="1" applyFont="1" applyBorder="1" applyAlignment="1" applyProtection="1">
      <alignment horizontal="center" vertical="center"/>
    </xf>
    <xf numFmtId="164" fontId="19" fillId="0" borderId="66" xfId="0" applyNumberFormat="1" applyFont="1" applyBorder="1" applyAlignment="1" applyProtection="1">
      <alignment horizontal="center" vertical="center"/>
    </xf>
    <xf numFmtId="164" fontId="19" fillId="0" borderId="65" xfId="0" applyNumberFormat="1" applyFont="1" applyBorder="1" applyAlignment="1" applyProtection="1">
      <alignment horizontal="center" vertical="center"/>
    </xf>
    <xf numFmtId="164" fontId="19" fillId="0" borderId="68" xfId="0" applyNumberFormat="1" applyFont="1" applyBorder="1" applyAlignment="1" applyProtection="1">
      <alignment horizontal="center" vertical="center"/>
    </xf>
    <xf numFmtId="1" fontId="12" fillId="3" borderId="62" xfId="0" applyNumberFormat="1" applyFont="1" applyFill="1" applyBorder="1" applyAlignment="1" applyProtection="1">
      <alignment horizontal="center" vertical="center" shrinkToFit="1"/>
      <protection locked="0"/>
    </xf>
    <xf numFmtId="1" fontId="12" fillId="3" borderId="63" xfId="0" applyNumberFormat="1" applyFont="1" applyFill="1" applyBorder="1" applyAlignment="1" applyProtection="1">
      <alignment horizontal="center" vertical="center" shrinkToFit="1"/>
      <protection locked="0"/>
    </xf>
    <xf numFmtId="1" fontId="12" fillId="3" borderId="64" xfId="0" applyNumberFormat="1" applyFont="1" applyFill="1" applyBorder="1" applyAlignment="1" applyProtection="1">
      <alignment horizontal="center" vertical="center" shrinkToFit="1"/>
      <protection locked="0"/>
    </xf>
    <xf numFmtId="165" fontId="12" fillId="3" borderId="65" xfId="0" applyNumberFormat="1" applyFont="1" applyFill="1" applyBorder="1" applyAlignment="1" applyProtection="1">
      <alignment horizontal="center" vertical="center" shrinkToFit="1"/>
      <protection locked="0"/>
    </xf>
    <xf numFmtId="165" fontId="12" fillId="3" borderId="63" xfId="0" applyNumberFormat="1" applyFont="1" applyFill="1" applyBorder="1" applyAlignment="1" applyProtection="1">
      <alignment horizontal="center" vertical="center" shrinkToFit="1"/>
      <protection locked="0"/>
    </xf>
    <xf numFmtId="165" fontId="12" fillId="3" borderId="64" xfId="0" applyNumberFormat="1" applyFont="1" applyFill="1" applyBorder="1" applyAlignment="1" applyProtection="1">
      <alignment horizontal="center" vertical="center" shrinkToFit="1"/>
      <protection locked="0"/>
    </xf>
    <xf numFmtId="1" fontId="12" fillId="3" borderId="67" xfId="0" applyNumberFormat="1" applyFont="1" applyFill="1" applyBorder="1" applyAlignment="1" applyProtection="1">
      <alignment horizontal="center" vertical="center" shrinkToFit="1"/>
      <protection locked="0"/>
    </xf>
    <xf numFmtId="1" fontId="12" fillId="3" borderId="55" xfId="0" applyNumberFormat="1" applyFont="1" applyFill="1" applyBorder="1" applyAlignment="1" applyProtection="1">
      <alignment horizontal="center" vertical="center" shrinkToFit="1"/>
      <protection locked="0"/>
    </xf>
    <xf numFmtId="1" fontId="12" fillId="3" borderId="56" xfId="0" applyNumberFormat="1" applyFont="1" applyFill="1" applyBorder="1" applyAlignment="1" applyProtection="1">
      <alignment horizontal="center" vertical="center" shrinkToFit="1"/>
      <protection locked="0"/>
    </xf>
    <xf numFmtId="0" fontId="23" fillId="0" borderId="9" xfId="0" applyFont="1" applyBorder="1" applyAlignment="1" applyProtection="1">
      <alignment horizontal="center" vertical="center" wrapText="1"/>
    </xf>
    <xf numFmtId="0" fontId="37" fillId="0" borderId="0" xfId="0" applyFont="1" applyBorder="1" applyAlignment="1" applyProtection="1">
      <alignment horizontal="left"/>
    </xf>
    <xf numFmtId="0" fontId="23" fillId="0" borderId="1" xfId="0" applyNumberFormat="1" applyFont="1" applyBorder="1" applyAlignment="1" applyProtection="1">
      <alignment horizontal="center" vertical="center" wrapText="1"/>
    </xf>
    <xf numFmtId="0" fontId="23" fillId="0" borderId="2" xfId="0" applyNumberFormat="1" applyFont="1" applyBorder="1" applyAlignment="1" applyProtection="1">
      <alignment horizontal="center" vertical="center" wrapText="1"/>
    </xf>
    <xf numFmtId="0" fontId="23" fillId="0" borderId="3" xfId="0" applyNumberFormat="1" applyFont="1" applyBorder="1" applyAlignment="1" applyProtection="1">
      <alignment horizontal="center" vertical="center" wrapText="1"/>
    </xf>
    <xf numFmtId="0" fontId="23" fillId="0" borderId="4" xfId="0" applyNumberFormat="1" applyFont="1" applyBorder="1" applyAlignment="1" applyProtection="1">
      <alignment horizontal="center" vertical="center" wrapText="1"/>
    </xf>
    <xf numFmtId="0" fontId="23" fillId="0" borderId="0" xfId="0" applyNumberFormat="1" applyFont="1" applyBorder="1" applyAlignment="1" applyProtection="1">
      <alignment horizontal="center" vertical="center" wrapText="1"/>
    </xf>
    <xf numFmtId="0" fontId="23" fillId="0" borderId="5" xfId="0" applyNumberFormat="1" applyFont="1" applyBorder="1" applyAlignment="1" applyProtection="1">
      <alignment horizontal="center" vertical="center" wrapText="1"/>
    </xf>
    <xf numFmtId="0" fontId="23" fillId="0" borderId="6" xfId="0" applyNumberFormat="1" applyFont="1" applyBorder="1" applyAlignment="1" applyProtection="1">
      <alignment horizontal="center" vertical="center" wrapText="1"/>
    </xf>
    <xf numFmtId="0" fontId="23" fillId="0" borderId="7" xfId="0" applyNumberFormat="1" applyFont="1" applyBorder="1" applyAlignment="1" applyProtection="1">
      <alignment horizontal="center" vertical="center" wrapText="1"/>
    </xf>
    <xf numFmtId="0" fontId="23" fillId="0" borderId="8" xfId="0" applyNumberFormat="1" applyFont="1" applyBorder="1" applyAlignment="1" applyProtection="1">
      <alignment horizontal="center" vertical="center" wrapText="1"/>
    </xf>
    <xf numFmtId="49" fontId="42" fillId="12" borderId="1" xfId="0" applyNumberFormat="1" applyFont="1" applyFill="1" applyBorder="1" applyAlignment="1" applyProtection="1">
      <alignment horizontal="left" vertical="top" wrapText="1"/>
    </xf>
    <xf numFmtId="0" fontId="42" fillId="12" borderId="2" xfId="0" applyNumberFormat="1" applyFont="1" applyFill="1" applyBorder="1" applyAlignment="1" applyProtection="1">
      <alignment horizontal="left" vertical="top" wrapText="1"/>
    </xf>
    <xf numFmtId="0" fontId="42" fillId="12" borderId="3" xfId="0" applyNumberFormat="1" applyFont="1" applyFill="1" applyBorder="1" applyAlignment="1" applyProtection="1">
      <alignment horizontal="left" vertical="top" wrapText="1"/>
    </xf>
    <xf numFmtId="0" fontId="42" fillId="12" borderId="4" xfId="0" applyNumberFormat="1" applyFont="1" applyFill="1" applyBorder="1" applyAlignment="1" applyProtection="1">
      <alignment horizontal="left" vertical="top" wrapText="1"/>
    </xf>
    <xf numFmtId="0" fontId="42" fillId="12" borderId="0" xfId="0" applyNumberFormat="1" applyFont="1" applyFill="1" applyBorder="1" applyAlignment="1" applyProtection="1">
      <alignment horizontal="left" vertical="top" wrapText="1"/>
    </xf>
    <xf numFmtId="0" fontId="42" fillId="12" borderId="5" xfId="0" applyNumberFormat="1" applyFont="1" applyFill="1" applyBorder="1" applyAlignment="1" applyProtection="1">
      <alignment horizontal="left" vertical="top" wrapText="1"/>
    </xf>
    <xf numFmtId="0" fontId="42" fillId="12" borderId="6" xfId="0" applyNumberFormat="1" applyFont="1" applyFill="1" applyBorder="1" applyAlignment="1" applyProtection="1">
      <alignment horizontal="left" vertical="top" wrapText="1"/>
    </xf>
    <xf numFmtId="0" fontId="42" fillId="12" borderId="7" xfId="0" applyNumberFormat="1" applyFont="1" applyFill="1" applyBorder="1" applyAlignment="1" applyProtection="1">
      <alignment horizontal="left" vertical="top" wrapText="1"/>
    </xf>
    <xf numFmtId="0" fontId="42" fillId="12" borderId="8" xfId="0" applyNumberFormat="1" applyFont="1" applyFill="1" applyBorder="1" applyAlignment="1" applyProtection="1">
      <alignment horizontal="left" vertical="top" wrapText="1"/>
    </xf>
    <xf numFmtId="49" fontId="12" fillId="12" borderId="9" xfId="0" applyNumberFormat="1" applyFont="1" applyFill="1" applyBorder="1" applyAlignment="1" applyProtection="1">
      <alignment horizontal="center" vertical="center" wrapText="1"/>
    </xf>
    <xf numFmtId="0" fontId="12" fillId="12" borderId="9" xfId="0" applyNumberFormat="1" applyFont="1" applyFill="1" applyBorder="1" applyAlignment="1" applyProtection="1">
      <alignment horizontal="center" vertical="center" wrapText="1"/>
    </xf>
    <xf numFmtId="9" fontId="23" fillId="12" borderId="9" xfId="3" applyFont="1" applyFill="1" applyBorder="1" applyAlignment="1" applyProtection="1">
      <alignment horizontal="center" vertical="center" wrapText="1"/>
    </xf>
    <xf numFmtId="9" fontId="8" fillId="12" borderId="9" xfId="3" applyFont="1" applyFill="1" applyBorder="1" applyAlignment="1" applyProtection="1">
      <alignment horizontal="center" vertical="center" wrapText="1"/>
    </xf>
    <xf numFmtId="9" fontId="8" fillId="12" borderId="6" xfId="3" applyFont="1" applyFill="1" applyBorder="1" applyAlignment="1" applyProtection="1">
      <alignment horizontal="center" vertical="center" wrapText="1"/>
    </xf>
    <xf numFmtId="9" fontId="8" fillId="12" borderId="7" xfId="3" applyFont="1" applyFill="1" applyBorder="1" applyAlignment="1" applyProtection="1">
      <alignment horizontal="center" vertical="center" wrapText="1"/>
    </xf>
    <xf numFmtId="9" fontId="8" fillId="12" borderId="8" xfId="3" applyFont="1" applyFill="1" applyBorder="1" applyAlignment="1" applyProtection="1">
      <alignment horizontal="center" vertical="center" wrapText="1"/>
    </xf>
    <xf numFmtId="165" fontId="23" fillId="12" borderId="1" xfId="3" applyNumberFormat="1" applyFont="1" applyFill="1" applyBorder="1" applyAlignment="1" applyProtection="1">
      <alignment horizontal="right" vertical="center" wrapText="1"/>
    </xf>
    <xf numFmtId="165" fontId="23" fillId="12" borderId="2" xfId="3" applyNumberFormat="1" applyFont="1" applyFill="1" applyBorder="1" applyAlignment="1" applyProtection="1">
      <alignment horizontal="right" vertical="center" wrapText="1"/>
    </xf>
    <xf numFmtId="165" fontId="23" fillId="12" borderId="3" xfId="3" applyNumberFormat="1" applyFont="1" applyFill="1" applyBorder="1" applyAlignment="1" applyProtection="1">
      <alignment horizontal="right" vertical="center" wrapText="1"/>
    </xf>
    <xf numFmtId="165" fontId="23" fillId="12" borderId="4" xfId="3" applyNumberFormat="1" applyFont="1" applyFill="1" applyBorder="1" applyAlignment="1" applyProtection="1">
      <alignment horizontal="right" vertical="center" wrapText="1"/>
    </xf>
    <xf numFmtId="165" fontId="23" fillId="12" borderId="0" xfId="3" applyNumberFormat="1" applyFont="1" applyFill="1" applyBorder="1" applyAlignment="1" applyProtection="1">
      <alignment horizontal="right" vertical="center" wrapText="1"/>
    </xf>
    <xf numFmtId="165" fontId="23" fillId="12" borderId="5" xfId="3" applyNumberFormat="1" applyFont="1" applyFill="1" applyBorder="1" applyAlignment="1" applyProtection="1">
      <alignment horizontal="right" vertical="center" wrapText="1"/>
    </xf>
    <xf numFmtId="165" fontId="23" fillId="12" borderId="6" xfId="3" applyNumberFormat="1" applyFont="1" applyFill="1" applyBorder="1" applyAlignment="1" applyProtection="1">
      <alignment horizontal="right" vertical="center" wrapText="1"/>
    </xf>
    <xf numFmtId="165" fontId="23" fillId="12" borderId="7" xfId="3" applyNumberFormat="1" applyFont="1" applyFill="1" applyBorder="1" applyAlignment="1" applyProtection="1">
      <alignment horizontal="right" vertical="center" wrapText="1"/>
    </xf>
    <xf numFmtId="165" fontId="23" fillId="12" borderId="8" xfId="3" applyNumberFormat="1" applyFont="1" applyFill="1" applyBorder="1" applyAlignment="1" applyProtection="1">
      <alignment horizontal="right" vertical="center" wrapText="1"/>
    </xf>
    <xf numFmtId="49" fontId="17" fillId="5" borderId="1" xfId="0" quotePrefix="1" applyNumberFormat="1" applyFont="1" applyFill="1" applyBorder="1" applyAlignment="1" applyProtection="1">
      <alignment horizontal="center" vertical="center" textRotation="90" wrapText="1"/>
    </xf>
    <xf numFmtId="49" fontId="17" fillId="5" borderId="2" xfId="0" quotePrefix="1" applyNumberFormat="1" applyFont="1" applyFill="1" applyBorder="1" applyAlignment="1" applyProtection="1">
      <alignment horizontal="center" vertical="center" textRotation="90" wrapText="1"/>
    </xf>
    <xf numFmtId="49" fontId="17" fillId="5" borderId="3" xfId="0" quotePrefix="1" applyNumberFormat="1" applyFont="1" applyFill="1" applyBorder="1" applyAlignment="1" applyProtection="1">
      <alignment horizontal="center" vertical="center" textRotation="90" wrapText="1"/>
    </xf>
    <xf numFmtId="49" fontId="17" fillId="5" borderId="4" xfId="0" quotePrefix="1" applyNumberFormat="1" applyFont="1" applyFill="1" applyBorder="1" applyAlignment="1" applyProtection="1">
      <alignment horizontal="center" vertical="center" textRotation="90" wrapText="1"/>
    </xf>
    <xf numFmtId="49" fontId="17" fillId="5" borderId="0" xfId="0" quotePrefix="1" applyNumberFormat="1" applyFont="1" applyFill="1" applyBorder="1" applyAlignment="1" applyProtection="1">
      <alignment horizontal="center" vertical="center" textRotation="90" wrapText="1"/>
    </xf>
    <xf numFmtId="49" fontId="17" fillId="5" borderId="5" xfId="0" quotePrefix="1" applyNumberFormat="1" applyFont="1" applyFill="1" applyBorder="1" applyAlignment="1" applyProtection="1">
      <alignment horizontal="center" vertical="center" textRotation="90" wrapText="1"/>
    </xf>
    <xf numFmtId="49" fontId="17" fillId="5" borderId="6" xfId="0" quotePrefix="1" applyNumberFormat="1" applyFont="1" applyFill="1" applyBorder="1" applyAlignment="1" applyProtection="1">
      <alignment horizontal="center" vertical="center" textRotation="90" wrapText="1"/>
    </xf>
    <xf numFmtId="49" fontId="17" fillId="5" borderId="7" xfId="0" quotePrefix="1" applyNumberFormat="1" applyFont="1" applyFill="1" applyBorder="1" applyAlignment="1" applyProtection="1">
      <alignment horizontal="center" vertical="center" textRotation="90" wrapText="1"/>
    </xf>
    <xf numFmtId="49" fontId="17" fillId="5" borderId="8" xfId="0" quotePrefix="1" applyNumberFormat="1" applyFont="1" applyFill="1" applyBorder="1" applyAlignment="1" applyProtection="1">
      <alignment horizontal="center" vertical="center" textRotation="90" wrapText="1"/>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8" fillId="5" borderId="8" xfId="0" applyFont="1" applyFill="1" applyBorder="1" applyAlignment="1" applyProtection="1">
      <alignment horizontal="center" vertical="center"/>
    </xf>
    <xf numFmtId="49" fontId="43" fillId="5" borderId="3" xfId="0" applyNumberFormat="1" applyFont="1" applyFill="1" applyBorder="1" applyAlignment="1" applyProtection="1">
      <alignment horizontal="center" vertical="center" wrapText="1"/>
    </xf>
    <xf numFmtId="49" fontId="43" fillId="5" borderId="5" xfId="0" applyNumberFormat="1" applyFont="1" applyFill="1" applyBorder="1" applyAlignment="1" applyProtection="1">
      <alignment horizontal="center" vertical="center" wrapText="1"/>
    </xf>
    <xf numFmtId="0" fontId="44" fillId="14" borderId="33" xfId="0" applyNumberFormat="1" applyFont="1" applyFill="1" applyBorder="1" applyAlignment="1" applyProtection="1">
      <alignment horizontal="right" vertical="center" wrapText="1"/>
    </xf>
    <xf numFmtId="0" fontId="14" fillId="5" borderId="9" xfId="0" applyFont="1" applyFill="1" applyBorder="1" applyAlignment="1" applyProtection="1">
      <alignment horizontal="center"/>
    </xf>
    <xf numFmtId="0" fontId="38" fillId="5" borderId="9" xfId="0" applyFont="1" applyFill="1" applyBorder="1" applyAlignment="1" applyProtection="1">
      <alignment horizontal="center"/>
    </xf>
    <xf numFmtId="165" fontId="74" fillId="7" borderId="11" xfId="0" applyNumberFormat="1" applyFont="1" applyFill="1" applyBorder="1" applyAlignment="1" applyProtection="1">
      <alignment horizontal="right" vertical="center"/>
    </xf>
    <xf numFmtId="165" fontId="74" fillId="7" borderId="12" xfId="0" applyNumberFormat="1" applyFont="1" applyFill="1" applyBorder="1" applyAlignment="1" applyProtection="1">
      <alignment horizontal="right" vertical="center"/>
    </xf>
    <xf numFmtId="165" fontId="74" fillId="7" borderId="23" xfId="0" applyNumberFormat="1" applyFont="1" applyFill="1" applyBorder="1" applyAlignment="1" applyProtection="1">
      <alignment horizontal="right" vertical="center"/>
    </xf>
    <xf numFmtId="165" fontId="74" fillId="7" borderId="10" xfId="0" applyNumberFormat="1" applyFont="1" applyFill="1" applyBorder="1" applyAlignment="1" applyProtection="1">
      <alignment horizontal="right" vertical="center"/>
    </xf>
    <xf numFmtId="165" fontId="74" fillId="7" borderId="0" xfId="0" applyNumberFormat="1" applyFont="1" applyFill="1" applyBorder="1" applyAlignment="1" applyProtection="1">
      <alignment horizontal="right" vertical="center"/>
    </xf>
    <xf numFmtId="165" fontId="74" fillId="7" borderId="13" xfId="0" applyNumberFormat="1" applyFont="1" applyFill="1" applyBorder="1" applyAlignment="1" applyProtection="1">
      <alignment horizontal="right" vertical="center"/>
    </xf>
    <xf numFmtId="165" fontId="74" fillId="7" borderId="20" xfId="0" applyNumberFormat="1" applyFont="1" applyFill="1" applyBorder="1" applyAlignment="1" applyProtection="1">
      <alignment horizontal="right" vertical="center"/>
    </xf>
    <xf numFmtId="165" fontId="74" fillId="7" borderId="16" xfId="0" applyNumberFormat="1" applyFont="1" applyFill="1" applyBorder="1" applyAlignment="1" applyProtection="1">
      <alignment horizontal="right" vertical="center"/>
    </xf>
    <xf numFmtId="165" fontId="74" fillId="7" borderId="21" xfId="0" applyNumberFormat="1" applyFont="1" applyFill="1" applyBorder="1" applyAlignment="1" applyProtection="1">
      <alignment horizontal="right" vertical="center"/>
    </xf>
    <xf numFmtId="0" fontId="41" fillId="5" borderId="0" xfId="0"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left" vertical="center" wrapText="1"/>
    </xf>
    <xf numFmtId="0" fontId="13" fillId="5" borderId="1"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wrapText="1"/>
    </xf>
    <xf numFmtId="0" fontId="13" fillId="5" borderId="4"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13" fillId="5" borderId="5" xfId="0" applyFont="1" applyFill="1" applyBorder="1" applyAlignment="1" applyProtection="1">
      <alignment horizontal="center" vertical="center" wrapText="1"/>
    </xf>
    <xf numFmtId="0" fontId="13" fillId="5" borderId="6" xfId="0" applyFont="1" applyFill="1" applyBorder="1" applyAlignment="1" applyProtection="1">
      <alignment horizontal="center" vertical="center" wrapText="1"/>
    </xf>
    <xf numFmtId="0" fontId="13" fillId="5" borderId="7" xfId="0" applyFont="1" applyFill="1" applyBorder="1" applyAlignment="1" applyProtection="1">
      <alignment horizontal="center" vertical="center" wrapText="1"/>
    </xf>
    <xf numFmtId="0" fontId="13" fillId="5" borderId="8" xfId="0" applyFont="1" applyFill="1" applyBorder="1" applyAlignment="1" applyProtection="1">
      <alignment horizontal="center" vertical="center" wrapText="1"/>
    </xf>
    <xf numFmtId="0" fontId="38" fillId="5" borderId="2" xfId="0" applyFont="1" applyFill="1" applyBorder="1" applyAlignment="1" applyProtection="1">
      <alignment horizontal="center" vertical="center" wrapText="1"/>
    </xf>
    <xf numFmtId="0" fontId="38" fillId="5" borderId="3" xfId="0" applyFont="1" applyFill="1" applyBorder="1" applyAlignment="1" applyProtection="1">
      <alignment horizontal="center" vertical="center" wrapText="1"/>
    </xf>
    <xf numFmtId="0" fontId="38" fillId="5" borderId="7" xfId="0" applyFont="1" applyFill="1" applyBorder="1" applyAlignment="1" applyProtection="1">
      <alignment horizontal="center" vertical="center" wrapText="1"/>
    </xf>
    <xf numFmtId="0" fontId="38" fillId="5" borderId="8" xfId="0" applyFont="1" applyFill="1" applyBorder="1" applyAlignment="1" applyProtection="1">
      <alignment horizontal="center" vertical="center" wrapText="1"/>
    </xf>
    <xf numFmtId="165" fontId="35" fillId="3" borderId="1" xfId="0" applyNumberFormat="1" applyFont="1" applyFill="1" applyBorder="1" applyAlignment="1" applyProtection="1">
      <alignment horizontal="right"/>
      <protection locked="0"/>
    </xf>
    <xf numFmtId="165" fontId="35" fillId="3" borderId="2" xfId="0" applyNumberFormat="1" applyFont="1" applyFill="1" applyBorder="1" applyAlignment="1" applyProtection="1">
      <alignment horizontal="right"/>
      <protection locked="0"/>
    </xf>
    <xf numFmtId="165" fontId="35" fillId="3" borderId="3" xfId="0" applyNumberFormat="1" applyFont="1" applyFill="1" applyBorder="1" applyAlignment="1" applyProtection="1">
      <alignment horizontal="right"/>
      <protection locked="0"/>
    </xf>
    <xf numFmtId="165" fontId="35" fillId="3" borderId="6" xfId="0" applyNumberFormat="1" applyFont="1" applyFill="1" applyBorder="1" applyAlignment="1" applyProtection="1">
      <alignment horizontal="right"/>
      <protection locked="0"/>
    </xf>
    <xf numFmtId="165" fontId="35" fillId="3" borderId="7" xfId="0" applyNumberFormat="1" applyFont="1" applyFill="1" applyBorder="1" applyAlignment="1" applyProtection="1">
      <alignment horizontal="right"/>
      <protection locked="0"/>
    </xf>
    <xf numFmtId="165" fontId="35" fillId="3" borderId="8" xfId="0" applyNumberFormat="1" applyFont="1" applyFill="1" applyBorder="1" applyAlignment="1" applyProtection="1">
      <alignment horizontal="right"/>
      <protection locked="0"/>
    </xf>
    <xf numFmtId="0" fontId="38" fillId="5" borderId="1" xfId="0" applyFont="1" applyFill="1" applyBorder="1" applyAlignment="1" applyProtection="1">
      <alignment horizontal="center"/>
    </xf>
    <xf numFmtId="0" fontId="38" fillId="5" borderId="2" xfId="0" applyFont="1" applyFill="1" applyBorder="1" applyAlignment="1" applyProtection="1">
      <alignment horizontal="center"/>
    </xf>
    <xf numFmtId="0" fontId="38" fillId="5" borderId="3" xfId="0" applyFont="1" applyFill="1" applyBorder="1" applyAlignment="1" applyProtection="1">
      <alignment horizontal="center"/>
    </xf>
    <xf numFmtId="0" fontId="38" fillId="5" borderId="6" xfId="0" applyFont="1" applyFill="1" applyBorder="1" applyAlignment="1" applyProtection="1">
      <alignment horizontal="center"/>
    </xf>
    <xf numFmtId="0" fontId="38" fillId="5" borderId="7" xfId="0" applyFont="1" applyFill="1" applyBorder="1" applyAlignment="1" applyProtection="1">
      <alignment horizontal="center"/>
    </xf>
    <xf numFmtId="0" fontId="38" fillId="5" borderId="8" xfId="0" applyFont="1" applyFill="1" applyBorder="1" applyAlignment="1" applyProtection="1">
      <alignment horizontal="center"/>
    </xf>
    <xf numFmtId="0" fontId="14" fillId="5" borderId="1" xfId="0" applyFont="1" applyFill="1" applyBorder="1" applyAlignment="1" applyProtection="1">
      <alignment horizontal="center"/>
    </xf>
    <xf numFmtId="0" fontId="14" fillId="5" borderId="2" xfId="0" applyFont="1" applyFill="1" applyBorder="1" applyAlignment="1" applyProtection="1">
      <alignment horizontal="center"/>
    </xf>
    <xf numFmtId="0" fontId="14" fillId="5" borderId="3" xfId="0" applyFont="1" applyFill="1" applyBorder="1" applyAlignment="1" applyProtection="1">
      <alignment horizontal="center"/>
    </xf>
    <xf numFmtId="0" fontId="14" fillId="5" borderId="6" xfId="0" applyFont="1" applyFill="1" applyBorder="1" applyAlignment="1" applyProtection="1">
      <alignment horizontal="center"/>
    </xf>
    <xf numFmtId="0" fontId="14" fillId="5" borderId="7" xfId="0" applyFont="1" applyFill="1" applyBorder="1" applyAlignment="1" applyProtection="1">
      <alignment horizontal="center"/>
    </xf>
    <xf numFmtId="0" fontId="14" fillId="5" borderId="8" xfId="0" applyFont="1" applyFill="1" applyBorder="1" applyAlignment="1" applyProtection="1">
      <alignment horizontal="center"/>
    </xf>
    <xf numFmtId="49" fontId="23" fillId="0" borderId="9" xfId="0" applyNumberFormat="1" applyFont="1" applyBorder="1" applyAlignment="1" applyProtection="1">
      <alignment horizontal="center" vertical="center" wrapText="1"/>
    </xf>
    <xf numFmtId="49" fontId="23" fillId="0" borderId="9" xfId="0" applyNumberFormat="1" applyFont="1" applyBorder="1" applyAlignment="1" applyProtection="1">
      <alignment horizontal="left" vertical="center" wrapText="1"/>
    </xf>
    <xf numFmtId="165" fontId="56" fillId="3" borderId="9" xfId="0" applyNumberFormat="1" applyFont="1" applyFill="1" applyBorder="1" applyAlignment="1" applyProtection="1">
      <alignment horizontal="center" vertical="center" wrapText="1"/>
      <protection locked="0"/>
    </xf>
    <xf numFmtId="49" fontId="15" fillId="20" borderId="9" xfId="0" applyNumberFormat="1" applyFont="1" applyFill="1" applyBorder="1" applyAlignment="1" applyProtection="1">
      <alignment horizontal="center" vertical="center" wrapText="1"/>
    </xf>
    <xf numFmtId="164" fontId="35" fillId="20" borderId="9" xfId="0" applyNumberFormat="1" applyFont="1" applyFill="1" applyBorder="1" applyAlignment="1" applyProtection="1">
      <alignment horizontal="right" vertical="center" wrapText="1"/>
    </xf>
    <xf numFmtId="49" fontId="17" fillId="0" borderId="9" xfId="0" applyNumberFormat="1" applyFont="1" applyBorder="1" applyAlignment="1" applyProtection="1">
      <alignment horizontal="left" vertical="center" wrapText="1"/>
    </xf>
    <xf numFmtId="49" fontId="17" fillId="0" borderId="33" xfId="0" applyNumberFormat="1" applyFont="1" applyBorder="1" applyAlignment="1" applyProtection="1">
      <alignment horizontal="left" vertical="center" wrapText="1"/>
    </xf>
    <xf numFmtId="49" fontId="56" fillId="0" borderId="1" xfId="0" applyNumberFormat="1" applyFont="1" applyBorder="1" applyAlignment="1" applyProtection="1">
      <alignment horizontal="right" vertical="center" wrapText="1"/>
    </xf>
    <xf numFmtId="49" fontId="56" fillId="0" borderId="2" xfId="0" applyNumberFormat="1" applyFont="1" applyBorder="1" applyAlignment="1" applyProtection="1">
      <alignment horizontal="right" vertical="center" wrapText="1"/>
    </xf>
    <xf numFmtId="49" fontId="56" fillId="0" borderId="4" xfId="0" applyNumberFormat="1" applyFont="1" applyBorder="1" applyAlignment="1" applyProtection="1">
      <alignment horizontal="right" vertical="center" wrapText="1"/>
    </xf>
    <xf numFmtId="49" fontId="56" fillId="0" borderId="0" xfId="0" applyNumberFormat="1" applyFont="1" applyBorder="1" applyAlignment="1" applyProtection="1">
      <alignment horizontal="right" vertical="center" wrapText="1"/>
    </xf>
    <xf numFmtId="164" fontId="5" fillId="20" borderId="9" xfId="0" applyNumberFormat="1" applyFont="1" applyFill="1" applyBorder="1" applyAlignment="1" applyProtection="1">
      <alignment horizontal="right" vertical="center" wrapText="1"/>
    </xf>
    <xf numFmtId="164" fontId="5" fillId="20" borderId="33" xfId="0" applyNumberFormat="1" applyFont="1" applyFill="1" applyBorder="1" applyAlignment="1" applyProtection="1">
      <alignment horizontal="right" vertical="center" wrapText="1"/>
    </xf>
    <xf numFmtId="49" fontId="42" fillId="3" borderId="1" xfId="0" applyNumberFormat="1" applyFont="1" applyFill="1" applyBorder="1" applyAlignment="1" applyProtection="1">
      <alignment horizontal="center" vertical="center" wrapText="1"/>
      <protection locked="0"/>
    </xf>
    <xf numFmtId="49" fontId="42" fillId="3" borderId="2" xfId="0" applyNumberFormat="1" applyFont="1" applyFill="1" applyBorder="1" applyAlignment="1" applyProtection="1">
      <alignment horizontal="center" vertical="center" wrapText="1"/>
      <protection locked="0"/>
    </xf>
    <xf numFmtId="49" fontId="42" fillId="3" borderId="3" xfId="0" applyNumberFormat="1" applyFont="1" applyFill="1" applyBorder="1" applyAlignment="1" applyProtection="1">
      <alignment horizontal="center" vertical="center" wrapText="1"/>
      <protection locked="0"/>
    </xf>
    <xf numFmtId="49" fontId="42" fillId="3" borderId="4" xfId="0" applyNumberFormat="1" applyFont="1" applyFill="1" applyBorder="1" applyAlignment="1" applyProtection="1">
      <alignment horizontal="center" vertical="center" wrapText="1"/>
      <protection locked="0"/>
    </xf>
    <xf numFmtId="49" fontId="42" fillId="3" borderId="0" xfId="0" applyNumberFormat="1" applyFont="1" applyFill="1" applyBorder="1" applyAlignment="1" applyProtection="1">
      <alignment horizontal="center" vertical="center" wrapText="1"/>
      <protection locked="0"/>
    </xf>
    <xf numFmtId="49" fontId="42" fillId="3" borderId="5" xfId="0" applyNumberFormat="1" applyFont="1" applyFill="1" applyBorder="1" applyAlignment="1" applyProtection="1">
      <alignment horizontal="center" vertical="center" wrapText="1"/>
      <protection locked="0"/>
    </xf>
    <xf numFmtId="49" fontId="42" fillId="3" borderId="6" xfId="0" applyNumberFormat="1" applyFont="1" applyFill="1" applyBorder="1" applyAlignment="1" applyProtection="1">
      <alignment horizontal="center" vertical="center" wrapText="1"/>
      <protection locked="0"/>
    </xf>
    <xf numFmtId="49" fontId="42" fillId="3" borderId="7" xfId="0" applyNumberFormat="1" applyFont="1" applyFill="1" applyBorder="1" applyAlignment="1" applyProtection="1">
      <alignment horizontal="center" vertical="center" wrapText="1"/>
      <protection locked="0"/>
    </xf>
    <xf numFmtId="49" fontId="42" fillId="3" borderId="8" xfId="0" applyNumberFormat="1" applyFont="1" applyFill="1" applyBorder="1" applyAlignment="1" applyProtection="1">
      <alignment horizontal="center" vertical="center" wrapText="1"/>
      <protection locked="0"/>
    </xf>
    <xf numFmtId="49" fontId="56" fillId="0" borderId="3" xfId="0" applyNumberFormat="1" applyFont="1" applyBorder="1" applyAlignment="1" applyProtection="1">
      <alignment horizontal="right" vertical="center" wrapText="1"/>
    </xf>
    <xf numFmtId="49" fontId="56" fillId="0" borderId="5" xfId="0" applyNumberFormat="1" applyFont="1" applyBorder="1" applyAlignment="1" applyProtection="1">
      <alignment horizontal="right" vertical="center" wrapText="1"/>
    </xf>
    <xf numFmtId="49" fontId="56" fillId="0" borderId="6" xfId="0" applyNumberFormat="1" applyFont="1" applyBorder="1" applyAlignment="1" applyProtection="1">
      <alignment horizontal="right" vertical="center" wrapText="1"/>
    </xf>
    <xf numFmtId="49" fontId="56" fillId="0" borderId="7" xfId="0" applyNumberFormat="1" applyFont="1" applyBorder="1" applyAlignment="1" applyProtection="1">
      <alignment horizontal="right" vertical="center" wrapText="1"/>
    </xf>
    <xf numFmtId="49" fontId="56" fillId="0" borderId="8" xfId="0" applyNumberFormat="1" applyFont="1" applyBorder="1" applyAlignment="1" applyProtection="1">
      <alignment horizontal="right" vertical="center" wrapText="1"/>
    </xf>
    <xf numFmtId="164" fontId="5" fillId="14" borderId="9" xfId="0" applyNumberFormat="1" applyFont="1" applyFill="1" applyBorder="1" applyAlignment="1" applyProtection="1">
      <alignment horizontal="right" vertical="center" wrapText="1"/>
    </xf>
    <xf numFmtId="49" fontId="23" fillId="3" borderId="32" xfId="0" applyNumberFormat="1" applyFont="1" applyFill="1" applyBorder="1" applyAlignment="1" applyProtection="1">
      <alignment horizontal="center" vertical="center" wrapText="1"/>
      <protection locked="0"/>
    </xf>
    <xf numFmtId="49" fontId="23" fillId="3" borderId="9" xfId="0" applyNumberFormat="1" applyFont="1" applyFill="1" applyBorder="1" applyAlignment="1" applyProtection="1">
      <alignment horizontal="center" vertical="center" wrapText="1"/>
      <protection locked="0"/>
    </xf>
    <xf numFmtId="49" fontId="23" fillId="0" borderId="32" xfId="0" applyNumberFormat="1" applyFont="1" applyBorder="1" applyAlignment="1" applyProtection="1">
      <alignment horizontal="left" vertical="center" wrapText="1"/>
    </xf>
    <xf numFmtId="49" fontId="23" fillId="3" borderId="1" xfId="0" applyNumberFormat="1" applyFont="1" applyFill="1" applyBorder="1" applyAlignment="1" applyProtection="1">
      <alignment horizontal="center" vertical="center" wrapText="1"/>
      <protection locked="0"/>
    </xf>
    <xf numFmtId="49" fontId="23" fillId="3" borderId="2" xfId="0" applyNumberFormat="1" applyFont="1" applyFill="1" applyBorder="1" applyAlignment="1" applyProtection="1">
      <alignment horizontal="center" vertical="center" wrapText="1"/>
      <protection locked="0"/>
    </xf>
    <xf numFmtId="49" fontId="23" fillId="3" borderId="3" xfId="0" applyNumberFormat="1" applyFont="1" applyFill="1" applyBorder="1" applyAlignment="1" applyProtection="1">
      <alignment horizontal="center" vertical="center" wrapText="1"/>
      <protection locked="0"/>
    </xf>
    <xf numFmtId="49" fontId="23" fillId="3" borderId="4" xfId="0" applyNumberFormat="1" applyFont="1" applyFill="1" applyBorder="1" applyAlignment="1" applyProtection="1">
      <alignment horizontal="center" vertical="center" wrapText="1"/>
      <protection locked="0"/>
    </xf>
    <xf numFmtId="49" fontId="23" fillId="3" borderId="0" xfId="0" applyNumberFormat="1" applyFont="1" applyFill="1" applyBorder="1" applyAlignment="1" applyProtection="1">
      <alignment horizontal="center" vertical="center" wrapText="1"/>
      <protection locked="0"/>
    </xf>
    <xf numFmtId="49" fontId="23" fillId="3" borderId="5" xfId="0" applyNumberFormat="1" applyFont="1" applyFill="1" applyBorder="1" applyAlignment="1" applyProtection="1">
      <alignment horizontal="center" vertical="center" wrapText="1"/>
      <protection locked="0"/>
    </xf>
    <xf numFmtId="49" fontId="23" fillId="3" borderId="6" xfId="0" applyNumberFormat="1" applyFont="1" applyFill="1" applyBorder="1" applyAlignment="1" applyProtection="1">
      <alignment horizontal="center" vertical="center" wrapText="1"/>
      <protection locked="0"/>
    </xf>
    <xf numFmtId="49" fontId="23" fillId="3" borderId="7" xfId="0" applyNumberFormat="1" applyFont="1" applyFill="1" applyBorder="1" applyAlignment="1" applyProtection="1">
      <alignment horizontal="center" vertical="center" wrapText="1"/>
      <protection locked="0"/>
    </xf>
    <xf numFmtId="49" fontId="23" fillId="3" borderId="8" xfId="0" applyNumberFormat="1" applyFont="1" applyFill="1" applyBorder="1" applyAlignment="1" applyProtection="1">
      <alignment horizontal="center" vertical="center" wrapText="1"/>
      <protection locked="0"/>
    </xf>
    <xf numFmtId="164" fontId="35" fillId="3" borderId="9" xfId="0" applyNumberFormat="1" applyFont="1" applyFill="1" applyBorder="1" applyAlignment="1" applyProtection="1">
      <alignment horizontal="right" vertical="center" wrapText="1"/>
      <protection locked="0"/>
    </xf>
    <xf numFmtId="49" fontId="57" fillId="0" borderId="9" xfId="0" applyNumberFormat="1" applyFont="1" applyBorder="1" applyAlignment="1" applyProtection="1">
      <alignment horizontal="center" vertical="center" wrapText="1"/>
    </xf>
    <xf numFmtId="164" fontId="48" fillId="20" borderId="1" xfId="0" applyNumberFormat="1" applyFont="1" applyFill="1" applyBorder="1" applyAlignment="1" applyProtection="1">
      <alignment horizontal="right" vertical="center" wrapText="1"/>
    </xf>
    <xf numFmtId="0" fontId="48" fillId="20" borderId="2" xfId="0" applyNumberFormat="1" applyFont="1" applyFill="1" applyBorder="1" applyAlignment="1" applyProtection="1">
      <alignment horizontal="right" vertical="center" wrapText="1"/>
    </xf>
    <xf numFmtId="0" fontId="48" fillId="20" borderId="3" xfId="0" applyNumberFormat="1" applyFont="1" applyFill="1" applyBorder="1" applyAlignment="1" applyProtection="1">
      <alignment horizontal="right" vertical="center" wrapText="1"/>
    </xf>
    <xf numFmtId="0" fontId="48" fillId="20" borderId="4" xfId="0" applyNumberFormat="1" applyFont="1" applyFill="1" applyBorder="1" applyAlignment="1" applyProtection="1">
      <alignment horizontal="right" vertical="center" wrapText="1"/>
    </xf>
    <xf numFmtId="0" fontId="48" fillId="20" borderId="0" xfId="0" applyNumberFormat="1" applyFont="1" applyFill="1" applyBorder="1" applyAlignment="1" applyProtection="1">
      <alignment horizontal="right" vertical="center" wrapText="1"/>
    </xf>
    <xf numFmtId="0" fontId="48" fillId="20" borderId="5" xfId="0" applyNumberFormat="1" applyFont="1" applyFill="1" applyBorder="1" applyAlignment="1" applyProtection="1">
      <alignment horizontal="right" vertical="center" wrapText="1"/>
    </xf>
    <xf numFmtId="0" fontId="48" fillId="20" borderId="6" xfId="0" applyNumberFormat="1" applyFont="1" applyFill="1" applyBorder="1" applyAlignment="1" applyProtection="1">
      <alignment horizontal="right" vertical="center" wrapText="1"/>
    </xf>
    <xf numFmtId="0" fontId="48" fillId="20" borderId="7" xfId="0" applyNumberFormat="1" applyFont="1" applyFill="1" applyBorder="1" applyAlignment="1" applyProtection="1">
      <alignment horizontal="right" vertical="center" wrapText="1"/>
    </xf>
    <xf numFmtId="0" fontId="48" fillId="20" borderId="8" xfId="0" applyNumberFormat="1" applyFont="1" applyFill="1" applyBorder="1" applyAlignment="1" applyProtection="1">
      <alignment horizontal="right" vertical="center" wrapText="1"/>
    </xf>
    <xf numFmtId="49" fontId="23" fillId="3" borderId="1" xfId="0" applyNumberFormat="1" applyFont="1" applyFill="1" applyBorder="1" applyAlignment="1" applyProtection="1">
      <alignment horizontal="left" vertical="center" wrapText="1"/>
      <protection locked="0"/>
    </xf>
    <xf numFmtId="49" fontId="23" fillId="3" borderId="2" xfId="0" applyNumberFormat="1" applyFont="1" applyFill="1" applyBorder="1" applyAlignment="1" applyProtection="1">
      <alignment horizontal="left" vertical="center" wrapText="1"/>
      <protection locked="0"/>
    </xf>
    <xf numFmtId="49" fontId="23" fillId="3" borderId="3" xfId="0" applyNumberFormat="1" applyFont="1" applyFill="1" applyBorder="1" applyAlignment="1" applyProtection="1">
      <alignment horizontal="left" vertical="center" wrapText="1"/>
      <protection locked="0"/>
    </xf>
    <xf numFmtId="49" fontId="23" fillId="3" borderId="4" xfId="0" applyNumberFormat="1" applyFont="1" applyFill="1" applyBorder="1" applyAlignment="1" applyProtection="1">
      <alignment horizontal="left" vertical="center" wrapText="1"/>
      <protection locked="0"/>
    </xf>
    <xf numFmtId="49" fontId="23" fillId="3" borderId="0" xfId="0" applyNumberFormat="1" applyFont="1" applyFill="1" applyBorder="1" applyAlignment="1" applyProtection="1">
      <alignment horizontal="left" vertical="center" wrapText="1"/>
      <protection locked="0"/>
    </xf>
    <xf numFmtId="49" fontId="23" fillId="3" borderId="5" xfId="0" applyNumberFormat="1" applyFont="1" applyFill="1" applyBorder="1" applyAlignment="1" applyProtection="1">
      <alignment horizontal="left" vertical="center" wrapText="1"/>
      <protection locked="0"/>
    </xf>
    <xf numFmtId="49" fontId="23" fillId="3" borderId="6" xfId="0" applyNumberFormat="1" applyFont="1" applyFill="1" applyBorder="1" applyAlignment="1" applyProtection="1">
      <alignment horizontal="left" vertical="center" wrapText="1"/>
      <protection locked="0"/>
    </xf>
    <xf numFmtId="49" fontId="23" fillId="3" borderId="7" xfId="0" applyNumberFormat="1" applyFont="1" applyFill="1" applyBorder="1" applyAlignment="1" applyProtection="1">
      <alignment horizontal="left" vertical="center" wrapText="1"/>
      <protection locked="0"/>
    </xf>
    <xf numFmtId="49" fontId="23" fillId="3" borderId="8" xfId="0" applyNumberFormat="1" applyFont="1" applyFill="1" applyBorder="1" applyAlignment="1" applyProtection="1">
      <alignment horizontal="left" vertical="center" wrapText="1"/>
      <protection locked="0"/>
    </xf>
    <xf numFmtId="49" fontId="23" fillId="0" borderId="1" xfId="0" applyNumberFormat="1" applyFont="1" applyBorder="1" applyAlignment="1" applyProtection="1">
      <alignment horizontal="left" vertical="center" wrapText="1"/>
    </xf>
    <xf numFmtId="49" fontId="23" fillId="0" borderId="2" xfId="0" applyNumberFormat="1" applyFont="1" applyBorder="1" applyAlignment="1" applyProtection="1">
      <alignment horizontal="left" vertical="center" wrapText="1"/>
    </xf>
    <xf numFmtId="49" fontId="23" fillId="0" borderId="3" xfId="0" applyNumberFormat="1" applyFont="1" applyBorder="1" applyAlignment="1" applyProtection="1">
      <alignment horizontal="left" vertical="center" wrapText="1"/>
    </xf>
    <xf numFmtId="49" fontId="23" fillId="0" borderId="4" xfId="0" applyNumberFormat="1" applyFont="1" applyBorder="1" applyAlignment="1" applyProtection="1">
      <alignment horizontal="left" vertical="center" wrapText="1"/>
    </xf>
    <xf numFmtId="49" fontId="23" fillId="0" borderId="0" xfId="0" applyNumberFormat="1" applyFont="1" applyBorder="1" applyAlignment="1" applyProtection="1">
      <alignment horizontal="left" vertical="center" wrapText="1"/>
    </xf>
    <xf numFmtId="49" fontId="23" fillId="0" borderId="5" xfId="0" applyNumberFormat="1" applyFont="1" applyBorder="1" applyAlignment="1" applyProtection="1">
      <alignment horizontal="left" vertical="center" wrapText="1"/>
    </xf>
    <xf numFmtId="49" fontId="23" fillId="0" borderId="6" xfId="0" applyNumberFormat="1" applyFont="1" applyBorder="1" applyAlignment="1" applyProtection="1">
      <alignment horizontal="left" vertical="center" wrapText="1"/>
    </xf>
    <xf numFmtId="49" fontId="23" fillId="0" borderId="7" xfId="0" applyNumberFormat="1" applyFont="1" applyBorder="1" applyAlignment="1" applyProtection="1">
      <alignment horizontal="left" vertical="center" wrapText="1"/>
    </xf>
    <xf numFmtId="49" fontId="23" fillId="0" borderId="8" xfId="0" applyNumberFormat="1" applyFont="1" applyBorder="1" applyAlignment="1" applyProtection="1">
      <alignment horizontal="left" vertical="center" wrapText="1"/>
    </xf>
    <xf numFmtId="165" fontId="35" fillId="3" borderId="1" xfId="0" applyNumberFormat="1" applyFont="1" applyFill="1" applyBorder="1" applyAlignment="1" applyProtection="1">
      <alignment horizontal="right" vertical="center" wrapText="1"/>
      <protection locked="0"/>
    </xf>
    <xf numFmtId="165" fontId="35" fillId="3" borderId="2" xfId="0" applyNumberFormat="1" applyFont="1" applyFill="1" applyBorder="1" applyAlignment="1" applyProtection="1">
      <alignment horizontal="right" vertical="center" wrapText="1"/>
      <protection locked="0"/>
    </xf>
    <xf numFmtId="165" fontId="35" fillId="3" borderId="3" xfId="0" applyNumberFormat="1" applyFont="1" applyFill="1" applyBorder="1" applyAlignment="1" applyProtection="1">
      <alignment horizontal="right" vertical="center" wrapText="1"/>
      <protection locked="0"/>
    </xf>
    <xf numFmtId="165" fontId="35" fillId="3" borderId="4" xfId="0" applyNumberFormat="1" applyFont="1" applyFill="1" applyBorder="1" applyAlignment="1" applyProtection="1">
      <alignment horizontal="right" vertical="center" wrapText="1"/>
      <protection locked="0"/>
    </xf>
    <xf numFmtId="165" fontId="35" fillId="3" borderId="0" xfId="0" applyNumberFormat="1" applyFont="1" applyFill="1" applyBorder="1" applyAlignment="1" applyProtection="1">
      <alignment horizontal="right" vertical="center" wrapText="1"/>
      <protection locked="0"/>
    </xf>
    <xf numFmtId="165" fontId="35" fillId="3" borderId="5" xfId="0" applyNumberFormat="1" applyFont="1" applyFill="1" applyBorder="1" applyAlignment="1" applyProtection="1">
      <alignment horizontal="right" vertical="center" wrapText="1"/>
      <protection locked="0"/>
    </xf>
    <xf numFmtId="165" fontId="35" fillId="3" borderId="6" xfId="0" applyNumberFormat="1" applyFont="1" applyFill="1" applyBorder="1" applyAlignment="1" applyProtection="1">
      <alignment horizontal="right" vertical="center" wrapText="1"/>
      <protection locked="0"/>
    </xf>
    <xf numFmtId="165" fontId="35" fillId="3" borderId="7" xfId="0" applyNumberFormat="1" applyFont="1" applyFill="1" applyBorder="1" applyAlignment="1" applyProtection="1">
      <alignment horizontal="right" vertical="center" wrapText="1"/>
      <protection locked="0"/>
    </xf>
    <xf numFmtId="165" fontId="35" fillId="3" borderId="8" xfId="0" applyNumberFormat="1" applyFont="1" applyFill="1" applyBorder="1" applyAlignment="1" applyProtection="1">
      <alignment horizontal="right" vertical="center" wrapText="1"/>
      <protection locked="0"/>
    </xf>
    <xf numFmtId="0" fontId="38" fillId="0" borderId="0" xfId="0" applyFont="1" applyBorder="1" applyAlignment="1" applyProtection="1">
      <alignment horizontal="center"/>
    </xf>
    <xf numFmtId="164" fontId="5" fillId="20" borderId="1" xfId="0" applyNumberFormat="1" applyFont="1" applyFill="1" applyBorder="1" applyAlignment="1" applyProtection="1">
      <alignment horizontal="right" vertical="center" wrapText="1"/>
    </xf>
    <xf numFmtId="164" fontId="5" fillId="20" borderId="2" xfId="0" applyNumberFormat="1" applyFont="1" applyFill="1" applyBorder="1" applyAlignment="1" applyProtection="1">
      <alignment horizontal="right" vertical="center" wrapText="1"/>
    </xf>
    <xf numFmtId="164" fontId="5" fillId="20" borderId="3" xfId="0" applyNumberFormat="1" applyFont="1" applyFill="1" applyBorder="1" applyAlignment="1" applyProtection="1">
      <alignment horizontal="right" vertical="center" wrapText="1"/>
    </xf>
    <xf numFmtId="164" fontId="5" fillId="20" borderId="4" xfId="0" applyNumberFormat="1" applyFont="1" applyFill="1" applyBorder="1" applyAlignment="1" applyProtection="1">
      <alignment horizontal="right" vertical="center" wrapText="1"/>
    </xf>
    <xf numFmtId="164" fontId="5" fillId="20" borderId="0" xfId="0" applyNumberFormat="1" applyFont="1" applyFill="1" applyBorder="1" applyAlignment="1" applyProtection="1">
      <alignment horizontal="right" vertical="center" wrapText="1"/>
    </xf>
    <xf numFmtId="164" fontId="5" fillId="20" borderId="5" xfId="0" applyNumberFormat="1" applyFont="1" applyFill="1" applyBorder="1" applyAlignment="1" applyProtection="1">
      <alignment horizontal="right" vertical="center" wrapText="1"/>
    </xf>
    <xf numFmtId="164" fontId="5" fillId="20" borderId="6" xfId="0" applyNumberFormat="1" applyFont="1" applyFill="1" applyBorder="1" applyAlignment="1" applyProtection="1">
      <alignment horizontal="right" vertical="center" wrapText="1"/>
    </xf>
    <xf numFmtId="164" fontId="5" fillId="20" borderId="7" xfId="0" applyNumberFormat="1" applyFont="1" applyFill="1" applyBorder="1" applyAlignment="1" applyProtection="1">
      <alignment horizontal="right" vertical="center" wrapText="1"/>
    </xf>
    <xf numFmtId="164" fontId="5" fillId="20" borderId="8" xfId="0" applyNumberFormat="1" applyFont="1" applyFill="1" applyBorder="1" applyAlignment="1" applyProtection="1">
      <alignment horizontal="right" vertical="center" wrapText="1"/>
    </xf>
    <xf numFmtId="164" fontId="35" fillId="3" borderId="9" xfId="0" applyNumberFormat="1" applyFont="1" applyFill="1" applyBorder="1" applyAlignment="1" applyProtection="1">
      <alignment horizontal="center" vertical="center" wrapText="1"/>
      <protection locked="0"/>
    </xf>
    <xf numFmtId="0" fontId="40" fillId="0" borderId="9" xfId="0" applyNumberFormat="1" applyFont="1" applyBorder="1" applyAlignment="1" applyProtection="1">
      <alignment horizontal="center" vertical="center" wrapText="1"/>
    </xf>
    <xf numFmtId="0" fontId="40" fillId="0" borderId="24" xfId="0" applyNumberFormat="1" applyFont="1" applyBorder="1" applyAlignment="1" applyProtection="1">
      <alignment horizontal="center" vertical="center" wrapText="1"/>
    </xf>
    <xf numFmtId="49" fontId="20" fillId="5" borderId="24" xfId="0" applyNumberFormat="1" applyFont="1" applyFill="1" applyBorder="1" applyAlignment="1" applyProtection="1">
      <alignment horizontal="center" vertical="center"/>
    </xf>
    <xf numFmtId="49" fontId="20" fillId="5" borderId="25" xfId="0" applyNumberFormat="1" applyFont="1" applyFill="1" applyBorder="1" applyAlignment="1" applyProtection="1">
      <alignment horizontal="center" vertical="center"/>
    </xf>
    <xf numFmtId="49" fontId="20" fillId="5" borderId="26" xfId="0" applyNumberFormat="1" applyFont="1" applyFill="1" applyBorder="1" applyAlignment="1" applyProtection="1">
      <alignment horizontal="center" vertical="center"/>
    </xf>
    <xf numFmtId="0" fontId="47" fillId="0" borderId="1" xfId="0" applyNumberFormat="1" applyFont="1" applyBorder="1" applyAlignment="1" applyProtection="1">
      <alignment horizontal="center" vertical="center"/>
    </xf>
    <xf numFmtId="0" fontId="47" fillId="0" borderId="2" xfId="0" applyNumberFormat="1" applyFont="1" applyBorder="1" applyAlignment="1" applyProtection="1">
      <alignment horizontal="center" vertical="center"/>
    </xf>
    <xf numFmtId="0" fontId="47" fillId="0" borderId="3" xfId="0" applyNumberFormat="1" applyFont="1" applyBorder="1" applyAlignment="1" applyProtection="1">
      <alignment horizontal="center" vertical="center"/>
    </xf>
    <xf numFmtId="0" fontId="47" fillId="0" borderId="6" xfId="0" applyNumberFormat="1" applyFont="1" applyBorder="1" applyAlignment="1" applyProtection="1">
      <alignment horizontal="center" vertical="center"/>
    </xf>
    <xf numFmtId="0" fontId="47" fillId="0" borderId="7" xfId="0" applyNumberFormat="1" applyFont="1" applyBorder="1" applyAlignment="1" applyProtection="1">
      <alignment horizontal="center" vertical="center"/>
    </xf>
    <xf numFmtId="0" fontId="47" fillId="0" borderId="8" xfId="0" applyNumberFormat="1" applyFont="1" applyBorder="1" applyAlignment="1" applyProtection="1">
      <alignment horizontal="center" vertical="center"/>
    </xf>
    <xf numFmtId="165" fontId="40" fillId="12" borderId="1" xfId="0" applyNumberFormat="1" applyFont="1" applyFill="1" applyBorder="1" applyAlignment="1" applyProtection="1">
      <alignment horizontal="right" vertical="center"/>
    </xf>
    <xf numFmtId="165" fontId="40" fillId="12" borderId="2" xfId="0" applyNumberFormat="1" applyFont="1" applyFill="1" applyBorder="1" applyAlignment="1" applyProtection="1">
      <alignment horizontal="right" vertical="center"/>
    </xf>
    <xf numFmtId="165" fontId="40" fillId="12" borderId="3" xfId="0" applyNumberFormat="1" applyFont="1" applyFill="1" applyBorder="1" applyAlignment="1" applyProtection="1">
      <alignment horizontal="right" vertical="center"/>
    </xf>
    <xf numFmtId="165" fontId="40" fillId="12" borderId="6" xfId="0" applyNumberFormat="1" applyFont="1" applyFill="1" applyBorder="1" applyAlignment="1" applyProtection="1">
      <alignment horizontal="right" vertical="center"/>
    </xf>
    <xf numFmtId="165" fontId="40" fillId="12" borderId="7" xfId="0" applyNumberFormat="1" applyFont="1" applyFill="1" applyBorder="1" applyAlignment="1" applyProtection="1">
      <alignment horizontal="right" vertical="center"/>
    </xf>
    <xf numFmtId="165" fontId="40" fillId="12" borderId="8" xfId="0" applyNumberFormat="1" applyFont="1" applyFill="1" applyBorder="1" applyAlignment="1" applyProtection="1">
      <alignment horizontal="right" vertical="center"/>
    </xf>
    <xf numFmtId="49" fontId="40" fillId="0" borderId="9" xfId="0" applyNumberFormat="1" applyFont="1" applyBorder="1" applyAlignment="1" applyProtection="1">
      <alignment horizontal="center" vertical="center" wrapText="1"/>
    </xf>
    <xf numFmtId="0" fontId="48" fillId="0" borderId="9" xfId="0" applyNumberFormat="1" applyFont="1" applyBorder="1" applyAlignment="1" applyProtection="1">
      <alignment horizontal="center" vertical="center" wrapText="1"/>
    </xf>
    <xf numFmtId="0" fontId="48" fillId="0" borderId="33"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165" fontId="47" fillId="0" borderId="1" xfId="0" applyNumberFormat="1" applyFont="1" applyBorder="1" applyAlignment="1" applyProtection="1">
      <alignment horizontal="center" vertical="center"/>
    </xf>
    <xf numFmtId="165" fontId="47" fillId="0" borderId="2" xfId="0" applyNumberFormat="1" applyFont="1" applyBorder="1" applyAlignment="1" applyProtection="1">
      <alignment horizontal="center" vertical="center"/>
    </xf>
    <xf numFmtId="165" fontId="47" fillId="0" borderId="3" xfId="0" applyNumberFormat="1" applyFont="1" applyBorder="1" applyAlignment="1" applyProtection="1">
      <alignment horizontal="center" vertical="center"/>
    </xf>
    <xf numFmtId="165" fontId="47" fillId="0" borderId="6" xfId="0" applyNumberFormat="1" applyFont="1" applyBorder="1" applyAlignment="1" applyProtection="1">
      <alignment horizontal="center" vertical="center"/>
    </xf>
    <xf numFmtId="165" fontId="47" fillId="0" borderId="7" xfId="0" applyNumberFormat="1" applyFont="1" applyBorder="1" applyAlignment="1" applyProtection="1">
      <alignment horizontal="center" vertical="center"/>
    </xf>
    <xf numFmtId="165" fontId="47" fillId="0" borderId="8" xfId="0" applyNumberFormat="1" applyFont="1" applyBorder="1" applyAlignment="1" applyProtection="1">
      <alignment horizontal="center" vertical="center"/>
    </xf>
    <xf numFmtId="165" fontId="87" fillId="12" borderId="1" xfId="0" applyNumberFormat="1" applyFont="1" applyFill="1" applyBorder="1" applyAlignment="1" applyProtection="1">
      <alignment horizontal="right" vertical="center" wrapText="1"/>
    </xf>
    <xf numFmtId="165" fontId="87" fillId="12" borderId="2" xfId="0" applyNumberFormat="1" applyFont="1" applyFill="1" applyBorder="1" applyAlignment="1" applyProtection="1">
      <alignment horizontal="right" vertical="center" wrapText="1"/>
    </xf>
    <xf numFmtId="165" fontId="87" fillId="12" borderId="3" xfId="0" applyNumberFormat="1" applyFont="1" applyFill="1" applyBorder="1" applyAlignment="1" applyProtection="1">
      <alignment horizontal="right" vertical="center" wrapText="1"/>
    </xf>
    <xf numFmtId="165" fontId="87" fillId="12" borderId="6" xfId="0" applyNumberFormat="1" applyFont="1" applyFill="1" applyBorder="1" applyAlignment="1" applyProtection="1">
      <alignment horizontal="right" vertical="center" wrapText="1"/>
    </xf>
    <xf numFmtId="165" fontId="87" fillId="12" borderId="7" xfId="0" applyNumberFormat="1" applyFont="1" applyFill="1" applyBorder="1" applyAlignment="1" applyProtection="1">
      <alignment horizontal="right" vertical="center" wrapText="1"/>
    </xf>
    <xf numFmtId="165" fontId="87" fillId="12" borderId="8" xfId="0" applyNumberFormat="1" applyFont="1" applyFill="1" applyBorder="1" applyAlignment="1" applyProtection="1">
      <alignment horizontal="right" vertical="center" wrapText="1"/>
    </xf>
    <xf numFmtId="49" fontId="37" fillId="7" borderId="1" xfId="0" applyNumberFormat="1" applyFont="1" applyFill="1" applyBorder="1" applyAlignment="1" applyProtection="1">
      <alignment horizontal="center" vertical="center" wrapText="1"/>
    </xf>
    <xf numFmtId="49" fontId="37" fillId="7" borderId="2" xfId="0" applyNumberFormat="1" applyFont="1" applyFill="1" applyBorder="1" applyAlignment="1" applyProtection="1">
      <alignment horizontal="center" vertical="center" wrapText="1"/>
    </xf>
    <xf numFmtId="49" fontId="37" fillId="7" borderId="3" xfId="0" applyNumberFormat="1" applyFont="1" applyFill="1" applyBorder="1" applyAlignment="1" applyProtection="1">
      <alignment horizontal="center" vertical="center" wrapText="1"/>
    </xf>
    <xf numFmtId="49" fontId="37" fillId="7" borderId="6" xfId="0" applyNumberFormat="1" applyFont="1" applyFill="1" applyBorder="1" applyAlignment="1" applyProtection="1">
      <alignment horizontal="center" vertical="center" wrapText="1"/>
    </xf>
    <xf numFmtId="49" fontId="37" fillId="7" borderId="7" xfId="0" applyNumberFormat="1" applyFont="1" applyFill="1" applyBorder="1" applyAlignment="1" applyProtection="1">
      <alignment horizontal="center" vertical="center" wrapText="1"/>
    </xf>
    <xf numFmtId="49" fontId="37" fillId="7" borderId="8" xfId="0" applyNumberFormat="1" applyFont="1" applyFill="1" applyBorder="1" applyAlignment="1" applyProtection="1">
      <alignment horizontal="center" vertical="center" wrapText="1"/>
    </xf>
    <xf numFmtId="49" fontId="59" fillId="5" borderId="0" xfId="0" applyNumberFormat="1" applyFont="1" applyFill="1" applyBorder="1" applyAlignment="1" applyProtection="1">
      <alignment horizontal="left" vertical="top" wrapText="1"/>
    </xf>
    <xf numFmtId="49" fontId="59" fillId="5" borderId="0" xfId="0" quotePrefix="1" applyNumberFormat="1" applyFont="1" applyFill="1" applyBorder="1" applyAlignment="1" applyProtection="1">
      <alignment horizontal="left" vertical="top" wrapText="1"/>
    </xf>
    <xf numFmtId="0" fontId="23" fillId="3" borderId="1" xfId="0" applyNumberFormat="1" applyFont="1" applyFill="1" applyBorder="1" applyAlignment="1" applyProtection="1">
      <alignment horizontal="center" vertical="center" wrapText="1"/>
      <protection locked="0"/>
    </xf>
    <xf numFmtId="0" fontId="23" fillId="3" borderId="2" xfId="0" applyNumberFormat="1" applyFont="1" applyFill="1" applyBorder="1" applyAlignment="1" applyProtection="1">
      <alignment horizontal="center" vertical="center" wrapText="1"/>
      <protection locked="0"/>
    </xf>
    <xf numFmtId="0" fontId="23" fillId="3" borderId="3" xfId="0" applyNumberFormat="1" applyFont="1" applyFill="1" applyBorder="1" applyAlignment="1" applyProtection="1">
      <alignment horizontal="center" vertical="center" wrapText="1"/>
      <protection locked="0"/>
    </xf>
    <xf numFmtId="0" fontId="23" fillId="3" borderId="4" xfId="0" applyNumberFormat="1" applyFont="1" applyFill="1" applyBorder="1" applyAlignment="1" applyProtection="1">
      <alignment horizontal="center" vertical="center" wrapText="1"/>
      <protection locked="0"/>
    </xf>
    <xf numFmtId="0" fontId="23" fillId="3" borderId="0" xfId="0" applyNumberFormat="1" applyFont="1" applyFill="1" applyBorder="1" applyAlignment="1" applyProtection="1">
      <alignment horizontal="center" vertical="center" wrapText="1"/>
      <protection locked="0"/>
    </xf>
    <xf numFmtId="0" fontId="23" fillId="3" borderId="5" xfId="0" applyNumberFormat="1" applyFont="1" applyFill="1" applyBorder="1" applyAlignment="1" applyProtection="1">
      <alignment horizontal="center" vertical="center" wrapText="1"/>
      <protection locked="0"/>
    </xf>
    <xf numFmtId="0" fontId="23" fillId="3" borderId="6" xfId="0" applyNumberFormat="1" applyFont="1" applyFill="1" applyBorder="1" applyAlignment="1" applyProtection="1">
      <alignment horizontal="center" vertical="center" wrapText="1"/>
      <protection locked="0"/>
    </xf>
    <xf numFmtId="0" fontId="23" fillId="3" borderId="7" xfId="0" applyNumberFormat="1" applyFont="1" applyFill="1" applyBorder="1" applyAlignment="1" applyProtection="1">
      <alignment horizontal="center" vertical="center" wrapText="1"/>
      <protection locked="0"/>
    </xf>
    <xf numFmtId="0" fontId="23" fillId="3" borderId="8" xfId="0" applyNumberFormat="1" applyFont="1" applyFill="1" applyBorder="1" applyAlignment="1" applyProtection="1">
      <alignment horizontal="center" vertical="center" wrapText="1"/>
      <protection locked="0"/>
    </xf>
    <xf numFmtId="0" fontId="23" fillId="3" borderId="4" xfId="0" applyFont="1" applyFill="1" applyBorder="1" applyAlignment="1" applyProtection="1">
      <alignment horizontal="center" vertical="center" wrapText="1"/>
      <protection locked="0"/>
    </xf>
    <xf numFmtId="0" fontId="23" fillId="3" borderId="0" xfId="0" applyFont="1" applyFill="1" applyBorder="1" applyAlignment="1" applyProtection="1">
      <alignment horizontal="center" vertical="center" wrapText="1"/>
      <protection locked="0"/>
    </xf>
    <xf numFmtId="0" fontId="23" fillId="3" borderId="5" xfId="0" applyFont="1" applyFill="1" applyBorder="1" applyAlignment="1" applyProtection="1">
      <alignment horizontal="center" vertical="center" wrapText="1"/>
      <protection locked="0"/>
    </xf>
    <xf numFmtId="0" fontId="23" fillId="3" borderId="6" xfId="0" applyFont="1" applyFill="1" applyBorder="1" applyAlignment="1" applyProtection="1">
      <alignment horizontal="center" vertical="center" wrapText="1"/>
      <protection locked="0"/>
    </xf>
    <xf numFmtId="0" fontId="23" fillId="3" borderId="7" xfId="0" applyFont="1" applyFill="1" applyBorder="1" applyAlignment="1" applyProtection="1">
      <alignment horizontal="center" vertical="center" wrapText="1"/>
      <protection locked="0"/>
    </xf>
    <xf numFmtId="0" fontId="23" fillId="3" borderId="8" xfId="0" applyFont="1" applyFill="1" applyBorder="1" applyAlignment="1" applyProtection="1">
      <alignment horizontal="center" vertical="center" wrapText="1"/>
      <protection locked="0"/>
    </xf>
    <xf numFmtId="165" fontId="36" fillId="11" borderId="1" xfId="0" applyNumberFormat="1" applyFont="1" applyFill="1" applyBorder="1" applyAlignment="1" applyProtection="1">
      <alignment horizontal="right" vertical="center" wrapText="1"/>
    </xf>
    <xf numFmtId="165" fontId="36" fillId="11" borderId="2" xfId="0" applyNumberFormat="1" applyFont="1" applyFill="1" applyBorder="1" applyAlignment="1" applyProtection="1">
      <alignment horizontal="right" vertical="center" wrapText="1"/>
    </xf>
    <xf numFmtId="165" fontId="36" fillId="11" borderId="3" xfId="0" applyNumberFormat="1" applyFont="1" applyFill="1" applyBorder="1" applyAlignment="1" applyProtection="1">
      <alignment horizontal="right" vertical="center" wrapText="1"/>
    </xf>
    <xf numFmtId="165" fontId="36" fillId="11" borderId="4" xfId="0" applyNumberFormat="1" applyFont="1" applyFill="1" applyBorder="1" applyAlignment="1" applyProtection="1">
      <alignment horizontal="right" vertical="center" wrapText="1"/>
    </xf>
    <xf numFmtId="165" fontId="36" fillId="11" borderId="0" xfId="0" applyNumberFormat="1" applyFont="1" applyFill="1" applyBorder="1" applyAlignment="1" applyProtection="1">
      <alignment horizontal="right" vertical="center" wrapText="1"/>
    </xf>
    <xf numFmtId="165" fontId="36" fillId="11" borderId="5" xfId="0" applyNumberFormat="1" applyFont="1" applyFill="1" applyBorder="1" applyAlignment="1" applyProtection="1">
      <alignment horizontal="right" vertical="center" wrapText="1"/>
    </xf>
    <xf numFmtId="165" fontId="36" fillId="11" borderId="6" xfId="0" applyNumberFormat="1" applyFont="1" applyFill="1" applyBorder="1" applyAlignment="1" applyProtection="1">
      <alignment horizontal="right" vertical="center" wrapText="1"/>
    </xf>
    <xf numFmtId="165" fontId="36" fillId="11" borderId="7" xfId="0" applyNumberFormat="1" applyFont="1" applyFill="1" applyBorder="1" applyAlignment="1" applyProtection="1">
      <alignment horizontal="right" vertical="center" wrapText="1"/>
    </xf>
    <xf numFmtId="165" fontId="36" fillId="11" borderId="8" xfId="0" applyNumberFormat="1" applyFont="1" applyFill="1" applyBorder="1" applyAlignment="1" applyProtection="1">
      <alignment horizontal="right" vertical="center" wrapText="1"/>
    </xf>
    <xf numFmtId="164" fontId="2" fillId="14" borderId="9" xfId="0" applyNumberFormat="1" applyFont="1" applyFill="1" applyBorder="1" applyAlignment="1" applyProtection="1">
      <alignment horizontal="center" vertical="center" wrapText="1"/>
    </xf>
    <xf numFmtId="165" fontId="51" fillId="3" borderId="1" xfId="0" applyNumberFormat="1" applyFont="1" applyFill="1" applyBorder="1" applyAlignment="1" applyProtection="1">
      <alignment horizontal="right" wrapText="1"/>
      <protection locked="0"/>
    </xf>
    <xf numFmtId="165" fontId="51" fillId="3" borderId="2" xfId="0" applyNumberFormat="1" applyFont="1" applyFill="1" applyBorder="1" applyAlignment="1" applyProtection="1">
      <alignment horizontal="right" wrapText="1"/>
      <protection locked="0"/>
    </xf>
    <xf numFmtId="165" fontId="51" fillId="3" borderId="3" xfId="0" applyNumberFormat="1" applyFont="1" applyFill="1" applyBorder="1" applyAlignment="1" applyProtection="1">
      <alignment horizontal="right" wrapText="1"/>
      <protection locked="0"/>
    </xf>
    <xf numFmtId="165" fontId="51" fillId="3" borderId="6" xfId="0" applyNumberFormat="1" applyFont="1" applyFill="1" applyBorder="1" applyAlignment="1" applyProtection="1">
      <alignment horizontal="right" wrapText="1"/>
      <protection locked="0"/>
    </xf>
    <xf numFmtId="165" fontId="51" fillId="3" borderId="7" xfId="0" applyNumberFormat="1" applyFont="1" applyFill="1" applyBorder="1" applyAlignment="1" applyProtection="1">
      <alignment horizontal="right" wrapText="1"/>
      <protection locked="0"/>
    </xf>
    <xf numFmtId="165" fontId="51" fillId="3" borderId="8" xfId="0" applyNumberFormat="1" applyFont="1" applyFill="1" applyBorder="1" applyAlignment="1" applyProtection="1">
      <alignment horizontal="right" wrapText="1"/>
      <protection locked="0"/>
    </xf>
    <xf numFmtId="165" fontId="87" fillId="3" borderId="1" xfId="0" applyNumberFormat="1" applyFont="1" applyFill="1" applyBorder="1" applyAlignment="1" applyProtection="1">
      <alignment horizontal="right" vertical="center"/>
      <protection locked="0"/>
    </xf>
    <xf numFmtId="165" fontId="87" fillId="3" borderId="2" xfId="0" applyNumberFormat="1" applyFont="1" applyFill="1" applyBorder="1" applyAlignment="1" applyProtection="1">
      <alignment horizontal="right" vertical="center"/>
      <protection locked="0"/>
    </xf>
    <xf numFmtId="165" fontId="87" fillId="3" borderId="3" xfId="0" applyNumberFormat="1" applyFont="1" applyFill="1" applyBorder="1" applyAlignment="1" applyProtection="1">
      <alignment horizontal="right" vertical="center"/>
      <protection locked="0"/>
    </xf>
    <xf numFmtId="165" fontId="87" fillId="3" borderId="6" xfId="0" applyNumberFormat="1" applyFont="1" applyFill="1" applyBorder="1" applyAlignment="1" applyProtection="1">
      <alignment horizontal="right" vertical="center"/>
      <protection locked="0"/>
    </xf>
    <xf numFmtId="165" fontId="87" fillId="3" borderId="7" xfId="0" applyNumberFormat="1" applyFont="1" applyFill="1" applyBorder="1" applyAlignment="1" applyProtection="1">
      <alignment horizontal="right" vertical="center"/>
      <protection locked="0"/>
    </xf>
    <xf numFmtId="165" fontId="87" fillId="3" borderId="8" xfId="0" applyNumberFormat="1" applyFont="1" applyFill="1" applyBorder="1" applyAlignment="1" applyProtection="1">
      <alignment horizontal="right" vertical="center"/>
      <protection locked="0"/>
    </xf>
    <xf numFmtId="49" fontId="56" fillId="0" borderId="1" xfId="0" applyNumberFormat="1" applyFont="1" applyBorder="1" applyAlignment="1" applyProtection="1">
      <alignment horizontal="center" vertical="center" wrapText="1"/>
    </xf>
    <xf numFmtId="49" fontId="56" fillId="0" borderId="2" xfId="0" applyNumberFormat="1" applyFont="1" applyBorder="1" applyAlignment="1" applyProtection="1">
      <alignment horizontal="center" vertical="center" wrapText="1"/>
    </xf>
    <xf numFmtId="49" fontId="56" fillId="0" borderId="3" xfId="0" applyNumberFormat="1" applyFont="1" applyBorder="1" applyAlignment="1" applyProtection="1">
      <alignment horizontal="center" vertical="center" wrapText="1"/>
    </xf>
    <xf numFmtId="49" fontId="56" fillId="0" borderId="4" xfId="0" applyNumberFormat="1" applyFont="1" applyBorder="1" applyAlignment="1" applyProtection="1">
      <alignment horizontal="center" vertical="center" wrapText="1"/>
    </xf>
    <xf numFmtId="49" fontId="56" fillId="0" borderId="0" xfId="0" applyNumberFormat="1" applyFont="1" applyBorder="1" applyAlignment="1" applyProtection="1">
      <alignment horizontal="center" vertical="center" wrapText="1"/>
    </xf>
    <xf numFmtId="49" fontId="56" fillId="0" borderId="5" xfId="0" applyNumberFormat="1" applyFont="1" applyBorder="1" applyAlignment="1" applyProtection="1">
      <alignment horizontal="center" vertical="center" wrapText="1"/>
    </xf>
    <xf numFmtId="49" fontId="56" fillId="0" borderId="6" xfId="0" applyNumberFormat="1" applyFont="1" applyBorder="1" applyAlignment="1" applyProtection="1">
      <alignment horizontal="center" vertical="center" wrapText="1"/>
    </xf>
    <xf numFmtId="49" fontId="56" fillId="0" borderId="7" xfId="0" applyNumberFormat="1" applyFont="1" applyBorder="1" applyAlignment="1" applyProtection="1">
      <alignment horizontal="center" vertical="center" wrapText="1"/>
    </xf>
    <xf numFmtId="49" fontId="56" fillId="0" borderId="8" xfId="0" applyNumberFormat="1" applyFont="1" applyBorder="1" applyAlignment="1" applyProtection="1">
      <alignment horizontal="center" vertical="center" wrapText="1"/>
    </xf>
    <xf numFmtId="164" fontId="60" fillId="20" borderId="1" xfId="0" applyNumberFormat="1" applyFont="1" applyFill="1" applyBorder="1" applyAlignment="1" applyProtection="1">
      <alignment horizontal="right" vertical="center" wrapText="1"/>
    </xf>
    <xf numFmtId="164" fontId="60" fillId="20" borderId="2" xfId="0" applyNumberFormat="1" applyFont="1" applyFill="1" applyBorder="1" applyAlignment="1" applyProtection="1">
      <alignment horizontal="right" vertical="center" wrapText="1"/>
    </xf>
    <xf numFmtId="164" fontId="60" fillId="20" borderId="3" xfId="0" applyNumberFormat="1" applyFont="1" applyFill="1" applyBorder="1" applyAlignment="1" applyProtection="1">
      <alignment horizontal="right" vertical="center" wrapText="1"/>
    </xf>
    <xf numFmtId="164" fontId="60" fillId="20" borderId="4" xfId="0" applyNumberFormat="1" applyFont="1" applyFill="1" applyBorder="1" applyAlignment="1" applyProtection="1">
      <alignment horizontal="right" vertical="center" wrapText="1"/>
    </xf>
    <xf numFmtId="164" fontId="60" fillId="20" borderId="0" xfId="0" applyNumberFormat="1" applyFont="1" applyFill="1" applyBorder="1" applyAlignment="1" applyProtection="1">
      <alignment horizontal="right" vertical="center" wrapText="1"/>
    </xf>
    <xf numFmtId="164" fontId="60" fillId="20" borderId="5" xfId="0" applyNumberFormat="1" applyFont="1" applyFill="1" applyBorder="1" applyAlignment="1" applyProtection="1">
      <alignment horizontal="right" vertical="center" wrapText="1"/>
    </xf>
    <xf numFmtId="164" fontId="60" fillId="20" borderId="6" xfId="0" applyNumberFormat="1" applyFont="1" applyFill="1" applyBorder="1" applyAlignment="1" applyProtection="1">
      <alignment horizontal="right" vertical="center" wrapText="1"/>
    </xf>
    <xf numFmtId="164" fontId="60" fillId="20" borderId="7" xfId="0" applyNumberFormat="1" applyFont="1" applyFill="1" applyBorder="1" applyAlignment="1" applyProtection="1">
      <alignment horizontal="right" vertical="center" wrapText="1"/>
    </xf>
    <xf numFmtId="164" fontId="60" fillId="20" borderId="8" xfId="0" applyNumberFormat="1" applyFont="1" applyFill="1" applyBorder="1" applyAlignment="1" applyProtection="1">
      <alignment horizontal="right" vertical="center" wrapText="1"/>
    </xf>
    <xf numFmtId="164" fontId="15" fillId="5" borderId="9" xfId="0" applyNumberFormat="1" applyFont="1" applyFill="1" applyBorder="1" applyAlignment="1" applyProtection="1">
      <alignment horizontal="center" vertical="center" wrapText="1"/>
    </xf>
    <xf numFmtId="165" fontId="23" fillId="3" borderId="1" xfId="0" applyNumberFormat="1" applyFont="1" applyFill="1" applyBorder="1" applyAlignment="1" applyProtection="1">
      <alignment horizontal="center" vertical="center" wrapText="1"/>
      <protection locked="0"/>
    </xf>
    <xf numFmtId="165" fontId="23" fillId="3" borderId="2" xfId="0" applyNumberFormat="1" applyFont="1" applyFill="1" applyBorder="1" applyAlignment="1" applyProtection="1">
      <alignment horizontal="center" vertical="center" wrapText="1"/>
      <protection locked="0"/>
    </xf>
    <xf numFmtId="165" fontId="23" fillId="3" borderId="3" xfId="0" applyNumberFormat="1" applyFont="1" applyFill="1" applyBorder="1" applyAlignment="1" applyProtection="1">
      <alignment horizontal="center" vertical="center" wrapText="1"/>
      <protection locked="0"/>
    </xf>
    <xf numFmtId="165" fontId="23" fillId="3" borderId="4" xfId="0" applyNumberFormat="1" applyFont="1" applyFill="1" applyBorder="1" applyAlignment="1" applyProtection="1">
      <alignment horizontal="center" vertical="center" wrapText="1"/>
      <protection locked="0"/>
    </xf>
    <xf numFmtId="165" fontId="23" fillId="3" borderId="0" xfId="0" applyNumberFormat="1" applyFont="1" applyFill="1" applyBorder="1" applyAlignment="1" applyProtection="1">
      <alignment horizontal="center" vertical="center" wrapText="1"/>
      <protection locked="0"/>
    </xf>
    <xf numFmtId="165" fontId="23" fillId="3" borderId="5" xfId="0" applyNumberFormat="1" applyFont="1" applyFill="1" applyBorder="1" applyAlignment="1" applyProtection="1">
      <alignment horizontal="center" vertical="center" wrapText="1"/>
      <protection locked="0"/>
    </xf>
    <xf numFmtId="165" fontId="23" fillId="3" borderId="6" xfId="0" applyNumberFormat="1" applyFont="1" applyFill="1" applyBorder="1" applyAlignment="1" applyProtection="1">
      <alignment horizontal="center" vertical="center" wrapText="1"/>
      <protection locked="0"/>
    </xf>
    <xf numFmtId="165" fontId="23" fillId="3" borderId="7" xfId="0" applyNumberFormat="1" applyFont="1" applyFill="1" applyBorder="1" applyAlignment="1" applyProtection="1">
      <alignment horizontal="center" vertical="center" wrapText="1"/>
      <protection locked="0"/>
    </xf>
    <xf numFmtId="165" fontId="23" fillId="3" borderId="8" xfId="0" applyNumberFormat="1" applyFont="1" applyFill="1" applyBorder="1" applyAlignment="1" applyProtection="1">
      <alignment horizontal="center" vertical="center" wrapText="1"/>
      <protection locked="0"/>
    </xf>
    <xf numFmtId="0" fontId="48" fillId="7" borderId="9" xfId="0" applyNumberFormat="1" applyFont="1" applyFill="1" applyBorder="1" applyAlignment="1" applyProtection="1">
      <alignment horizontal="center" vertical="center" wrapText="1"/>
    </xf>
    <xf numFmtId="49" fontId="11" fillId="0" borderId="0" xfId="0" quotePrefix="1" applyNumberFormat="1" applyFont="1" applyBorder="1" applyAlignment="1" applyProtection="1">
      <alignment horizontal="left"/>
    </xf>
    <xf numFmtId="49" fontId="11" fillId="5" borderId="0" xfId="0" quotePrefix="1" applyNumberFormat="1" applyFont="1" applyFill="1" applyBorder="1" applyAlignment="1" applyProtection="1">
      <alignment horizontal="left" vertical="top" wrapText="1"/>
    </xf>
    <xf numFmtId="49" fontId="11" fillId="0" borderId="0" xfId="0" quotePrefix="1" applyNumberFormat="1" applyFont="1" applyBorder="1" applyAlignment="1" applyProtection="1">
      <alignment horizontal="left" vertical="center" wrapText="1"/>
    </xf>
    <xf numFmtId="49" fontId="50" fillId="2" borderId="0" xfId="0" applyNumberFormat="1" applyFont="1" applyFill="1" applyAlignment="1" applyProtection="1">
      <alignment horizontal="center" vertical="center"/>
    </xf>
    <xf numFmtId="0" fontId="11" fillId="0" borderId="0" xfId="0" applyFont="1" applyAlignment="1" applyProtection="1">
      <alignment horizontal="left" vertical="top" wrapText="1"/>
    </xf>
    <xf numFmtId="49" fontId="11" fillId="0" borderId="0" xfId="0" quotePrefix="1" applyNumberFormat="1" applyFont="1" applyBorder="1" applyAlignment="1" applyProtection="1">
      <alignment horizontal="left" vertical="top" wrapText="1"/>
    </xf>
    <xf numFmtId="49" fontId="11" fillId="0" borderId="0" xfId="0" quotePrefix="1" applyNumberFormat="1" applyFont="1" applyBorder="1" applyAlignment="1" applyProtection="1">
      <alignment horizontal="left" vertical="top"/>
    </xf>
    <xf numFmtId="49" fontId="11" fillId="5" borderId="0" xfId="0" quotePrefix="1" applyNumberFormat="1" applyFont="1" applyFill="1" applyBorder="1" applyAlignment="1" applyProtection="1">
      <alignment horizontal="left" vertical="top"/>
    </xf>
    <xf numFmtId="49" fontId="11" fillId="0" borderId="9" xfId="0" quotePrefix="1" applyNumberFormat="1" applyFont="1" applyBorder="1" applyAlignment="1" applyProtection="1">
      <alignment horizontal="center" vertical="top" wrapText="1"/>
    </xf>
    <xf numFmtId="49" fontId="11" fillId="3" borderId="9" xfId="0" quotePrefix="1" applyNumberFormat="1" applyFont="1" applyFill="1" applyBorder="1" applyAlignment="1" applyProtection="1">
      <alignment horizontal="center" vertical="top" wrapText="1"/>
      <protection locked="0"/>
    </xf>
    <xf numFmtId="49" fontId="12" fillId="5" borderId="9" xfId="0" applyNumberFormat="1" applyFont="1" applyFill="1" applyBorder="1" applyAlignment="1" applyProtection="1">
      <alignment horizontal="center" vertical="center"/>
    </xf>
    <xf numFmtId="49" fontId="12" fillId="5" borderId="1" xfId="0" applyNumberFormat="1" applyFont="1" applyFill="1" applyBorder="1" applyAlignment="1" applyProtection="1">
      <alignment horizontal="center" vertical="center"/>
    </xf>
    <xf numFmtId="49" fontId="12" fillId="5" borderId="2" xfId="0" applyNumberFormat="1" applyFont="1" applyFill="1" applyBorder="1" applyAlignment="1" applyProtection="1">
      <alignment horizontal="center" vertical="center"/>
    </xf>
    <xf numFmtId="49" fontId="12" fillId="5" borderId="6" xfId="0" applyNumberFormat="1" applyFont="1" applyFill="1" applyBorder="1" applyAlignment="1" applyProtection="1">
      <alignment horizontal="center" vertical="center"/>
    </xf>
    <xf numFmtId="49" fontId="12" fillId="5" borderId="7" xfId="0" applyNumberFormat="1" applyFont="1" applyFill="1" applyBorder="1" applyAlignment="1" applyProtection="1">
      <alignment horizontal="center" vertical="center"/>
    </xf>
    <xf numFmtId="49" fontId="12" fillId="0" borderId="9" xfId="0" quotePrefix="1" applyNumberFormat="1" applyFont="1" applyBorder="1" applyAlignment="1" applyProtection="1">
      <alignment horizontal="center" vertical="top" wrapText="1"/>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23" xfId="0" applyFont="1" applyFill="1" applyBorder="1" applyAlignment="1" applyProtection="1">
      <alignment horizontal="center"/>
    </xf>
    <xf numFmtId="0" fontId="51" fillId="0" borderId="0" xfId="0" applyFont="1" applyAlignment="1" applyProtection="1">
      <alignment horizontal="center" vertical="top" wrapText="1"/>
    </xf>
    <xf numFmtId="49" fontId="55" fillId="2" borderId="0" xfId="0" applyNumberFormat="1" applyFont="1" applyFill="1" applyAlignment="1" applyProtection="1">
      <alignment horizontal="center" vertical="center"/>
    </xf>
    <xf numFmtId="49" fontId="3" fillId="3" borderId="0" xfId="0" applyNumberFormat="1" applyFont="1" applyFill="1" applyBorder="1" applyAlignment="1" applyProtection="1">
      <alignment horizontal="center"/>
      <protection locked="0"/>
    </xf>
    <xf numFmtId="49" fontId="3" fillId="3" borderId="71" xfId="0" applyNumberFormat="1" applyFont="1" applyFill="1" applyBorder="1" applyAlignment="1" applyProtection="1">
      <alignment horizontal="center"/>
      <protection locked="0"/>
    </xf>
    <xf numFmtId="0" fontId="13" fillId="3" borderId="7" xfId="0" applyFont="1" applyFill="1" applyBorder="1" applyAlignment="1" applyProtection="1">
      <alignment horizontal="center"/>
    </xf>
    <xf numFmtId="0" fontId="13" fillId="3" borderId="8" xfId="0" applyFont="1" applyFill="1" applyBorder="1" applyAlignment="1" applyProtection="1">
      <alignment horizontal="center"/>
    </xf>
    <xf numFmtId="0" fontId="3" fillId="0" borderId="0" xfId="0" applyFont="1" applyFill="1" applyBorder="1" applyAlignment="1" applyProtection="1">
      <alignment horizontal="justify" vertical="center" wrapText="1"/>
    </xf>
    <xf numFmtId="0" fontId="0" fillId="0" borderId="0" xfId="0" applyAlignment="1" applyProtection="1">
      <alignment horizontal="justify" wrapText="1"/>
    </xf>
    <xf numFmtId="0" fontId="0" fillId="0" borderId="0" xfId="0" applyAlignment="1" applyProtection="1">
      <alignment horizontal="justify"/>
    </xf>
    <xf numFmtId="0" fontId="3" fillId="0" borderId="0" xfId="0" applyFont="1" applyFill="1" applyBorder="1" applyAlignment="1" applyProtection="1">
      <alignment horizontal="center"/>
    </xf>
    <xf numFmtId="0" fontId="0" fillId="0" borderId="0" xfId="0" applyAlignment="1" applyProtection="1">
      <alignment horizontal="center"/>
    </xf>
    <xf numFmtId="0" fontId="3" fillId="0" borderId="10" xfId="0" applyFont="1" applyFill="1" applyBorder="1" applyAlignment="1" applyProtection="1">
      <alignment horizontal="center"/>
    </xf>
    <xf numFmtId="0" fontId="3" fillId="0" borderId="13" xfId="0" applyFont="1" applyFill="1" applyBorder="1" applyAlignment="1" applyProtection="1">
      <alignment horizontal="center"/>
    </xf>
    <xf numFmtId="0" fontId="3" fillId="3" borderId="10"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0" fontId="3" fillId="3" borderId="20" xfId="0" applyFont="1" applyFill="1" applyBorder="1" applyAlignment="1" applyProtection="1">
      <alignment horizontal="center"/>
      <protection locked="0"/>
    </xf>
    <xf numFmtId="0" fontId="3" fillId="3" borderId="16" xfId="0" applyFont="1" applyFill="1" applyBorder="1" applyAlignment="1" applyProtection="1">
      <alignment horizontal="center"/>
      <protection locked="0"/>
    </xf>
    <xf numFmtId="0" fontId="3" fillId="3" borderId="21" xfId="0" applyFont="1" applyFill="1" applyBorder="1" applyAlignment="1" applyProtection="1">
      <alignment horizontal="center"/>
      <protection locked="0"/>
    </xf>
    <xf numFmtId="0" fontId="3" fillId="0" borderId="0" xfId="0" applyFont="1" applyBorder="1" applyAlignment="1" applyProtection="1">
      <alignment vertical="center"/>
    </xf>
    <xf numFmtId="0" fontId="3" fillId="0" borderId="0" xfId="0" applyFont="1" applyFill="1" applyBorder="1" applyAlignment="1" applyProtection="1">
      <alignment horizontal="left" vertical="center" wrapText="1"/>
    </xf>
    <xf numFmtId="0" fontId="0" fillId="0" borderId="0" xfId="0" applyAlignment="1" applyProtection="1">
      <alignment wrapText="1"/>
    </xf>
    <xf numFmtId="0" fontId="25" fillId="0" borderId="24" xfId="0" applyFont="1" applyBorder="1" applyAlignment="1">
      <alignment horizontal="center"/>
    </xf>
    <xf numFmtId="0" fontId="25" fillId="0" borderId="25" xfId="0" applyFont="1" applyBorder="1" applyAlignment="1">
      <alignment horizontal="center"/>
    </xf>
    <xf numFmtId="0" fontId="25" fillId="0" borderId="26" xfId="0" applyFont="1" applyBorder="1" applyAlignment="1">
      <alignment horizontal="center"/>
    </xf>
    <xf numFmtId="0" fontId="106" fillId="0" borderId="9" xfId="0" applyFont="1" applyBorder="1" applyAlignment="1" applyProtection="1">
      <alignment horizontal="center"/>
      <protection locked="0"/>
    </xf>
    <xf numFmtId="0" fontId="68" fillId="0" borderId="38" xfId="0" applyFont="1" applyBorder="1" applyAlignment="1" applyProtection="1">
      <alignment horizontal="center"/>
      <protection locked="0"/>
    </xf>
    <xf numFmtId="0" fontId="68" fillId="0" borderId="45" xfId="0" applyFont="1" applyBorder="1" applyAlignment="1" applyProtection="1">
      <alignment horizontal="center"/>
      <protection locked="0"/>
    </xf>
    <xf numFmtId="0" fontId="68" fillId="0" borderId="39" xfId="0" applyFont="1" applyBorder="1" applyAlignment="1" applyProtection="1">
      <alignment horizontal="center"/>
      <protection locked="0"/>
    </xf>
    <xf numFmtId="0" fontId="0" fillId="0" borderId="0" xfId="0" applyAlignment="1" applyProtection="1">
      <alignment horizontal="left"/>
      <protection locked="0"/>
    </xf>
    <xf numFmtId="0" fontId="80" fillId="0" borderId="17" xfId="0" applyFont="1" applyBorder="1" applyAlignment="1" applyProtection="1">
      <alignment horizontal="center" wrapText="1"/>
      <protection locked="0"/>
    </xf>
    <xf numFmtId="0" fontId="80" fillId="0" borderId="18" xfId="0" applyFont="1" applyBorder="1" applyAlignment="1" applyProtection="1">
      <alignment horizontal="center" wrapText="1"/>
      <protection locked="0"/>
    </xf>
    <xf numFmtId="0" fontId="80" fillId="0" borderId="70" xfId="0" applyFont="1" applyBorder="1" applyAlignment="1" applyProtection="1">
      <alignment horizontal="center" wrapText="1"/>
      <protection locked="0"/>
    </xf>
    <xf numFmtId="0" fontId="92" fillId="0" borderId="69" xfId="0" applyFont="1" applyBorder="1" applyAlignment="1" applyProtection="1">
      <alignment horizontal="center" wrapText="1"/>
      <protection locked="0"/>
    </xf>
    <xf numFmtId="0" fontId="92" fillId="0" borderId="70" xfId="0" applyFont="1" applyBorder="1" applyAlignment="1" applyProtection="1">
      <alignment horizontal="center" wrapText="1"/>
      <protection locked="0"/>
    </xf>
    <xf numFmtId="0" fontId="92" fillId="0" borderId="19" xfId="0" applyFont="1" applyBorder="1" applyAlignment="1" applyProtection="1">
      <alignment horizontal="center" wrapText="1"/>
      <protection locked="0"/>
    </xf>
    <xf numFmtId="0" fontId="68" fillId="0" borderId="44" xfId="0" applyFont="1" applyBorder="1" applyAlignment="1" applyProtection="1">
      <alignment horizontal="center"/>
      <protection locked="0"/>
    </xf>
    <xf numFmtId="0" fontId="68" fillId="0" borderId="9" xfId="0" applyFont="1" applyBorder="1" applyAlignment="1" applyProtection="1">
      <alignment horizontal="center"/>
      <protection locked="0"/>
    </xf>
    <xf numFmtId="0" fontId="68" fillId="0" borderId="28"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68" fillId="0" borderId="27" xfId="0" applyFont="1" applyBorder="1" applyAlignment="1" applyProtection="1">
      <alignment horizontal="center"/>
      <protection locked="0"/>
    </xf>
    <xf numFmtId="0" fontId="68" fillId="0" borderId="14" xfId="0" applyFont="1" applyBorder="1" applyAlignment="1" applyProtection="1">
      <alignment horizontal="center"/>
      <protection locked="0"/>
    </xf>
    <xf numFmtId="0" fontId="68" fillId="0" borderId="15" xfId="0" applyFont="1" applyBorder="1" applyAlignment="1" applyProtection="1">
      <alignment horizontal="center"/>
      <protection locked="0"/>
    </xf>
    <xf numFmtId="0" fontId="80" fillId="0" borderId="72" xfId="0" applyFont="1" applyBorder="1" applyAlignment="1" applyProtection="1">
      <alignment horizontal="center"/>
      <protection locked="0"/>
    </xf>
    <xf numFmtId="0" fontId="80" fillId="0" borderId="73" xfId="0" applyFont="1" applyBorder="1" applyAlignment="1" applyProtection="1">
      <alignment horizontal="center"/>
      <protection locked="0"/>
    </xf>
    <xf numFmtId="0" fontId="80" fillId="0" borderId="42" xfId="0" applyFont="1" applyBorder="1" applyAlignment="1" applyProtection="1">
      <alignment horizontal="center"/>
      <protection locked="0"/>
    </xf>
    <xf numFmtId="0" fontId="0" fillId="0" borderId="9" xfId="0" applyBorder="1" applyAlignment="1" applyProtection="1">
      <alignment horizontal="center"/>
      <protection locked="0"/>
    </xf>
    <xf numFmtId="0" fontId="107" fillId="0" borderId="38" xfId="0" applyNumberFormat="1" applyFont="1" applyBorder="1" applyAlignment="1" applyProtection="1">
      <alignment horizontal="center" vertical="center" wrapText="1"/>
    </xf>
    <xf numFmtId="0" fontId="107" fillId="0" borderId="45" xfId="0" applyNumberFormat="1" applyFont="1" applyBorder="1" applyAlignment="1" applyProtection="1">
      <alignment horizontal="center" vertical="center" wrapText="1"/>
    </xf>
    <xf numFmtId="0" fontId="107" fillId="0" borderId="39" xfId="0" applyNumberFormat="1" applyFont="1" applyBorder="1" applyAlignment="1" applyProtection="1">
      <alignment horizontal="center" vertical="center" wrapText="1"/>
    </xf>
    <xf numFmtId="0" fontId="107" fillId="0" borderId="44" xfId="0" applyNumberFormat="1" applyFont="1" applyBorder="1" applyAlignment="1" applyProtection="1">
      <alignment horizontal="center" vertical="center" wrapText="1"/>
    </xf>
    <xf numFmtId="0" fontId="107" fillId="0" borderId="9" xfId="0" applyNumberFormat="1" applyFont="1" applyBorder="1" applyAlignment="1" applyProtection="1">
      <alignment horizontal="center" vertical="center" wrapText="1"/>
    </xf>
    <xf numFmtId="0" fontId="107" fillId="0" borderId="28" xfId="0" applyNumberFormat="1" applyFont="1" applyBorder="1" applyAlignment="1" applyProtection="1">
      <alignment horizontal="center" vertical="center" wrapText="1"/>
    </xf>
    <xf numFmtId="0" fontId="107" fillId="0" borderId="27" xfId="0" applyNumberFormat="1" applyFont="1" applyBorder="1" applyAlignment="1" applyProtection="1">
      <alignment horizontal="center" vertical="center" wrapText="1"/>
    </xf>
    <xf numFmtId="0" fontId="107" fillId="0" borderId="14" xfId="0" applyNumberFormat="1" applyFont="1" applyBorder="1" applyAlignment="1" applyProtection="1">
      <alignment horizontal="center" vertical="center" wrapText="1"/>
    </xf>
    <xf numFmtId="0" fontId="107" fillId="0" borderId="15" xfId="0" applyNumberFormat="1" applyFont="1" applyBorder="1" applyAlignment="1" applyProtection="1">
      <alignment horizontal="center" vertical="center" wrapText="1"/>
    </xf>
    <xf numFmtId="49" fontId="18" fillId="0" borderId="0" xfId="0" applyNumberFormat="1" applyFont="1" applyAlignment="1" applyProtection="1">
      <alignment vertical="top" wrapText="1"/>
      <protection locked="0"/>
    </xf>
  </cellXfs>
  <cellStyles count="6">
    <cellStyle name="Collegamento ipertestuale" xfId="1" builtinId="8"/>
    <cellStyle name="Euro_Computo Metrico Domanda Pagamento - Lagomarsini Massimo 121" xfId="2" xr:uid="{00000000-0005-0000-0000-000001000000}"/>
    <cellStyle name="Migliaia" xfId="5" builtinId="3"/>
    <cellStyle name="Normale" xfId="0" builtinId="0"/>
    <cellStyle name="Percentuale" xfId="3" builtinId="5"/>
    <cellStyle name="Percentuale 2" xfId="4" xr:uid="{00000000-0005-0000-0000-000005000000}"/>
  </cellStyles>
  <dxfs count="3294">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121920</xdr:colOff>
      <xdr:row>0</xdr:row>
      <xdr:rowOff>121920</xdr:rowOff>
    </xdr:from>
    <xdr:to>
      <xdr:col>6</xdr:col>
      <xdr:colOff>137160</xdr:colOff>
      <xdr:row>5</xdr:row>
      <xdr:rowOff>0</xdr:rowOff>
    </xdr:to>
    <xdr:pic>
      <xdr:nvPicPr>
        <xdr:cNvPr id="1033" name="Picture 1" descr="stemma">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 y="121920"/>
          <a:ext cx="1082040" cy="1424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121920</xdr:colOff>
      <xdr:row>0</xdr:row>
      <xdr:rowOff>121920</xdr:rowOff>
    </xdr:from>
    <xdr:to>
      <xdr:col>6</xdr:col>
      <xdr:colOff>137160</xdr:colOff>
      <xdr:row>5</xdr:row>
      <xdr:rowOff>0</xdr:rowOff>
    </xdr:to>
    <xdr:pic>
      <xdr:nvPicPr>
        <xdr:cNvPr id="1034" name="Picture 1" descr="stemma">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 y="121920"/>
          <a:ext cx="1082040" cy="1424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42</xdr:col>
      <xdr:colOff>74706</xdr:colOff>
      <xdr:row>0</xdr:row>
      <xdr:rowOff>76200</xdr:rowOff>
    </xdr:from>
    <xdr:to>
      <xdr:col>47</xdr:col>
      <xdr:colOff>261470</xdr:colOff>
      <xdr:row>5</xdr:row>
      <xdr:rowOff>146236</xdr:rowOff>
    </xdr:to>
    <xdr:pic>
      <xdr:nvPicPr>
        <xdr:cNvPr id="3" name="Immagine 2">
          <a:extLst>
            <a:ext uri="{FF2B5EF4-FFF2-40B4-BE49-F238E27FC236}">
              <a16:creationId xmlns:a16="http://schemas.microsoft.com/office/drawing/2014/main" id="{FE5001F8-AFA6-3F4D-8D3E-46D69D05EE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42906" y="76200"/>
          <a:ext cx="1647264" cy="1619436"/>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L174"/>
  <sheetViews>
    <sheetView view="pageLayout" topLeftCell="D1" zoomScaleNormal="68" workbookViewId="0">
      <selection activeCell="A12" sqref="A12:AV13"/>
    </sheetView>
  </sheetViews>
  <sheetFormatPr baseColWidth="10" defaultColWidth="3.83203125" defaultRowHeight="20.25" customHeight="1"/>
  <cols>
    <col min="1" max="85" width="3.83203125" style="8"/>
    <col min="86" max="86" width="10.5" style="325" customWidth="1"/>
    <col min="87" max="87" width="3.83203125" style="325"/>
    <col min="88" max="16384" width="3.83203125" style="8"/>
  </cols>
  <sheetData>
    <row r="1" spans="1:87" s="4" customFormat="1" ht="20.25" customHeight="1">
      <c r="A1" s="1"/>
      <c r="B1" s="2"/>
      <c r="C1" s="2"/>
      <c r="D1" s="2"/>
      <c r="E1" s="2"/>
      <c r="F1" s="2"/>
      <c r="G1" s="2"/>
      <c r="H1" s="2"/>
      <c r="I1" s="3"/>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3"/>
      <c r="CH1" s="6"/>
      <c r="CI1" s="6"/>
    </row>
    <row r="2" spans="1:87" s="4" customFormat="1" ht="31.25" customHeight="1">
      <c r="A2" s="5"/>
      <c r="B2" s="6"/>
      <c r="C2" s="6"/>
      <c r="D2" s="6"/>
      <c r="E2" s="6"/>
      <c r="F2" s="6"/>
      <c r="G2" s="6"/>
      <c r="H2" s="6"/>
      <c r="I2" s="7"/>
      <c r="J2" s="732" t="s">
        <v>0</v>
      </c>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4"/>
      <c r="CH2" s="6"/>
      <c r="CI2" s="6"/>
    </row>
    <row r="3" spans="1:87" s="4" customFormat="1" ht="31.25" customHeight="1">
      <c r="A3" s="5"/>
      <c r="B3" s="6"/>
      <c r="C3" s="6"/>
      <c r="D3" s="6"/>
      <c r="E3" s="8"/>
      <c r="F3" s="6"/>
      <c r="G3" s="6"/>
      <c r="H3" s="6"/>
      <c r="I3" s="7"/>
      <c r="J3" s="732" t="s">
        <v>1</v>
      </c>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4"/>
      <c r="CH3" s="6"/>
      <c r="CI3" s="6"/>
    </row>
    <row r="4" spans="1:87" s="4" customFormat="1" ht="20.25" customHeight="1">
      <c r="A4" s="5"/>
      <c r="B4" s="6"/>
      <c r="C4" s="6"/>
      <c r="D4" s="6"/>
      <c r="E4" s="6"/>
      <c r="F4" s="6"/>
      <c r="G4" s="6"/>
      <c r="H4" s="6"/>
      <c r="I4" s="7"/>
      <c r="J4" s="6"/>
      <c r="K4" s="6"/>
      <c r="L4" s="6"/>
      <c r="M4" s="6"/>
      <c r="N4" s="6"/>
      <c r="O4" s="6"/>
      <c r="P4" s="6"/>
      <c r="Q4" s="6"/>
      <c r="R4" s="6"/>
      <c r="S4" s="6"/>
      <c r="T4" s="6"/>
      <c r="U4" s="6"/>
      <c r="V4" s="6"/>
      <c r="W4" s="6"/>
      <c r="X4" s="6"/>
      <c r="Y4" s="9"/>
      <c r="Z4" s="6"/>
      <c r="AA4" s="6"/>
      <c r="AB4" s="6"/>
      <c r="AC4" s="6"/>
      <c r="AD4" s="6"/>
      <c r="AE4" s="6"/>
      <c r="AF4" s="6"/>
      <c r="AG4" s="6"/>
      <c r="AH4" s="6"/>
      <c r="AI4" s="6"/>
      <c r="AJ4" s="6"/>
      <c r="AK4" s="6"/>
      <c r="AL4" s="6"/>
      <c r="AM4" s="6"/>
      <c r="AN4" s="6"/>
      <c r="AO4" s="6"/>
      <c r="AP4" s="6"/>
      <c r="AQ4" s="8"/>
      <c r="AR4" s="6"/>
      <c r="AS4" s="6"/>
      <c r="AT4" s="6"/>
      <c r="AU4" s="6"/>
      <c r="AV4" s="6"/>
      <c r="AW4" s="7"/>
      <c r="CH4" s="6"/>
      <c r="CI4" s="6"/>
    </row>
    <row r="5" spans="1:87" s="4" customFormat="1" ht="20.25" customHeight="1">
      <c r="A5" s="5"/>
      <c r="B5" s="6"/>
      <c r="C5" s="6"/>
      <c r="D5" s="6"/>
      <c r="E5" s="6"/>
      <c r="F5" s="6"/>
      <c r="G5" s="6"/>
      <c r="H5" s="6"/>
      <c r="I5" s="7"/>
      <c r="J5" s="735" t="s">
        <v>2</v>
      </c>
      <c r="K5" s="733"/>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c r="AM5" s="733"/>
      <c r="AN5" s="733"/>
      <c r="AO5" s="733"/>
      <c r="AP5" s="733"/>
      <c r="AQ5" s="733"/>
      <c r="AR5" s="733"/>
      <c r="AS5" s="733"/>
      <c r="AT5" s="733"/>
      <c r="AU5" s="733"/>
      <c r="AV5" s="733"/>
      <c r="AW5" s="734"/>
      <c r="CH5" s="6"/>
      <c r="CI5" s="6"/>
    </row>
    <row r="6" spans="1:87" s="4" customFormat="1" ht="20.25" customHeight="1">
      <c r="A6" s="10"/>
      <c r="B6" s="11"/>
      <c r="C6" s="12"/>
      <c r="D6" s="11"/>
      <c r="E6" s="12" t="s">
        <v>3</v>
      </c>
      <c r="F6" s="11"/>
      <c r="G6" s="11"/>
      <c r="H6" s="11"/>
      <c r="I6" s="13"/>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2"/>
      <c r="AT6" s="11"/>
      <c r="AU6" s="11"/>
      <c r="AV6" s="11"/>
      <c r="AW6" s="13"/>
      <c r="CH6" s="6"/>
      <c r="CI6" s="6"/>
    </row>
    <row r="7" spans="1:87" s="4" customFormat="1" ht="20.25" customHeight="1">
      <c r="A7" s="6"/>
      <c r="B7" s="6"/>
      <c r="C7" s="14"/>
      <c r="D7" s="6"/>
      <c r="E7" s="14"/>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14"/>
      <c r="AT7" s="6"/>
      <c r="AU7" s="6"/>
      <c r="AV7" s="6"/>
      <c r="AW7" s="6"/>
      <c r="CH7" s="6"/>
      <c r="CI7" s="6"/>
    </row>
    <row r="8" spans="1:87" s="4" customFormat="1" ht="20.25" customHeight="1">
      <c r="A8" s="736" t="s">
        <v>1491</v>
      </c>
      <c r="B8" s="736"/>
      <c r="C8" s="736"/>
      <c r="D8" s="736"/>
      <c r="E8" s="736"/>
      <c r="F8" s="736"/>
      <c r="G8" s="736"/>
      <c r="H8" s="736"/>
      <c r="I8" s="736"/>
      <c r="J8" s="736"/>
      <c r="K8" s="736"/>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736"/>
      <c r="AK8" s="736"/>
      <c r="AL8" s="736"/>
      <c r="AM8" s="736"/>
      <c r="AN8" s="736"/>
      <c r="AO8" s="736"/>
      <c r="AP8" s="736"/>
      <c r="AQ8" s="736"/>
      <c r="AR8" s="736"/>
      <c r="AS8" s="736"/>
      <c r="AT8" s="736"/>
      <c r="AU8" s="736"/>
      <c r="AV8" s="736"/>
      <c r="AW8" s="6"/>
      <c r="AX8" s="6"/>
      <c r="CH8" s="6"/>
      <c r="CI8" s="6"/>
    </row>
    <row r="9" spans="1:87" s="4" customFormat="1" ht="4.25" customHeight="1">
      <c r="A9" s="736"/>
      <c r="B9" s="736"/>
      <c r="C9" s="736"/>
      <c r="D9" s="736"/>
      <c r="E9" s="736"/>
      <c r="F9" s="736"/>
      <c r="G9" s="736"/>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6"/>
      <c r="AX9" s="6"/>
      <c r="CH9" s="6"/>
      <c r="CI9" s="6"/>
    </row>
    <row r="10" spans="1:87" s="4" customFormat="1" ht="24" customHeight="1">
      <c r="A10" s="737" t="s">
        <v>1492</v>
      </c>
      <c r="B10" s="737"/>
      <c r="C10" s="737"/>
      <c r="D10" s="737"/>
      <c r="E10" s="737"/>
      <c r="F10" s="737"/>
      <c r="G10" s="737"/>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6"/>
      <c r="AX10" s="6"/>
      <c r="CH10" s="6"/>
      <c r="CI10" s="6"/>
    </row>
    <row r="11" spans="1:87" s="4" customFormat="1" ht="33" customHeight="1">
      <c r="A11" s="737"/>
      <c r="B11" s="737"/>
      <c r="C11" s="737"/>
      <c r="D11" s="737"/>
      <c r="E11" s="737"/>
      <c r="F11" s="737"/>
      <c r="G11" s="737"/>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6"/>
      <c r="AX11" s="6"/>
      <c r="CH11" s="6"/>
      <c r="CI11" s="6"/>
    </row>
    <row r="12" spans="1:87" s="4" customFormat="1" ht="20.25" customHeight="1">
      <c r="A12" s="736" t="s">
        <v>1478</v>
      </c>
      <c r="B12" s="736"/>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6"/>
      <c r="AI12" s="736"/>
      <c r="AJ12" s="736"/>
      <c r="AK12" s="736"/>
      <c r="AL12" s="736"/>
      <c r="AM12" s="736"/>
      <c r="AN12" s="736"/>
      <c r="AO12" s="736"/>
      <c r="AP12" s="736"/>
      <c r="AQ12" s="736"/>
      <c r="AR12" s="736"/>
      <c r="AS12" s="736"/>
      <c r="AT12" s="736"/>
      <c r="AU12" s="736"/>
      <c r="AV12" s="736"/>
      <c r="AW12" s="6"/>
      <c r="AX12" s="6"/>
      <c r="CH12" s="6"/>
      <c r="CI12" s="6"/>
    </row>
    <row r="13" spans="1:87" s="4" customFormat="1" ht="9.5" customHeight="1">
      <c r="A13" s="736"/>
      <c r="B13" s="736"/>
      <c r="C13" s="736"/>
      <c r="D13" s="736"/>
      <c r="E13" s="736"/>
      <c r="F13" s="736"/>
      <c r="G13" s="736"/>
      <c r="H13" s="736"/>
      <c r="I13" s="736"/>
      <c r="J13" s="736"/>
      <c r="K13" s="736"/>
      <c r="L13" s="736"/>
      <c r="M13" s="736"/>
      <c r="N13" s="736"/>
      <c r="O13" s="736"/>
      <c r="P13" s="736"/>
      <c r="Q13" s="736"/>
      <c r="R13" s="736"/>
      <c r="S13" s="736"/>
      <c r="T13" s="736"/>
      <c r="U13" s="736"/>
      <c r="V13" s="736"/>
      <c r="W13" s="736"/>
      <c r="X13" s="736"/>
      <c r="Y13" s="736"/>
      <c r="Z13" s="736"/>
      <c r="AA13" s="736"/>
      <c r="AB13" s="736"/>
      <c r="AC13" s="736"/>
      <c r="AD13" s="736"/>
      <c r="AE13" s="736"/>
      <c r="AF13" s="736"/>
      <c r="AG13" s="736"/>
      <c r="AH13" s="736"/>
      <c r="AI13" s="736"/>
      <c r="AJ13" s="736"/>
      <c r="AK13" s="736"/>
      <c r="AL13" s="736"/>
      <c r="AM13" s="736"/>
      <c r="AN13" s="736"/>
      <c r="AO13" s="736"/>
      <c r="AP13" s="736"/>
      <c r="AQ13" s="736"/>
      <c r="AR13" s="736"/>
      <c r="AS13" s="736"/>
      <c r="AT13" s="736"/>
      <c r="AU13" s="736"/>
      <c r="AV13" s="736"/>
      <c r="AW13" s="6"/>
      <c r="AX13" s="6"/>
      <c r="CH13" s="6"/>
      <c r="CI13" s="6"/>
    </row>
    <row r="14" spans="1:87" s="4" customFormat="1" ht="20.25" customHeight="1">
      <c r="A14" s="6"/>
      <c r="CH14" s="6"/>
      <c r="CI14" s="6"/>
    </row>
    <row r="15" spans="1:87" s="4" customFormat="1" ht="35.5" customHeight="1">
      <c r="A15" s="751" t="s">
        <v>1353</v>
      </c>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1"/>
      <c r="AL15" s="751"/>
      <c r="AM15" s="751"/>
      <c r="AN15" s="751"/>
      <c r="AO15" s="751"/>
      <c r="AP15" s="751"/>
      <c r="AQ15" s="751"/>
      <c r="AR15" s="751"/>
      <c r="AS15" s="751"/>
      <c r="AT15" s="751"/>
      <c r="AU15" s="751"/>
      <c r="AV15" s="751"/>
      <c r="AW15" s="751"/>
      <c r="CH15" s="6"/>
      <c r="CI15" s="6"/>
    </row>
    <row r="16" spans="1:87" s="15" customFormat="1" ht="20.25" customHeight="1">
      <c r="J16" s="752"/>
      <c r="K16" s="752"/>
      <c r="L16" s="752"/>
      <c r="M16" s="752"/>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752"/>
      <c r="AN16" s="752"/>
      <c r="CH16" s="144"/>
      <c r="CI16" s="144"/>
    </row>
    <row r="17" spans="1:87" s="4" customFormat="1" ht="20.25" customHeight="1">
      <c r="CH17" s="6"/>
      <c r="CI17" s="6"/>
    </row>
    <row r="18" spans="1:87" s="18" customFormat="1" ht="20.2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7" t="s">
        <v>297</v>
      </c>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BZ18" s="190"/>
      <c r="CA18" s="441"/>
      <c r="CH18" s="441"/>
      <c r="CI18" s="442"/>
    </row>
    <row r="19" spans="1:87" s="19" customFormat="1" ht="20.25" customHeight="1">
      <c r="Y19" s="20"/>
      <c r="BZ19" s="438" t="s">
        <v>816</v>
      </c>
      <c r="CA19" s="52" t="s">
        <v>817</v>
      </c>
      <c r="CH19" s="442"/>
      <c r="CI19" s="442"/>
    </row>
    <row r="20" spans="1:87" s="23" customFormat="1" ht="20.25" customHeight="1">
      <c r="A20" s="443" t="s">
        <v>4</v>
      </c>
      <c r="B20" s="2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CA20" s="27" t="s">
        <v>782</v>
      </c>
      <c r="CB20" s="27"/>
      <c r="CC20" s="27"/>
      <c r="CD20" s="418" t="s">
        <v>714</v>
      </c>
      <c r="CE20" s="27"/>
      <c r="CF20" s="27"/>
      <c r="CG20" s="27"/>
      <c r="CH20" s="442"/>
      <c r="CI20" s="442"/>
    </row>
    <row r="21" spans="1:87" s="27" customFormat="1" ht="20.25" customHeight="1">
      <c r="A21" s="24" t="s">
        <v>5</v>
      </c>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CA21" s="27" t="s">
        <v>783</v>
      </c>
      <c r="CD21" s="418" t="s">
        <v>716</v>
      </c>
      <c r="CH21" s="442"/>
      <c r="CI21" s="442"/>
    </row>
    <row r="22" spans="1:87" s="27" customFormat="1" ht="20.25" customHeight="1">
      <c r="CA22" s="27" t="s">
        <v>784</v>
      </c>
      <c r="CD22" s="418" t="s">
        <v>718</v>
      </c>
      <c r="CH22" s="442"/>
      <c r="CI22" s="442"/>
    </row>
    <row r="23" spans="1:87" s="27" customFormat="1" ht="20.25" customHeight="1">
      <c r="B23" s="24" t="s">
        <v>6</v>
      </c>
      <c r="CA23" s="27" t="s">
        <v>785</v>
      </c>
      <c r="CD23" s="418" t="s">
        <v>720</v>
      </c>
      <c r="CH23" s="442"/>
      <c r="CI23" s="442"/>
    </row>
    <row r="24" spans="1:87" s="27" customFormat="1" ht="20.25" customHeight="1">
      <c r="CA24" s="27" t="s">
        <v>786</v>
      </c>
      <c r="CD24" s="418" t="s">
        <v>722</v>
      </c>
      <c r="CH24" s="444"/>
      <c r="CI24" s="442"/>
    </row>
    <row r="25" spans="1:87" s="27" customFormat="1" ht="20.25" customHeight="1">
      <c r="A25" s="28"/>
      <c r="B25" s="28" t="s">
        <v>7</v>
      </c>
      <c r="C25" s="28"/>
      <c r="D25" s="28"/>
      <c r="E25" s="28"/>
      <c r="F25" s="28"/>
      <c r="G25" s="28"/>
      <c r="H25" s="28"/>
      <c r="I25" s="28"/>
      <c r="J25" s="753"/>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5"/>
      <c r="CA25" s="27" t="s">
        <v>787</v>
      </c>
      <c r="CD25" s="418" t="s">
        <v>723</v>
      </c>
      <c r="CH25" s="442"/>
      <c r="CI25" s="442"/>
    </row>
    <row r="26" spans="1:87" s="27" customFormat="1" ht="20.25" customHeight="1">
      <c r="B26" s="28"/>
      <c r="C26" s="28"/>
      <c r="D26" s="28"/>
      <c r="E26" s="28"/>
      <c r="F26" s="28"/>
      <c r="G26" s="28"/>
      <c r="H26" s="28"/>
      <c r="I26" s="28"/>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CA26" s="27" t="s">
        <v>788</v>
      </c>
      <c r="CD26" s="418" t="s">
        <v>725</v>
      </c>
      <c r="CH26" s="442"/>
      <c r="CI26" s="442"/>
    </row>
    <row r="27" spans="1:87" s="27" customFormat="1" ht="20.25" customHeight="1">
      <c r="C27" s="28"/>
      <c r="E27" s="28"/>
      <c r="F27" s="28"/>
      <c r="G27" s="28"/>
      <c r="H27" s="28"/>
      <c r="I27" s="28"/>
      <c r="J27" s="28" t="s">
        <v>8</v>
      </c>
      <c r="T27" s="296"/>
      <c r="U27" s="29" t="s">
        <v>9</v>
      </c>
      <c r="V27" s="26"/>
      <c r="W27" s="26"/>
      <c r="X27" s="26"/>
      <c r="Y27" s="26"/>
      <c r="Z27" s="29"/>
      <c r="AA27" s="29"/>
      <c r="AB27" s="29"/>
      <c r="AC27" s="29"/>
      <c r="AD27" s="29"/>
      <c r="AE27" s="29"/>
      <c r="AF27" s="29"/>
      <c r="AG27" s="296"/>
      <c r="AH27" s="29" t="s">
        <v>10</v>
      </c>
      <c r="AI27" s="26"/>
      <c r="AJ27" s="26"/>
      <c r="AK27" s="26"/>
      <c r="AL27" s="26"/>
      <c r="AM27" s="29"/>
      <c r="AN27" s="29"/>
      <c r="AO27" s="29"/>
      <c r="AP27" s="29"/>
      <c r="AQ27" s="29"/>
      <c r="AR27" s="29"/>
      <c r="AS27" s="29"/>
      <c r="AT27" s="29"/>
      <c r="AU27" s="29"/>
      <c r="AV27" s="29"/>
      <c r="CA27" s="27" t="s">
        <v>789</v>
      </c>
      <c r="CD27" s="418" t="s">
        <v>727</v>
      </c>
      <c r="CH27" s="442"/>
      <c r="CI27" s="442"/>
    </row>
    <row r="28" spans="1:87" s="27" customFormat="1" ht="20.25" customHeight="1">
      <c r="C28" s="28"/>
      <c r="E28" s="28"/>
      <c r="F28" s="28"/>
      <c r="G28" s="28"/>
      <c r="H28" s="28"/>
      <c r="I28" s="28"/>
      <c r="J28" s="28"/>
      <c r="T28" s="661"/>
      <c r="U28" s="61"/>
      <c r="V28" s="52"/>
      <c r="W28" s="52"/>
      <c r="X28" s="52"/>
      <c r="Y28" s="52"/>
      <c r="Z28" s="61"/>
      <c r="AA28" s="61"/>
      <c r="AB28" s="61"/>
      <c r="AC28" s="61"/>
      <c r="AD28" s="61"/>
      <c r="AE28" s="61"/>
      <c r="AF28" s="61"/>
      <c r="AG28" s="661"/>
      <c r="AH28" s="61"/>
      <c r="AI28" s="26"/>
      <c r="AJ28" s="26"/>
      <c r="AK28" s="26"/>
      <c r="AL28" s="26"/>
      <c r="AM28" s="29"/>
      <c r="AN28" s="29"/>
      <c r="AO28" s="29"/>
      <c r="AP28" s="29"/>
      <c r="AQ28" s="29"/>
      <c r="AR28" s="29"/>
      <c r="AS28" s="29"/>
      <c r="AT28" s="29"/>
      <c r="AU28" s="29"/>
      <c r="AV28" s="29"/>
      <c r="CA28" s="27" t="s">
        <v>790</v>
      </c>
      <c r="CD28" s="418" t="s">
        <v>729</v>
      </c>
      <c r="CH28" s="442"/>
      <c r="CI28" s="442"/>
    </row>
    <row r="29" spans="1:87" s="27" customFormat="1" ht="20.25" customHeight="1">
      <c r="B29" s="28"/>
      <c r="C29" s="28"/>
      <c r="D29" s="28"/>
      <c r="E29" s="28"/>
      <c r="F29" s="28"/>
      <c r="G29" s="28"/>
      <c r="H29" s="28"/>
      <c r="I29" s="28"/>
      <c r="J29" s="29"/>
      <c r="K29" s="29"/>
      <c r="L29" s="29"/>
      <c r="M29" s="29"/>
      <c r="N29" s="29"/>
      <c r="O29" s="29"/>
      <c r="P29" s="29"/>
      <c r="Q29" s="29"/>
      <c r="R29" s="29"/>
      <c r="S29" s="29"/>
      <c r="T29" s="296"/>
      <c r="U29" s="29" t="s">
        <v>1460</v>
      </c>
      <c r="V29" s="26"/>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CA29" s="27" t="s">
        <v>791</v>
      </c>
      <c r="CD29" s="418" t="s">
        <v>731</v>
      </c>
      <c r="CH29" s="442"/>
      <c r="CI29" s="442"/>
    </row>
    <row r="30" spans="1:87" s="50" customFormat="1" ht="20.25" customHeight="1">
      <c r="B30" s="662"/>
      <c r="C30" s="662"/>
      <c r="D30" s="662"/>
      <c r="E30" s="662"/>
      <c r="F30" s="662"/>
      <c r="G30" s="662"/>
      <c r="H30" s="662"/>
      <c r="I30" s="662"/>
      <c r="J30" s="61"/>
      <c r="K30" s="61"/>
      <c r="L30" s="61"/>
      <c r="M30" s="61"/>
      <c r="N30" s="61"/>
      <c r="O30" s="61"/>
      <c r="P30" s="61"/>
      <c r="Q30" s="61"/>
      <c r="R30" s="61"/>
      <c r="S30" s="61"/>
      <c r="T30" s="663"/>
      <c r="U30" s="61"/>
      <c r="V30" s="52"/>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CA30" s="27" t="s">
        <v>792</v>
      </c>
      <c r="CB30" s="27"/>
      <c r="CC30" s="27"/>
      <c r="CD30" s="418" t="s">
        <v>733</v>
      </c>
      <c r="CE30" s="27"/>
      <c r="CF30" s="27"/>
      <c r="CG30" s="27"/>
      <c r="CH30" s="442"/>
      <c r="CI30" s="442"/>
    </row>
    <row r="31" spans="1:87" s="27" customFormat="1" ht="20.25" customHeight="1">
      <c r="B31" s="28" t="s">
        <v>11</v>
      </c>
      <c r="C31" s="28"/>
      <c r="D31" s="28"/>
      <c r="E31" s="28"/>
      <c r="F31" s="28"/>
      <c r="G31" s="28"/>
      <c r="H31" s="28"/>
      <c r="I31" s="28"/>
      <c r="J31" s="753"/>
      <c r="K31" s="754"/>
      <c r="L31" s="754"/>
      <c r="M31" s="754"/>
      <c r="N31" s="754"/>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754"/>
      <c r="AL31" s="754"/>
      <c r="AM31" s="754"/>
      <c r="AN31" s="754"/>
      <c r="AO31" s="754"/>
      <c r="AP31" s="754"/>
      <c r="AQ31" s="754"/>
      <c r="AR31" s="754"/>
      <c r="AS31" s="754"/>
      <c r="AT31" s="754"/>
      <c r="AU31" s="754"/>
      <c r="AV31" s="755"/>
      <c r="CA31" s="27" t="s">
        <v>793</v>
      </c>
      <c r="CD31" s="418" t="s">
        <v>735</v>
      </c>
      <c r="CE31" s="50"/>
      <c r="CF31" s="50"/>
      <c r="CG31" s="50"/>
      <c r="CH31" s="442"/>
      <c r="CI31" s="442"/>
    </row>
    <row r="32" spans="1:87" s="27" customFormat="1" ht="20.25" customHeight="1">
      <c r="B32" s="24"/>
      <c r="C32" s="25"/>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CA32" s="27" t="s">
        <v>794</v>
      </c>
      <c r="CD32" s="418" t="s">
        <v>737</v>
      </c>
      <c r="CH32" s="442"/>
      <c r="CI32" s="442"/>
    </row>
    <row r="33" spans="2:88" s="27" customFormat="1" ht="20.25" customHeight="1">
      <c r="B33" s="24" t="s">
        <v>12</v>
      </c>
      <c r="C33" s="26"/>
      <c r="D33" s="26"/>
      <c r="E33" s="26"/>
      <c r="F33" s="26"/>
      <c r="G33" s="26"/>
      <c r="H33" s="26"/>
      <c r="J33" s="296"/>
      <c r="K33" s="24" t="s">
        <v>13</v>
      </c>
      <c r="L33" s="26"/>
      <c r="M33" s="26"/>
      <c r="N33" s="26"/>
      <c r="O33" s="26"/>
      <c r="P33" s="26"/>
      <c r="Q33" s="26"/>
      <c r="R33" s="26"/>
      <c r="S33" s="296"/>
      <c r="T33" s="24" t="s">
        <v>14</v>
      </c>
      <c r="U33" s="26"/>
      <c r="V33" s="26"/>
      <c r="W33" s="745"/>
      <c r="X33" s="739"/>
      <c r="Y33" s="739"/>
      <c r="Z33" s="739"/>
      <c r="AA33" s="739"/>
      <c r="AB33" s="739"/>
      <c r="AC33" s="739"/>
      <c r="AD33" s="739"/>
      <c r="AE33" s="739"/>
      <c r="AF33" s="739"/>
      <c r="AG33" s="739"/>
      <c r="AH33" s="739"/>
      <c r="AI33" s="739"/>
      <c r="AJ33" s="739"/>
      <c r="AK33" s="739"/>
      <c r="AL33" s="739"/>
      <c r="AM33" s="739"/>
      <c r="AN33" s="739"/>
      <c r="AO33" s="739"/>
      <c r="AP33" s="739"/>
      <c r="AQ33" s="740"/>
      <c r="AR33" s="26"/>
      <c r="AS33" s="26"/>
      <c r="AT33" s="26"/>
      <c r="AV33" s="30" t="s">
        <v>15</v>
      </c>
      <c r="CA33" s="50" t="s">
        <v>795</v>
      </c>
      <c r="CB33" s="50"/>
      <c r="CC33" s="50"/>
      <c r="CD33" s="418" t="s">
        <v>738</v>
      </c>
      <c r="CH33" s="442"/>
      <c r="CI33" s="442"/>
    </row>
    <row r="34" spans="2:88" s="27" customFormat="1" ht="20.25" customHeight="1">
      <c r="B34" s="24"/>
      <c r="C34" s="26"/>
      <c r="D34" s="26"/>
      <c r="E34" s="26"/>
      <c r="F34" s="26"/>
      <c r="G34" s="26"/>
      <c r="H34" s="26"/>
      <c r="J34" s="498"/>
      <c r="K34" s="29"/>
      <c r="L34" s="26"/>
      <c r="M34" s="26"/>
      <c r="N34" s="26"/>
      <c r="O34" s="26"/>
      <c r="P34" s="26"/>
      <c r="Q34" s="26"/>
      <c r="R34" s="26"/>
      <c r="S34" s="498"/>
      <c r="T34" s="29"/>
      <c r="U34" s="26"/>
      <c r="V34" s="31"/>
      <c r="W34" s="32"/>
      <c r="X34" s="32"/>
      <c r="Y34" s="32"/>
      <c r="Z34" s="32"/>
      <c r="AA34" s="32"/>
      <c r="AB34" s="32"/>
      <c r="AC34" s="32"/>
      <c r="AD34" s="32"/>
      <c r="AE34" s="32"/>
      <c r="AF34" s="32"/>
      <c r="AG34" s="32"/>
      <c r="AH34" s="32"/>
      <c r="AI34" s="32"/>
      <c r="AJ34" s="32"/>
      <c r="AK34" s="32"/>
      <c r="AL34" s="32"/>
      <c r="AM34" s="32"/>
      <c r="AN34" s="32"/>
      <c r="AO34" s="32"/>
      <c r="AP34" s="32"/>
      <c r="AQ34" s="32"/>
      <c r="AR34" s="32"/>
      <c r="AS34" s="26"/>
      <c r="AT34" s="26"/>
      <c r="AU34" s="26"/>
      <c r="AV34" s="33"/>
      <c r="CA34" s="27" t="s">
        <v>796</v>
      </c>
      <c r="CD34" s="418" t="s">
        <v>740</v>
      </c>
      <c r="CH34" s="444"/>
      <c r="CI34" s="442"/>
    </row>
    <row r="35" spans="2:88" s="27" customFormat="1" ht="22.25" customHeight="1">
      <c r="B35" s="24" t="s">
        <v>16</v>
      </c>
      <c r="C35" s="26"/>
      <c r="D35" s="26"/>
      <c r="E35" s="26"/>
      <c r="F35" s="26"/>
      <c r="G35" s="742"/>
      <c r="H35" s="743"/>
      <c r="I35" s="743"/>
      <c r="J35" s="743"/>
      <c r="K35" s="743"/>
      <c r="L35" s="743"/>
      <c r="M35" s="743"/>
      <c r="N35" s="743"/>
      <c r="O35" s="743"/>
      <c r="P35" s="743"/>
      <c r="Q35" s="743"/>
      <c r="R35" s="743"/>
      <c r="S35" s="743"/>
      <c r="T35" s="743"/>
      <c r="U35" s="743"/>
      <c r="V35" s="744"/>
      <c r="X35" s="32"/>
      <c r="Y35" s="49"/>
      <c r="Z35" s="36" t="s">
        <v>1382</v>
      </c>
      <c r="AF35" s="34"/>
      <c r="AI35" s="445"/>
      <c r="AJ35" s="445"/>
      <c r="AK35" s="445"/>
      <c r="AL35" s="445"/>
      <c r="AM35" s="720"/>
      <c r="AN35" s="721"/>
      <c r="AO35" s="721"/>
      <c r="AP35" s="721"/>
      <c r="AQ35" s="721"/>
      <c r="AR35" s="721"/>
      <c r="AS35" s="721"/>
      <c r="AT35" s="721"/>
      <c r="AU35" s="721"/>
      <c r="AV35" s="722"/>
      <c r="CA35" s="27" t="s">
        <v>797</v>
      </c>
      <c r="CD35" s="418" t="s">
        <v>742</v>
      </c>
      <c r="CH35" s="442"/>
      <c r="CI35" s="442"/>
    </row>
    <row r="36" spans="2:88" s="50" customFormat="1" ht="24.75" customHeight="1">
      <c r="B36" s="51"/>
      <c r="C36" s="52"/>
      <c r="D36" s="52"/>
      <c r="E36" s="52"/>
      <c r="F36" s="52"/>
      <c r="G36" s="446"/>
      <c r="H36" s="446"/>
      <c r="I36" s="446"/>
      <c r="J36" s="446"/>
      <c r="K36" s="446"/>
      <c r="L36" s="446"/>
      <c r="M36" s="446"/>
      <c r="N36" s="446"/>
      <c r="O36" s="446"/>
      <c r="P36" s="446"/>
      <c r="Q36" s="446"/>
      <c r="R36" s="446"/>
      <c r="S36" s="446"/>
      <c r="T36" s="446"/>
      <c r="U36" s="446"/>
      <c r="V36" s="446"/>
      <c r="X36" s="53"/>
      <c r="Y36" s="54"/>
      <c r="Z36" s="55"/>
      <c r="AF36" s="56"/>
      <c r="AI36" s="57"/>
      <c r="AJ36" s="57"/>
      <c r="AK36" s="57"/>
      <c r="AL36" s="57"/>
      <c r="AM36" s="57"/>
      <c r="AN36" s="57"/>
      <c r="AO36" s="57"/>
      <c r="AP36" s="57"/>
      <c r="AQ36" s="57"/>
      <c r="AR36" s="57"/>
      <c r="AU36" s="52"/>
      <c r="AV36" s="58"/>
      <c r="CA36" s="27" t="s">
        <v>798</v>
      </c>
      <c r="CB36" s="27"/>
      <c r="CC36" s="27"/>
      <c r="CD36" s="418" t="s">
        <v>744</v>
      </c>
      <c r="CE36" s="27"/>
      <c r="CF36" s="27"/>
      <c r="CG36" s="27"/>
      <c r="CH36" s="442"/>
      <c r="CI36" s="442"/>
    </row>
    <row r="37" spans="2:88" s="27" customFormat="1" ht="20.25" customHeight="1">
      <c r="B37" s="24" t="s">
        <v>864</v>
      </c>
      <c r="C37" s="26"/>
      <c r="D37" s="26"/>
      <c r="E37" s="26"/>
      <c r="F37" s="26"/>
      <c r="G37" s="720"/>
      <c r="H37" s="721"/>
      <c r="I37" s="721"/>
      <c r="J37" s="721"/>
      <c r="K37" s="721"/>
      <c r="L37" s="721"/>
      <c r="M37" s="721"/>
      <c r="N37" s="721"/>
      <c r="O37" s="721"/>
      <c r="P37" s="721"/>
      <c r="Q37" s="721"/>
      <c r="R37" s="721"/>
      <c r="S37" s="722"/>
      <c r="T37" s="29"/>
      <c r="U37" s="36" t="s">
        <v>43</v>
      </c>
      <c r="V37" s="31"/>
      <c r="W37" s="32"/>
      <c r="X37" s="32"/>
      <c r="Y37" s="748"/>
      <c r="Z37" s="749"/>
      <c r="AA37" s="749"/>
      <c r="AB37" s="749"/>
      <c r="AC37" s="749"/>
      <c r="AD37" s="749"/>
      <c r="AE37" s="749"/>
      <c r="AF37" s="749"/>
      <c r="AG37" s="749"/>
      <c r="AH37" s="749"/>
      <c r="AI37" s="749"/>
      <c r="AJ37" s="749"/>
      <c r="AK37" s="749"/>
      <c r="AL37" s="749"/>
      <c r="AM37" s="749"/>
      <c r="AN37" s="749"/>
      <c r="AO37" s="749"/>
      <c r="AP37" s="749"/>
      <c r="AQ37" s="749"/>
      <c r="AR37" s="750"/>
      <c r="AS37" s="26"/>
      <c r="AT37" s="26"/>
      <c r="AU37" s="26"/>
      <c r="AV37" s="33"/>
      <c r="CA37" s="27" t="s">
        <v>799</v>
      </c>
      <c r="CD37" s="418" t="s">
        <v>746</v>
      </c>
      <c r="CH37" s="442"/>
      <c r="CI37" s="442"/>
    </row>
    <row r="38" spans="2:88" s="27" customFormat="1" ht="20.25" customHeight="1">
      <c r="B38" s="24"/>
      <c r="C38" s="26"/>
      <c r="D38" s="26"/>
      <c r="E38" s="26"/>
      <c r="F38" s="26"/>
      <c r="G38" s="57"/>
      <c r="H38" s="57"/>
      <c r="I38" s="57"/>
      <c r="J38" s="57"/>
      <c r="K38" s="57"/>
      <c r="L38" s="57"/>
      <c r="M38" s="57"/>
      <c r="N38" s="57"/>
      <c r="O38" s="57"/>
      <c r="P38" s="57"/>
      <c r="Q38" s="57"/>
      <c r="R38" s="57"/>
      <c r="S38" s="57"/>
      <c r="T38" s="61"/>
      <c r="U38" s="55"/>
      <c r="V38" s="59"/>
      <c r="W38" s="53"/>
      <c r="X38" s="53"/>
      <c r="Y38" s="53"/>
      <c r="Z38" s="53"/>
      <c r="AA38" s="53"/>
      <c r="AB38" s="53"/>
      <c r="AC38" s="53"/>
      <c r="AD38" s="53"/>
      <c r="AE38" s="53"/>
      <c r="AF38" s="53"/>
      <c r="AG38" s="53"/>
      <c r="AH38" s="53"/>
      <c r="AI38" s="53"/>
      <c r="AJ38" s="53"/>
      <c r="AK38" s="53"/>
      <c r="AL38" s="53"/>
      <c r="AM38" s="53"/>
      <c r="AN38" s="53"/>
      <c r="AO38" s="53"/>
      <c r="AP38" s="53"/>
      <c r="AQ38" s="53"/>
      <c r="AR38" s="53"/>
      <c r="AS38" s="52"/>
      <c r="AT38" s="26"/>
      <c r="AU38" s="26"/>
      <c r="AV38" s="33"/>
      <c r="CA38" s="27" t="s">
        <v>863</v>
      </c>
      <c r="CD38" s="418" t="s">
        <v>758</v>
      </c>
      <c r="CH38" s="442"/>
      <c r="CI38" s="442"/>
    </row>
    <row r="39" spans="2:88" s="27" customFormat="1" ht="20.25" customHeight="1">
      <c r="B39" s="24"/>
      <c r="C39" s="26"/>
      <c r="D39" s="26"/>
      <c r="E39" s="26"/>
      <c r="F39" s="26"/>
      <c r="G39" s="57"/>
      <c r="H39" s="60" t="s">
        <v>44</v>
      </c>
      <c r="I39" s="57"/>
      <c r="J39" s="57"/>
      <c r="K39" s="720"/>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21"/>
      <c r="AM39" s="721"/>
      <c r="AN39" s="721"/>
      <c r="AO39" s="721"/>
      <c r="AP39" s="721"/>
      <c r="AQ39" s="721"/>
      <c r="AR39" s="722"/>
      <c r="AS39" s="52"/>
      <c r="AT39" s="26"/>
      <c r="AU39" s="26"/>
      <c r="AV39" s="33"/>
      <c r="CA39" s="27" t="s">
        <v>803</v>
      </c>
      <c r="CD39" s="418" t="s">
        <v>760</v>
      </c>
      <c r="CH39" s="442"/>
      <c r="CI39" s="442"/>
    </row>
    <row r="40" spans="2:88" s="27" customFormat="1" ht="20.25" customHeight="1">
      <c r="B40" s="24"/>
      <c r="C40" s="26"/>
      <c r="D40" s="26"/>
      <c r="E40" s="26"/>
      <c r="F40" s="26"/>
      <c r="G40" s="26"/>
      <c r="H40" s="26"/>
      <c r="J40" s="498"/>
      <c r="K40" s="29"/>
      <c r="L40" s="26"/>
      <c r="M40" s="26"/>
      <c r="N40" s="26"/>
      <c r="O40" s="26"/>
      <c r="P40" s="26"/>
      <c r="Q40" s="26"/>
      <c r="R40" s="26"/>
      <c r="S40" s="498"/>
      <c r="T40" s="29"/>
      <c r="U40" s="26"/>
      <c r="V40" s="31"/>
      <c r="W40" s="32"/>
      <c r="X40" s="32"/>
      <c r="Y40" s="32"/>
      <c r="Z40" s="32"/>
      <c r="AA40" s="32"/>
      <c r="AB40" s="32"/>
      <c r="AC40" s="32"/>
      <c r="AD40" s="32"/>
      <c r="AE40" s="32"/>
      <c r="AF40" s="32"/>
      <c r="AG40" s="32"/>
      <c r="AH40" s="32"/>
      <c r="AI40" s="32"/>
      <c r="AJ40" s="32"/>
      <c r="AK40" s="32"/>
      <c r="AL40" s="32"/>
      <c r="AM40" s="32"/>
      <c r="AN40" s="32"/>
      <c r="AO40" s="32"/>
      <c r="AP40" s="32"/>
      <c r="AQ40" s="32"/>
      <c r="AR40" s="32"/>
      <c r="AS40" s="26"/>
      <c r="AT40" s="26"/>
      <c r="AU40" s="26"/>
      <c r="AV40" s="33"/>
      <c r="CA40" s="27" t="s">
        <v>804</v>
      </c>
      <c r="CD40" s="418" t="s">
        <v>762</v>
      </c>
      <c r="CH40" s="442"/>
      <c r="CI40" s="442"/>
    </row>
    <row r="41" spans="2:88" s="27" customFormat="1" ht="20.25" customHeight="1">
      <c r="B41" s="24" t="s">
        <v>17</v>
      </c>
      <c r="C41" s="26"/>
      <c r="D41" s="26"/>
      <c r="E41" s="26"/>
      <c r="F41" s="26"/>
      <c r="G41" s="26"/>
      <c r="H41" s="26"/>
      <c r="J41" s="498"/>
      <c r="K41" s="29"/>
      <c r="L41" s="26"/>
      <c r="M41" s="26"/>
      <c r="N41" s="26"/>
      <c r="O41" s="26"/>
      <c r="P41" s="26"/>
      <c r="Q41" s="26"/>
      <c r="R41" s="26"/>
      <c r="S41" s="498"/>
      <c r="T41" s="29"/>
      <c r="U41" s="26"/>
      <c r="V41" s="31"/>
      <c r="W41" s="32"/>
      <c r="X41" s="32"/>
      <c r="Y41" s="32"/>
      <c r="Z41" s="32"/>
      <c r="AA41" s="32"/>
      <c r="AB41" s="32"/>
      <c r="AC41" s="32"/>
      <c r="AD41" s="32"/>
      <c r="AU41" s="26"/>
      <c r="AV41" s="33"/>
      <c r="CA41" s="27" t="s">
        <v>805</v>
      </c>
      <c r="CD41" s="418" t="s">
        <v>764</v>
      </c>
      <c r="CH41" s="442"/>
      <c r="CI41" s="442"/>
    </row>
    <row r="42" spans="2:88" s="27" customFormat="1" ht="20.25" customHeight="1">
      <c r="B42" s="24"/>
      <c r="C42" s="26"/>
      <c r="D42" s="26"/>
      <c r="E42" s="26"/>
      <c r="F42" s="26"/>
      <c r="G42" s="26"/>
      <c r="H42" s="26"/>
      <c r="J42" s="498"/>
      <c r="K42" s="29"/>
      <c r="L42" s="26"/>
      <c r="M42" s="26"/>
      <c r="N42" s="26"/>
      <c r="O42" s="26"/>
      <c r="P42" s="26"/>
      <c r="Q42" s="26"/>
      <c r="R42" s="26"/>
      <c r="S42" s="498"/>
      <c r="T42" s="29"/>
      <c r="U42" s="26"/>
      <c r="V42" s="31"/>
      <c r="W42" s="32"/>
      <c r="X42" s="32"/>
      <c r="Y42" s="32"/>
      <c r="Z42" s="32"/>
      <c r="AA42" s="32"/>
      <c r="AB42" s="32"/>
      <c r="AC42" s="32"/>
      <c r="AD42" s="32"/>
      <c r="AE42" s="32"/>
      <c r="AF42" s="32"/>
      <c r="AG42" s="32"/>
      <c r="AH42" s="32"/>
      <c r="AI42" s="32"/>
      <c r="AJ42" s="32"/>
      <c r="AK42" s="32"/>
      <c r="AL42" s="32"/>
      <c r="AM42" s="32"/>
      <c r="AN42" s="32"/>
      <c r="AO42" s="32"/>
      <c r="AP42" s="32"/>
      <c r="AQ42" s="32"/>
      <c r="AR42" s="32"/>
      <c r="AS42" s="26"/>
      <c r="AT42" s="26"/>
      <c r="AU42" s="26"/>
      <c r="AV42" s="33"/>
      <c r="CA42" s="27" t="s">
        <v>806</v>
      </c>
      <c r="CD42" s="418" t="s">
        <v>766</v>
      </c>
      <c r="CH42" s="442"/>
      <c r="CI42" s="442"/>
    </row>
    <row r="43" spans="2:88" s="27" customFormat="1" ht="20" customHeight="1">
      <c r="B43" s="24"/>
      <c r="C43" s="52"/>
      <c r="D43" s="52"/>
      <c r="E43" s="530"/>
      <c r="F43" s="52"/>
      <c r="G43" s="52"/>
      <c r="H43" s="52"/>
      <c r="I43" s="52"/>
      <c r="J43" s="52"/>
      <c r="K43" s="52"/>
      <c r="L43" s="52"/>
      <c r="M43" s="52"/>
      <c r="N43" s="52"/>
      <c r="O43" s="52"/>
      <c r="P43" s="52"/>
      <c r="Q43" s="52"/>
      <c r="R43" s="52"/>
      <c r="S43" s="52"/>
      <c r="T43" s="52"/>
      <c r="U43" s="746"/>
      <c r="V43" s="746"/>
      <c r="W43" s="746"/>
      <c r="X43" s="746"/>
      <c r="Y43" s="746"/>
      <c r="Z43" s="746"/>
      <c r="AA43" s="746"/>
      <c r="AB43" s="52"/>
      <c r="AC43" s="55"/>
      <c r="AD43" s="52"/>
      <c r="AE43" s="52"/>
      <c r="AF43" s="447"/>
      <c r="AG43" s="747"/>
      <c r="AH43" s="747"/>
      <c r="AI43" s="747"/>
      <c r="AJ43" s="747"/>
      <c r="AK43" s="747"/>
      <c r="AL43" s="747"/>
      <c r="AM43" s="747"/>
      <c r="AN43" s="747"/>
      <c r="AO43" s="747"/>
      <c r="AP43" s="747"/>
      <c r="AQ43" s="747"/>
      <c r="CA43" s="27" t="s">
        <v>807</v>
      </c>
      <c r="CD43" s="418" t="s">
        <v>768</v>
      </c>
      <c r="CH43" s="442"/>
      <c r="CI43" s="442"/>
    </row>
    <row r="44" spans="2:88" s="50" customFormat="1" ht="20" customHeight="1" thickBot="1">
      <c r="B44" s="51"/>
      <c r="C44" s="52"/>
      <c r="D44" s="52"/>
      <c r="E44" s="530"/>
      <c r="F44" s="52"/>
      <c r="G44" s="52"/>
      <c r="U44" s="531"/>
      <c r="V44" s="531"/>
      <c r="W44" s="531"/>
      <c r="X44" s="531"/>
      <c r="Y44" s="531"/>
      <c r="Z44" s="531"/>
      <c r="AA44" s="531"/>
      <c r="AC44" s="55"/>
      <c r="AD44" s="52"/>
      <c r="AE44" s="52"/>
      <c r="AF44" s="447"/>
      <c r="AG44" s="532"/>
      <c r="AH44" s="532"/>
      <c r="AI44" s="532"/>
      <c r="AJ44" s="664"/>
      <c r="AK44" s="664"/>
      <c r="AL44" s="664"/>
      <c r="AM44" s="664"/>
      <c r="AN44" s="664"/>
      <c r="AO44" s="664"/>
      <c r="AP44" s="664"/>
      <c r="AQ44" s="664"/>
      <c r="CA44" s="27" t="s">
        <v>808</v>
      </c>
      <c r="CB44" s="27"/>
      <c r="CC44" s="27"/>
      <c r="CD44" s="449" t="s">
        <v>769</v>
      </c>
      <c r="CE44" s="27"/>
      <c r="CF44" s="27"/>
      <c r="CG44" s="27"/>
      <c r="CH44" s="442"/>
      <c r="CI44" s="442"/>
      <c r="CJ44" s="27"/>
    </row>
    <row r="45" spans="2:88" s="27" customFormat="1" ht="20.25" customHeight="1">
      <c r="B45" s="24"/>
      <c r="C45" s="296"/>
      <c r="E45" s="35" t="s">
        <v>18</v>
      </c>
      <c r="F45" s="26"/>
      <c r="G45" s="26"/>
      <c r="H45" s="26"/>
      <c r="J45" s="498"/>
      <c r="K45" s="29"/>
      <c r="L45" s="26"/>
      <c r="M45" s="26"/>
      <c r="N45" s="26"/>
      <c r="O45" s="26"/>
      <c r="P45" s="26"/>
      <c r="Q45" s="26"/>
      <c r="R45" s="26"/>
      <c r="S45" s="498"/>
      <c r="T45" s="29"/>
      <c r="U45" s="26"/>
      <c r="V45" s="31"/>
      <c r="W45" s="32"/>
      <c r="X45" s="32"/>
      <c r="Y45" s="32"/>
      <c r="Z45" s="32"/>
      <c r="AA45" s="32"/>
      <c r="AB45" s="32"/>
      <c r="AC45" s="32"/>
      <c r="AD45" s="32"/>
      <c r="AE45" s="32"/>
      <c r="AJ45" s="745"/>
      <c r="AK45" s="739"/>
      <c r="AL45" s="739"/>
      <c r="AM45" s="739"/>
      <c r="AN45" s="739"/>
      <c r="AO45" s="739"/>
      <c r="AP45" s="739"/>
      <c r="AQ45" s="739"/>
      <c r="AR45" s="739"/>
      <c r="AS45" s="739"/>
      <c r="AT45" s="739"/>
      <c r="AU45" s="739"/>
      <c r="AV45" s="740"/>
      <c r="CA45" s="27" t="s">
        <v>809</v>
      </c>
      <c r="CD45" s="450" t="s">
        <v>770</v>
      </c>
      <c r="CH45" s="444"/>
      <c r="CI45" s="442"/>
    </row>
    <row r="46" spans="2:88" s="27" customFormat="1" ht="20.25" customHeight="1">
      <c r="B46" s="24"/>
      <c r="C46" s="447"/>
      <c r="E46" s="35"/>
      <c r="F46" s="26"/>
      <c r="G46" s="26"/>
      <c r="H46" s="26"/>
      <c r="J46" s="498"/>
      <c r="K46" s="29"/>
      <c r="L46" s="26"/>
      <c r="M46" s="26"/>
      <c r="N46" s="26"/>
      <c r="O46" s="26"/>
      <c r="P46" s="26"/>
      <c r="Q46" s="26"/>
      <c r="R46" s="26"/>
      <c r="S46" s="498"/>
      <c r="T46" s="29"/>
      <c r="U46" s="26"/>
      <c r="V46" s="31"/>
      <c r="W46" s="32"/>
      <c r="X46" s="32"/>
      <c r="Y46" s="32"/>
      <c r="Z46" s="32"/>
      <c r="AA46" s="32"/>
      <c r="AB46" s="32"/>
      <c r="AC46" s="32"/>
      <c r="AD46" s="32"/>
      <c r="AE46" s="32"/>
      <c r="AJ46" s="448"/>
      <c r="AK46" s="448"/>
      <c r="AL46" s="448"/>
      <c r="AM46" s="448"/>
      <c r="AN46" s="448"/>
      <c r="AO46" s="448"/>
      <c r="AP46" s="448"/>
      <c r="AQ46" s="448"/>
      <c r="AR46" s="448"/>
      <c r="AS46" s="448"/>
      <c r="AT46" s="448"/>
      <c r="AU46" s="448"/>
      <c r="AV46" s="448"/>
      <c r="CA46" s="27" t="s">
        <v>810</v>
      </c>
      <c r="CD46" s="450" t="s">
        <v>771</v>
      </c>
      <c r="CH46" s="442"/>
      <c r="CI46" s="442"/>
    </row>
    <row r="47" spans="2:88" s="27" customFormat="1" ht="20.25" customHeight="1">
      <c r="B47" s="24"/>
      <c r="C47" s="296"/>
      <c r="E47" s="35" t="s">
        <v>19</v>
      </c>
      <c r="F47" s="26"/>
      <c r="G47" s="26"/>
      <c r="H47" s="26"/>
      <c r="J47" s="498"/>
      <c r="K47" s="29"/>
      <c r="L47" s="26"/>
      <c r="M47" s="26"/>
      <c r="N47" s="26"/>
      <c r="O47" s="26"/>
      <c r="P47" s="26"/>
      <c r="Q47" s="26"/>
      <c r="R47" s="26"/>
      <c r="S47" s="498"/>
      <c r="T47" s="29"/>
      <c r="U47" s="26"/>
      <c r="V47" s="31"/>
      <c r="W47" s="32"/>
      <c r="X47" s="32"/>
      <c r="Y47" s="32"/>
      <c r="Z47" s="32"/>
      <c r="AA47" s="32"/>
      <c r="AB47" s="32"/>
      <c r="AC47" s="32"/>
      <c r="AD47" s="32"/>
      <c r="AE47" s="32"/>
      <c r="AF47" s="32"/>
      <c r="AG47" s="32"/>
      <c r="AH47" s="32"/>
      <c r="AI47" s="32"/>
      <c r="AJ47" s="32"/>
      <c r="AK47" s="32"/>
      <c r="AL47" s="32"/>
      <c r="AM47" s="32"/>
      <c r="AN47" s="32"/>
      <c r="AO47" s="32"/>
      <c r="AP47" s="32"/>
      <c r="AQ47" s="32"/>
      <c r="AR47" s="32"/>
      <c r="AS47" s="26"/>
      <c r="AT47" s="26"/>
      <c r="AU47" s="26"/>
      <c r="AV47" s="33"/>
      <c r="CA47" s="27" t="s">
        <v>811</v>
      </c>
      <c r="CD47" s="450" t="s">
        <v>772</v>
      </c>
      <c r="CH47" s="442"/>
      <c r="CI47" s="442"/>
    </row>
    <row r="48" spans="2:88" s="27" customFormat="1" ht="20.25" customHeight="1" thickBot="1">
      <c r="B48" s="24"/>
      <c r="C48" s="447"/>
      <c r="E48" s="35"/>
      <c r="F48" s="26"/>
      <c r="G48" s="26"/>
      <c r="H48" s="26"/>
      <c r="J48" s="498"/>
      <c r="K48" s="29"/>
      <c r="L48" s="26"/>
      <c r="M48" s="26"/>
      <c r="N48" s="26"/>
      <c r="O48" s="26"/>
      <c r="P48" s="26"/>
      <c r="Q48" s="26"/>
      <c r="R48" s="26"/>
      <c r="S48" s="498"/>
      <c r="T48" s="29"/>
      <c r="U48" s="26"/>
      <c r="V48" s="31"/>
      <c r="W48" s="32"/>
      <c r="X48" s="32"/>
      <c r="Y48" s="32"/>
      <c r="Z48" s="32"/>
      <c r="AA48" s="32"/>
      <c r="AB48" s="32"/>
      <c r="AC48" s="32"/>
      <c r="AD48" s="32"/>
      <c r="AE48" s="32"/>
      <c r="AJ48" s="448"/>
      <c r="AK48" s="448"/>
      <c r="AL48" s="448"/>
      <c r="AM48" s="448"/>
      <c r="AN48" s="448"/>
      <c r="AO48" s="448"/>
      <c r="AP48" s="448"/>
      <c r="AQ48" s="448"/>
      <c r="AR48" s="448"/>
      <c r="AS48" s="448"/>
      <c r="AT48" s="448"/>
      <c r="AU48" s="448"/>
      <c r="AV48" s="448"/>
      <c r="CA48" s="27" t="s">
        <v>812</v>
      </c>
      <c r="CD48" s="450" t="s">
        <v>773</v>
      </c>
      <c r="CH48" s="442"/>
      <c r="CI48" s="442"/>
      <c r="CJ48" s="435"/>
    </row>
    <row r="49" spans="1:101" s="27" customFormat="1" ht="20.25" customHeight="1">
      <c r="B49" s="24"/>
      <c r="C49" s="296"/>
      <c r="E49" s="35" t="s">
        <v>432</v>
      </c>
      <c r="F49" s="26"/>
      <c r="G49" s="26"/>
      <c r="H49" s="26"/>
      <c r="J49" s="498"/>
      <c r="K49" s="29"/>
      <c r="L49" s="26"/>
      <c r="M49" s="26"/>
      <c r="N49" s="26"/>
      <c r="O49" s="26"/>
      <c r="P49" s="26"/>
      <c r="Q49" s="26"/>
      <c r="R49" s="26"/>
      <c r="S49" s="498"/>
      <c r="T49" s="29"/>
      <c r="U49" s="26"/>
      <c r="V49" s="31"/>
      <c r="W49" s="32"/>
      <c r="X49" s="32"/>
      <c r="Y49" s="32"/>
      <c r="Z49" s="32"/>
      <c r="AA49" s="32"/>
      <c r="AB49" s="32"/>
      <c r="AC49" s="32"/>
      <c r="AD49" s="32"/>
      <c r="AE49" s="32"/>
      <c r="AJ49" s="745"/>
      <c r="AK49" s="739"/>
      <c r="AL49" s="739"/>
      <c r="AM49" s="739"/>
      <c r="AN49" s="739"/>
      <c r="AO49" s="739"/>
      <c r="AP49" s="739"/>
      <c r="AQ49" s="739"/>
      <c r="AR49" s="739"/>
      <c r="AS49" s="739"/>
      <c r="AT49" s="739"/>
      <c r="AU49" s="739"/>
      <c r="AV49" s="740"/>
      <c r="CA49" s="27" t="s">
        <v>813</v>
      </c>
      <c r="CD49" s="450" t="s">
        <v>774</v>
      </c>
      <c r="CH49" s="442"/>
      <c r="CI49" s="450"/>
    </row>
    <row r="50" spans="1:101" s="27" customFormat="1" ht="20.25" customHeight="1">
      <c r="B50" s="24"/>
      <c r="C50" s="26"/>
      <c r="D50" s="26"/>
      <c r="E50" s="26"/>
      <c r="F50" s="26"/>
      <c r="G50" s="26"/>
      <c r="H50" s="26"/>
      <c r="J50" s="498"/>
      <c r="K50" s="29"/>
      <c r="L50" s="26"/>
      <c r="M50" s="26"/>
      <c r="N50" s="26"/>
      <c r="O50" s="26"/>
      <c r="P50" s="26"/>
      <c r="Q50" s="26"/>
      <c r="R50" s="26"/>
      <c r="S50" s="498"/>
      <c r="T50" s="29"/>
      <c r="U50" s="26"/>
      <c r="V50" s="31"/>
      <c r="W50" s="32"/>
      <c r="X50" s="32"/>
      <c r="Y50" s="32"/>
      <c r="Z50" s="32"/>
      <c r="AA50" s="32"/>
      <c r="AB50" s="32"/>
      <c r="AC50" s="32"/>
      <c r="AD50" s="32"/>
      <c r="AE50" s="32"/>
      <c r="AF50" s="32"/>
      <c r="AG50" s="32"/>
      <c r="AH50" s="32"/>
      <c r="AI50" s="32"/>
      <c r="AJ50" s="32"/>
      <c r="AK50" s="32"/>
      <c r="AL50" s="32"/>
      <c r="AM50" s="32"/>
      <c r="AN50" s="32"/>
      <c r="AO50" s="32"/>
      <c r="AP50" s="32"/>
      <c r="AQ50" s="32"/>
      <c r="AR50" s="32"/>
      <c r="AS50" s="26"/>
      <c r="AT50" s="26"/>
      <c r="AU50" s="26"/>
      <c r="AV50" s="33"/>
      <c r="CA50" s="27" t="s">
        <v>814</v>
      </c>
      <c r="CD50" s="450" t="s">
        <v>775</v>
      </c>
      <c r="CH50" s="442"/>
      <c r="CI50" s="450"/>
    </row>
    <row r="51" spans="1:101" s="27" customFormat="1" ht="20.25" customHeight="1" thickBot="1">
      <c r="B51" s="24"/>
      <c r="C51" s="296"/>
      <c r="E51" s="35" t="s">
        <v>112</v>
      </c>
      <c r="F51" s="26"/>
      <c r="G51" s="26"/>
      <c r="H51" s="26"/>
      <c r="J51" s="498"/>
      <c r="K51" s="29"/>
      <c r="L51" s="26"/>
      <c r="M51" s="26"/>
      <c r="N51" s="26"/>
      <c r="O51" s="26"/>
      <c r="P51" s="26"/>
      <c r="Q51" s="26"/>
      <c r="R51" s="26"/>
      <c r="S51" s="498"/>
      <c r="T51" s="29"/>
      <c r="U51" s="26"/>
      <c r="V51" s="31"/>
      <c r="W51" s="32"/>
      <c r="X51" s="32"/>
      <c r="Y51" s="32"/>
      <c r="Z51" s="32"/>
      <c r="AA51" s="32"/>
      <c r="AB51" s="32"/>
      <c r="AC51" s="32"/>
      <c r="AD51" s="32"/>
      <c r="AE51" s="32"/>
      <c r="AF51" s="32"/>
      <c r="AG51" s="32"/>
      <c r="AH51" s="32"/>
      <c r="AI51" s="32"/>
      <c r="AJ51" s="32"/>
      <c r="AK51" s="32"/>
      <c r="AL51" s="32"/>
      <c r="AM51" s="32"/>
      <c r="AN51" s="32"/>
      <c r="AO51" s="32"/>
      <c r="AP51" s="32"/>
      <c r="AQ51" s="32"/>
      <c r="AR51" s="32"/>
      <c r="AS51" s="26"/>
      <c r="AT51" s="26"/>
      <c r="AU51" s="26"/>
      <c r="AV51" s="33"/>
      <c r="CA51" s="27" t="s">
        <v>815</v>
      </c>
      <c r="CD51" s="450" t="s">
        <v>776</v>
      </c>
      <c r="CH51" s="444"/>
      <c r="CI51" s="450"/>
      <c r="CK51" s="435"/>
      <c r="CL51" s="435"/>
      <c r="CM51" s="435"/>
      <c r="CN51" s="435"/>
      <c r="CO51" s="435"/>
      <c r="CP51" s="435"/>
      <c r="CQ51" s="435"/>
      <c r="CR51" s="435"/>
      <c r="CS51" s="435"/>
      <c r="CT51" s="435"/>
      <c r="CU51" s="435"/>
      <c r="CV51" s="435"/>
      <c r="CW51" s="435"/>
    </row>
    <row r="52" spans="1:101" s="27" customFormat="1" ht="20.25" customHeight="1" thickBot="1">
      <c r="B52" s="24"/>
      <c r="C52" s="447"/>
      <c r="E52" s="35"/>
      <c r="F52" s="26"/>
      <c r="G52" s="26"/>
      <c r="H52" s="26"/>
      <c r="J52" s="498"/>
      <c r="K52" s="29"/>
      <c r="L52" s="26"/>
      <c r="M52" s="26"/>
      <c r="N52" s="26"/>
      <c r="O52" s="26"/>
      <c r="P52" s="26"/>
      <c r="Q52" s="26"/>
      <c r="R52" s="26"/>
      <c r="S52" s="498"/>
      <c r="T52" s="29"/>
      <c r="U52" s="26"/>
      <c r="V52" s="31"/>
      <c r="W52" s="32"/>
      <c r="X52" s="32"/>
      <c r="Y52" s="32"/>
      <c r="Z52" s="32"/>
      <c r="AA52" s="32"/>
      <c r="AB52" s="32"/>
      <c r="AC52" s="32"/>
      <c r="AD52" s="32"/>
      <c r="AE52" s="32"/>
      <c r="AF52" s="32"/>
      <c r="AG52" s="32"/>
      <c r="AH52" s="32"/>
      <c r="AI52" s="32"/>
      <c r="AJ52" s="32"/>
      <c r="AK52" s="32"/>
      <c r="AL52" s="32"/>
      <c r="AM52" s="32"/>
      <c r="AN52" s="32"/>
      <c r="AO52" s="32"/>
      <c r="AP52" s="32"/>
      <c r="AQ52" s="32"/>
      <c r="AR52" s="32"/>
      <c r="AS52" s="26"/>
      <c r="AT52" s="26"/>
      <c r="AU52" s="26"/>
      <c r="AV52" s="33"/>
      <c r="CA52" s="27" t="s">
        <v>777</v>
      </c>
      <c r="CD52" s="452" t="s">
        <v>820</v>
      </c>
      <c r="CH52" s="451"/>
      <c r="CI52" s="450"/>
    </row>
    <row r="53" spans="1:101" s="27" customFormat="1" ht="20.25" customHeight="1">
      <c r="B53" s="24"/>
      <c r="C53" s="534"/>
      <c r="D53" s="26"/>
      <c r="E53" s="36" t="s">
        <v>46</v>
      </c>
      <c r="F53" s="26"/>
      <c r="G53" s="26"/>
      <c r="H53" s="26"/>
      <c r="J53" s="498"/>
      <c r="K53" s="29"/>
      <c r="L53" s="26"/>
      <c r="M53" s="26"/>
      <c r="N53" s="26"/>
      <c r="O53" s="26"/>
      <c r="P53" s="26"/>
      <c r="Q53" s="720"/>
      <c r="R53" s="721"/>
      <c r="S53" s="722"/>
      <c r="T53" s="29"/>
      <c r="U53" s="36" t="s">
        <v>47</v>
      </c>
      <c r="V53" s="31"/>
      <c r="W53" s="32"/>
      <c r="X53" s="32"/>
      <c r="Y53" s="32"/>
      <c r="Z53" s="32"/>
      <c r="AA53" s="32"/>
      <c r="AB53" s="32"/>
      <c r="AC53" s="32"/>
      <c r="AD53" s="32"/>
      <c r="AE53" s="659" t="s">
        <v>1459</v>
      </c>
      <c r="AF53" s="32"/>
      <c r="AG53" s="32"/>
      <c r="AH53" s="32"/>
      <c r="AI53" s="32"/>
      <c r="AJ53" s="32"/>
      <c r="AK53" s="32"/>
      <c r="AL53" s="32"/>
      <c r="AM53" s="32"/>
      <c r="AN53" s="32"/>
      <c r="AO53" s="32"/>
      <c r="AP53" s="32"/>
      <c r="AQ53" s="32"/>
      <c r="AR53" s="32"/>
      <c r="AS53" s="26"/>
      <c r="AT53" s="26"/>
      <c r="AU53" s="26"/>
      <c r="AV53" s="33"/>
      <c r="CA53" s="27" t="s">
        <v>821</v>
      </c>
      <c r="CD53" s="27" t="s">
        <v>822</v>
      </c>
      <c r="CH53" s="451"/>
      <c r="CI53" s="450"/>
    </row>
    <row r="54" spans="1:101" s="27" customFormat="1" ht="20.25" customHeight="1">
      <c r="B54" s="24"/>
      <c r="C54" s="26"/>
      <c r="D54" s="26"/>
      <c r="E54" s="26"/>
      <c r="F54" s="26"/>
      <c r="G54" s="26"/>
      <c r="H54" s="26"/>
      <c r="J54" s="498"/>
      <c r="K54" s="29"/>
      <c r="L54" s="26"/>
      <c r="M54" s="26"/>
      <c r="N54" s="26"/>
      <c r="O54" s="26"/>
      <c r="P54" s="26"/>
      <c r="Q54" s="26"/>
      <c r="R54" s="26"/>
      <c r="S54" s="498"/>
      <c r="T54" s="29"/>
      <c r="U54" s="26"/>
      <c r="V54" s="31"/>
      <c r="W54" s="32"/>
      <c r="X54" s="32"/>
      <c r="Y54" s="32"/>
      <c r="Z54" s="32"/>
      <c r="AA54" s="32"/>
      <c r="AB54" s="32"/>
      <c r="AC54" s="32"/>
      <c r="AD54" s="32"/>
      <c r="AE54" s="32"/>
      <c r="AF54" s="32"/>
      <c r="AG54" s="32"/>
      <c r="AH54" s="32"/>
      <c r="AI54" s="32"/>
      <c r="AJ54" s="32"/>
      <c r="AK54" s="32"/>
      <c r="AL54" s="32"/>
      <c r="AM54" s="32"/>
      <c r="AN54" s="32"/>
      <c r="AO54" s="32"/>
      <c r="AP54" s="32"/>
      <c r="AQ54" s="32"/>
      <c r="AR54" s="32"/>
      <c r="AS54" s="26"/>
      <c r="AT54" s="26"/>
      <c r="AU54" s="26"/>
      <c r="AV54" s="33"/>
      <c r="CA54" s="27" t="s">
        <v>818</v>
      </c>
      <c r="CD54" s="27" t="s">
        <v>819</v>
      </c>
      <c r="CH54" s="451"/>
      <c r="CI54" s="450"/>
    </row>
    <row r="55" spans="1:101" s="27" customFormat="1" ht="20.25" customHeight="1">
      <c r="B55" s="24"/>
      <c r="C55" s="305"/>
      <c r="D55" s="238"/>
      <c r="E55" s="35" t="s">
        <v>296</v>
      </c>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35"/>
      <c r="AW55" s="35"/>
      <c r="AX55" s="35"/>
      <c r="AY55" s="35"/>
      <c r="AZ55" s="35"/>
      <c r="CH55" s="451"/>
      <c r="CI55" s="450"/>
    </row>
    <row r="56" spans="1:101" s="27" customFormat="1" ht="20.25" customHeight="1">
      <c r="B56" s="24"/>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33"/>
      <c r="CH56" s="451"/>
      <c r="CI56" s="450"/>
    </row>
    <row r="57" spans="1:101" s="27" customFormat="1" ht="20.25" customHeight="1">
      <c r="B57" s="35" t="s">
        <v>20</v>
      </c>
      <c r="C57" s="26"/>
      <c r="D57" s="26"/>
      <c r="E57" s="26"/>
      <c r="F57" s="26"/>
      <c r="G57" s="26"/>
      <c r="H57" s="26"/>
      <c r="J57" s="498"/>
      <c r="K57" s="29"/>
      <c r="L57" s="26"/>
      <c r="M57" s="26"/>
      <c r="N57" s="26"/>
      <c r="O57" s="26"/>
      <c r="P57" s="26"/>
      <c r="Q57" s="26"/>
      <c r="R57" s="26"/>
      <c r="S57" s="498"/>
      <c r="T57" s="29"/>
      <c r="U57" s="26"/>
      <c r="V57" s="31"/>
      <c r="W57" s="32"/>
      <c r="X57" s="32"/>
      <c r="Y57" s="32"/>
      <c r="Z57" s="32"/>
      <c r="AA57" s="32"/>
      <c r="AB57" s="32"/>
      <c r="AC57" s="32"/>
      <c r="AD57" s="32"/>
      <c r="AE57" s="32"/>
      <c r="AF57" s="32"/>
      <c r="AG57" s="32"/>
      <c r="AH57" s="32"/>
      <c r="AI57" s="32"/>
      <c r="AJ57" s="32"/>
      <c r="AK57" s="32"/>
      <c r="AL57" s="32"/>
      <c r="AM57" s="32"/>
      <c r="AN57" s="32"/>
      <c r="AO57" s="32"/>
      <c r="AP57" s="32"/>
      <c r="AQ57" s="32"/>
      <c r="AR57" s="32"/>
      <c r="AS57" s="26"/>
      <c r="AT57" s="26"/>
      <c r="AU57" s="26"/>
      <c r="AV57" s="33"/>
      <c r="CH57" s="451"/>
      <c r="CI57" s="26"/>
    </row>
    <row r="58" spans="1:101" s="27" customFormat="1" ht="20.25" customHeight="1">
      <c r="B58" s="24"/>
      <c r="C58" s="26"/>
      <c r="D58" s="26"/>
      <c r="E58" s="26"/>
      <c r="F58" s="26"/>
      <c r="G58" s="26"/>
      <c r="H58" s="26"/>
      <c r="J58" s="498"/>
      <c r="K58" s="29"/>
      <c r="L58" s="26"/>
      <c r="M58" s="26"/>
      <c r="N58" s="26"/>
      <c r="O58" s="26"/>
      <c r="P58" s="26"/>
      <c r="Q58" s="26"/>
      <c r="R58" s="26"/>
      <c r="S58" s="498"/>
      <c r="T58" s="29"/>
      <c r="U58" s="26"/>
      <c r="V58" s="31"/>
      <c r="W58" s="32"/>
      <c r="X58" s="32"/>
      <c r="Y58" s="32"/>
      <c r="Z58" s="32"/>
      <c r="AA58" s="32"/>
      <c r="AB58" s="32"/>
      <c r="AC58" s="32"/>
      <c r="AD58" s="32"/>
      <c r="AE58" s="32"/>
      <c r="AF58" s="32"/>
      <c r="AG58" s="32"/>
      <c r="AH58" s="32"/>
      <c r="AI58" s="32"/>
      <c r="AJ58" s="32"/>
      <c r="AK58" s="32"/>
      <c r="AL58" s="32"/>
      <c r="AM58" s="32"/>
      <c r="AN58" s="32"/>
      <c r="AO58" s="32"/>
      <c r="AP58" s="32"/>
      <c r="AQ58" s="32"/>
      <c r="AR58" s="32"/>
      <c r="AS58" s="26"/>
      <c r="AT58" s="26"/>
      <c r="AU58" s="26"/>
      <c r="AV58" s="33"/>
      <c r="CH58" s="451"/>
      <c r="CI58" s="26"/>
    </row>
    <row r="59" spans="1:101" s="27" customFormat="1" ht="20.25" customHeight="1">
      <c r="A59" s="29"/>
      <c r="B59" s="24" t="s">
        <v>865</v>
      </c>
      <c r="C59" s="29"/>
      <c r="D59" s="29"/>
      <c r="E59" s="29"/>
      <c r="F59" s="29"/>
      <c r="G59" s="727"/>
      <c r="H59" s="728"/>
      <c r="I59" s="728"/>
      <c r="J59" s="728"/>
      <c r="K59" s="728"/>
      <c r="L59" s="728"/>
      <c r="M59" s="729"/>
      <c r="P59" s="37" t="s">
        <v>21</v>
      </c>
      <c r="Q59" s="727"/>
      <c r="R59" s="728"/>
      <c r="S59" s="728"/>
      <c r="T59" s="728"/>
      <c r="U59" s="728"/>
      <c r="V59" s="728"/>
      <c r="W59" s="729"/>
      <c r="Z59" s="29"/>
      <c r="AA59" s="37" t="s">
        <v>22</v>
      </c>
      <c r="AB59" s="727"/>
      <c r="AC59" s="728"/>
      <c r="AD59" s="728"/>
      <c r="AE59" s="728"/>
      <c r="AF59" s="728"/>
      <c r="AG59" s="728"/>
      <c r="AH59" s="729"/>
      <c r="AK59" s="37" t="s">
        <v>23</v>
      </c>
      <c r="AL59" s="730"/>
      <c r="AM59" s="728"/>
      <c r="AN59" s="728"/>
      <c r="AO59" s="728"/>
      <c r="AP59" s="728"/>
      <c r="AQ59" s="728"/>
      <c r="AR59" s="728"/>
      <c r="AS59" s="728"/>
      <c r="AT59" s="728"/>
      <c r="AU59" s="728"/>
      <c r="AV59" s="729"/>
      <c r="AW59" s="29"/>
    </row>
    <row r="60" spans="1:101" s="27" customFormat="1" ht="20.25" customHeight="1">
      <c r="B60" s="24"/>
      <c r="C60" s="26"/>
      <c r="D60" s="26"/>
      <c r="E60" s="26"/>
      <c r="F60" s="26"/>
      <c r="G60" s="26"/>
      <c r="H60" s="26"/>
      <c r="I60" s="26"/>
      <c r="J60" s="29"/>
      <c r="K60" s="26"/>
      <c r="L60" s="26"/>
      <c r="M60" s="26"/>
      <c r="N60" s="26"/>
      <c r="O60" s="26"/>
      <c r="P60" s="26"/>
      <c r="Q60" s="26"/>
      <c r="R60" s="26"/>
      <c r="S60" s="26"/>
      <c r="T60" s="29"/>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38"/>
    </row>
    <row r="61" spans="1:101" s="27" customFormat="1" ht="20.25" customHeight="1">
      <c r="B61" s="24" t="s">
        <v>866</v>
      </c>
      <c r="F61" s="37" t="s">
        <v>24</v>
      </c>
      <c r="G61" s="730"/>
      <c r="H61" s="728"/>
      <c r="I61" s="728"/>
      <c r="J61" s="728"/>
      <c r="K61" s="728"/>
      <c r="L61" s="728"/>
      <c r="M61" s="728"/>
      <c r="N61" s="728"/>
      <c r="O61" s="728"/>
      <c r="P61" s="728"/>
      <c r="Q61" s="729"/>
      <c r="R61" s="660" t="s">
        <v>25</v>
      </c>
      <c r="X61" s="29"/>
      <c r="Y61" s="29"/>
      <c r="Z61" s="29"/>
      <c r="AA61" s="29"/>
      <c r="AB61" s="29"/>
      <c r="AC61" s="29"/>
      <c r="AD61" s="29"/>
      <c r="AE61" s="29"/>
      <c r="AF61" s="29"/>
      <c r="AG61" s="29"/>
      <c r="AH61" s="29"/>
      <c r="AI61" s="29"/>
      <c r="AJ61" s="29"/>
    </row>
    <row r="62" spans="1:101" s="27" customFormat="1" ht="20.25" customHeight="1">
      <c r="B62" s="24"/>
      <c r="C62" s="26"/>
      <c r="D62" s="26"/>
      <c r="E62" s="26"/>
      <c r="F62" s="26"/>
      <c r="G62" s="26"/>
      <c r="H62" s="39"/>
      <c r="I62" s="39"/>
      <c r="J62" s="40"/>
      <c r="K62" s="39"/>
      <c r="L62" s="39"/>
      <c r="M62" s="39"/>
      <c r="N62" s="39"/>
      <c r="O62" s="39"/>
      <c r="P62" s="39"/>
      <c r="T62" s="39"/>
      <c r="U62" s="39"/>
      <c r="Z62" s="29"/>
      <c r="AE62" s="29"/>
      <c r="AF62" s="29"/>
      <c r="AG62" s="29"/>
      <c r="AH62" s="29"/>
      <c r="AI62" s="29"/>
      <c r="AJ62" s="29"/>
      <c r="AK62" s="29"/>
      <c r="AL62" s="29"/>
      <c r="AM62" s="29"/>
      <c r="AN62" s="29"/>
      <c r="AO62" s="29"/>
      <c r="AP62" s="29"/>
      <c r="AQ62" s="29"/>
      <c r="AR62" s="29"/>
      <c r="AS62" s="26"/>
      <c r="AT62" s="26"/>
      <c r="AU62" s="26"/>
      <c r="AV62" s="33"/>
      <c r="CH62" s="26"/>
      <c r="CI62" s="26"/>
    </row>
    <row r="63" spans="1:101" s="27" customFormat="1" ht="20.25" customHeight="1">
      <c r="B63" s="24" t="s">
        <v>867</v>
      </c>
      <c r="C63" s="26"/>
      <c r="D63" s="26"/>
      <c r="E63" s="26"/>
      <c r="F63" s="26"/>
      <c r="G63" s="26"/>
      <c r="H63" s="39"/>
      <c r="I63" s="39"/>
      <c r="J63" s="40"/>
      <c r="K63" s="39"/>
      <c r="L63" s="39"/>
      <c r="M63" s="39"/>
      <c r="N63" s="39"/>
      <c r="O63" s="39"/>
      <c r="P63" s="39"/>
      <c r="T63" s="39"/>
      <c r="U63" s="39"/>
      <c r="X63" s="738"/>
      <c r="Y63" s="739"/>
      <c r="Z63" s="739"/>
      <c r="AA63" s="739"/>
      <c r="AB63" s="739"/>
      <c r="AC63" s="739"/>
      <c r="AD63" s="739"/>
      <c r="AE63" s="739"/>
      <c r="AF63" s="739"/>
      <c r="AG63" s="739"/>
      <c r="AH63" s="739"/>
      <c r="AI63" s="739"/>
      <c r="AJ63" s="739"/>
      <c r="AK63" s="739"/>
      <c r="AL63" s="739"/>
      <c r="AM63" s="739"/>
      <c r="AN63" s="739"/>
      <c r="AO63" s="739"/>
      <c r="AP63" s="739"/>
      <c r="AQ63" s="739"/>
      <c r="AR63" s="739"/>
      <c r="AS63" s="739"/>
      <c r="AT63" s="739"/>
      <c r="AU63" s="739"/>
      <c r="AV63" s="740"/>
      <c r="CH63" s="26"/>
      <c r="CI63" s="26"/>
    </row>
    <row r="64" spans="1:101" s="27" customFormat="1" ht="20.25" customHeight="1">
      <c r="B64" s="24"/>
      <c r="C64" s="26"/>
      <c r="D64" s="26"/>
      <c r="E64" s="26"/>
      <c r="F64" s="26"/>
      <c r="G64" s="26"/>
      <c r="H64" s="39"/>
      <c r="I64" s="39"/>
      <c r="J64" s="40"/>
      <c r="K64" s="39"/>
      <c r="L64" s="39"/>
      <c r="M64" s="39"/>
      <c r="N64" s="39"/>
      <c r="O64" s="39"/>
      <c r="P64" s="39"/>
      <c r="T64" s="39"/>
      <c r="U64" s="39"/>
      <c r="Z64" s="29"/>
      <c r="AE64" s="29"/>
      <c r="AF64" s="29"/>
      <c r="AG64" s="29"/>
      <c r="AH64" s="29"/>
      <c r="AI64" s="29"/>
      <c r="AJ64" s="29"/>
      <c r="AK64" s="29"/>
      <c r="AL64" s="29"/>
      <c r="AM64" s="29"/>
      <c r="AN64" s="29"/>
      <c r="AO64" s="29"/>
      <c r="AP64" s="29"/>
      <c r="AQ64" s="29"/>
      <c r="AR64" s="29"/>
      <c r="AS64" s="26"/>
      <c r="AT64" s="26"/>
      <c r="AU64" s="26"/>
      <c r="AV64" s="33"/>
      <c r="CH64" s="26"/>
      <c r="CI64" s="26"/>
    </row>
    <row r="65" spans="1:87" s="27" customFormat="1" ht="20.25" customHeight="1">
      <c r="B65" s="24"/>
      <c r="E65" s="26"/>
      <c r="F65" s="26"/>
      <c r="G65" s="26"/>
      <c r="H65" s="26"/>
      <c r="K65" s="29"/>
      <c r="L65" s="29"/>
      <c r="M65" s="29"/>
      <c r="N65" s="29"/>
      <c r="O65" s="29"/>
      <c r="P65" s="29"/>
      <c r="Q65" s="29"/>
      <c r="R65" s="29"/>
      <c r="T65" s="39"/>
      <c r="U65" s="39"/>
      <c r="Z65" s="34" t="s">
        <v>26</v>
      </c>
      <c r="AB65" s="296"/>
      <c r="AD65" s="24" t="s">
        <v>27</v>
      </c>
      <c r="AG65" s="29"/>
      <c r="AH65" s="29"/>
      <c r="AI65" s="29"/>
      <c r="AJ65" s="29"/>
      <c r="AK65" s="29"/>
      <c r="AL65" s="29"/>
      <c r="AM65" s="29"/>
      <c r="AN65" s="29"/>
      <c r="AO65" s="29"/>
      <c r="AP65" s="29"/>
      <c r="AQ65" s="29"/>
      <c r="AR65" s="29"/>
      <c r="AS65" s="26"/>
      <c r="AT65" s="26"/>
      <c r="AU65" s="26"/>
      <c r="AV65" s="33"/>
      <c r="CH65" s="26"/>
      <c r="CI65" s="26"/>
    </row>
    <row r="66" spans="1:87" s="27" customFormat="1" ht="20.25" customHeight="1">
      <c r="B66" s="24"/>
      <c r="C66" s="26"/>
      <c r="D66" s="26"/>
      <c r="E66" s="26"/>
      <c r="F66" s="26"/>
      <c r="G66" s="26"/>
      <c r="H66" s="39"/>
      <c r="I66" s="39"/>
      <c r="J66" s="40"/>
      <c r="K66" s="39"/>
      <c r="L66" s="39"/>
      <c r="M66" s="39"/>
      <c r="N66" s="39"/>
      <c r="O66" s="39"/>
      <c r="P66" s="39"/>
      <c r="T66" s="39"/>
      <c r="U66" s="39"/>
      <c r="Z66" s="29"/>
      <c r="AE66" s="29"/>
      <c r="AF66" s="29"/>
      <c r="AG66" s="29"/>
      <c r="AH66" s="29"/>
      <c r="AI66" s="29"/>
      <c r="AJ66" s="29"/>
      <c r="AK66" s="29"/>
      <c r="AL66" s="29"/>
      <c r="AM66" s="29"/>
      <c r="AN66" s="29"/>
      <c r="AO66" s="29"/>
      <c r="AP66" s="29"/>
      <c r="AQ66" s="29"/>
      <c r="AR66" s="29"/>
      <c r="AS66" s="26"/>
      <c r="AT66" s="26"/>
      <c r="AU66" s="26"/>
      <c r="AV66" s="33"/>
      <c r="CH66" s="26"/>
      <c r="CI66" s="26"/>
    </row>
    <row r="67" spans="1:87" s="18" customFormat="1" ht="20.2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7" t="s">
        <v>298</v>
      </c>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CH67" s="190"/>
      <c r="CI67" s="190"/>
    </row>
    <row r="68" spans="1:87" s="19" customFormat="1" ht="20.25" customHeight="1">
      <c r="Y68" s="20"/>
      <c r="CH68" s="438"/>
      <c r="CI68" s="438"/>
    </row>
    <row r="69" spans="1:87" s="27" customFormat="1" ht="41.5" customHeight="1">
      <c r="A69" s="731" t="s">
        <v>1383</v>
      </c>
      <c r="B69" s="731"/>
      <c r="C69" s="731"/>
      <c r="D69" s="731"/>
      <c r="E69" s="731"/>
      <c r="F69" s="731"/>
      <c r="G69" s="731"/>
      <c r="H69" s="731"/>
      <c r="I69" s="731"/>
      <c r="J69" s="731"/>
      <c r="K69" s="731"/>
      <c r="L69" s="731"/>
      <c r="M69" s="731"/>
      <c r="N69" s="731"/>
      <c r="O69" s="731"/>
      <c r="P69" s="731"/>
      <c r="Q69" s="731"/>
      <c r="R69" s="731"/>
      <c r="S69" s="731"/>
      <c r="T69" s="731"/>
      <c r="U69" s="731"/>
      <c r="V69" s="731"/>
      <c r="W69" s="731"/>
      <c r="X69" s="731"/>
      <c r="Y69" s="731"/>
      <c r="Z69" s="731"/>
      <c r="AA69" s="731"/>
      <c r="AB69" s="731"/>
      <c r="AC69" s="731"/>
      <c r="AD69" s="731"/>
      <c r="AE69" s="731"/>
      <c r="AF69" s="731"/>
      <c r="AG69" s="731"/>
      <c r="AH69" s="731"/>
      <c r="AI69" s="731"/>
      <c r="AJ69" s="731"/>
      <c r="AK69" s="731"/>
      <c r="AL69" s="731"/>
      <c r="AM69" s="731"/>
      <c r="AN69" s="731"/>
      <c r="AO69" s="731"/>
      <c r="AP69" s="731"/>
      <c r="AQ69" s="731"/>
      <c r="AR69" s="731"/>
      <c r="AS69" s="731"/>
      <c r="AT69" s="731"/>
      <c r="AU69" s="731"/>
      <c r="AV69" s="731"/>
      <c r="AW69" s="731"/>
      <c r="CH69" s="26"/>
      <c r="CI69" s="26"/>
    </row>
    <row r="70" spans="1:87" s="27" customFormat="1" ht="20.25" customHeight="1">
      <c r="A70" s="741" t="s">
        <v>28</v>
      </c>
      <c r="B70" s="741"/>
      <c r="C70" s="741"/>
      <c r="D70" s="741"/>
      <c r="E70" s="741"/>
      <c r="F70" s="741"/>
      <c r="G70" s="741"/>
      <c r="H70" s="741"/>
      <c r="I70" s="741"/>
      <c r="J70" s="741"/>
      <c r="K70" s="741"/>
      <c r="L70" s="741"/>
      <c r="M70" s="741"/>
      <c r="N70" s="741"/>
      <c r="O70" s="741"/>
      <c r="P70" s="741"/>
      <c r="Q70" s="741"/>
      <c r="R70" s="741"/>
      <c r="S70" s="741"/>
      <c r="T70" s="741"/>
      <c r="U70" s="741"/>
      <c r="V70" s="741"/>
      <c r="W70" s="741"/>
      <c r="X70" s="741"/>
      <c r="Y70" s="741"/>
      <c r="Z70" s="741"/>
      <c r="AA70" s="741"/>
      <c r="AB70" s="741"/>
      <c r="AC70" s="741"/>
      <c r="AD70" s="741"/>
      <c r="AE70" s="741"/>
      <c r="AF70" s="741"/>
      <c r="AG70" s="741"/>
      <c r="AH70" s="741"/>
      <c r="AI70" s="741"/>
      <c r="AJ70" s="741"/>
      <c r="AK70" s="741"/>
      <c r="AL70" s="741"/>
      <c r="AM70" s="741"/>
      <c r="AN70" s="741"/>
      <c r="AO70" s="741"/>
      <c r="AP70" s="741"/>
      <c r="AQ70" s="741"/>
      <c r="AR70" s="741"/>
      <c r="AS70" s="741"/>
      <c r="AT70" s="741"/>
      <c r="AU70" s="741"/>
      <c r="AV70" s="741"/>
      <c r="AW70" s="741"/>
      <c r="CH70" s="26"/>
      <c r="CI70" s="26"/>
    </row>
    <row r="71" spans="1:87" s="27" customFormat="1" ht="20.25" customHeight="1">
      <c r="A71" s="29"/>
      <c r="B71" s="41" t="s">
        <v>29</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CH71" s="26"/>
      <c r="CI71" s="26"/>
    </row>
    <row r="72" spans="1:87" s="27" customFormat="1" ht="20.25" customHeight="1">
      <c r="A72" s="29"/>
      <c r="B72" s="41" t="s">
        <v>30</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CH72" s="26"/>
      <c r="CI72" s="26"/>
    </row>
    <row r="73" spans="1:87" s="27" customFormat="1" ht="20.25" customHeight="1">
      <c r="A73" s="29"/>
      <c r="B73" s="41" t="s">
        <v>45</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CH73" s="26"/>
      <c r="CI73" s="26"/>
    </row>
    <row r="74" spans="1:87" s="15" customFormat="1" ht="29.25" customHeight="1">
      <c r="A74" s="42"/>
      <c r="B74" s="43" t="s">
        <v>1384</v>
      </c>
      <c r="C74" s="42"/>
      <c r="D74" s="42"/>
      <c r="E74" s="42"/>
      <c r="F74" s="42"/>
      <c r="G74" s="42"/>
      <c r="H74" s="42"/>
      <c r="I74" s="42"/>
      <c r="J74" s="42"/>
      <c r="K74" s="42"/>
      <c r="M74" s="42"/>
      <c r="N74" s="42"/>
      <c r="O74" s="42"/>
      <c r="P74" s="42"/>
      <c r="Q74" s="42"/>
      <c r="R74" s="42"/>
      <c r="S74" s="42"/>
      <c r="T74" s="42"/>
      <c r="U74" s="42"/>
      <c r="V74" s="42"/>
      <c r="W74" s="42"/>
      <c r="X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CH74" s="144"/>
      <c r="CI74" s="144"/>
    </row>
    <row r="75" spans="1:87" s="15" customFormat="1" ht="2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CH75" s="144"/>
      <c r="CI75" s="144"/>
    </row>
    <row r="76" spans="1:87" s="15" customFormat="1" ht="23">
      <c r="A76" s="42"/>
      <c r="B76" s="44" t="s">
        <v>1385</v>
      </c>
      <c r="C76" s="42"/>
      <c r="D76" s="42"/>
      <c r="E76" s="42"/>
      <c r="F76" s="42"/>
      <c r="G76" s="42"/>
      <c r="H76" s="42"/>
      <c r="I76" s="42"/>
      <c r="J76" s="42"/>
      <c r="K76" s="42"/>
      <c r="L76" s="42"/>
      <c r="M76" s="42"/>
      <c r="N76" s="42"/>
      <c r="O76" s="42"/>
      <c r="P76" s="42"/>
      <c r="Q76" s="42"/>
      <c r="R76" s="42"/>
      <c r="S76" s="42"/>
      <c r="T76" s="42"/>
      <c r="U76" s="42"/>
      <c r="V76" s="42"/>
      <c r="X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CH76" s="144"/>
      <c r="CI76" s="144"/>
    </row>
    <row r="77" spans="1:87" s="15" customFormat="1" ht="23">
      <c r="AW77" s="42"/>
      <c r="CH77" s="144"/>
      <c r="CI77" s="144"/>
    </row>
    <row r="78" spans="1:87" s="15" customFormat="1" ht="23">
      <c r="B78" s="723" t="s">
        <v>31</v>
      </c>
      <c r="C78" s="723"/>
      <c r="D78" s="723"/>
      <c r="E78" s="723"/>
      <c r="F78" s="723"/>
      <c r="G78" s="723"/>
      <c r="H78" s="723"/>
      <c r="J78" s="15" t="s">
        <v>32</v>
      </c>
      <c r="AW78" s="42"/>
      <c r="CH78" s="144"/>
      <c r="CI78" s="144"/>
    </row>
    <row r="79" spans="1:87" s="15" customFormat="1" ht="25">
      <c r="J79" s="15" t="s">
        <v>33</v>
      </c>
      <c r="AC79" s="45"/>
      <c r="AD79" s="15" t="s">
        <v>34</v>
      </c>
      <c r="AW79" s="42"/>
      <c r="CH79" s="144"/>
      <c r="CI79" s="144"/>
    </row>
    <row r="80" spans="1:87" s="15" customFormat="1" ht="23">
      <c r="AW80" s="42"/>
      <c r="CH80" s="144"/>
      <c r="CI80" s="144"/>
    </row>
    <row r="81" spans="1:116" s="15" customFormat="1" ht="23">
      <c r="B81" s="724" t="s">
        <v>35</v>
      </c>
      <c r="C81" s="724"/>
      <c r="D81" s="724"/>
      <c r="E81" s="724"/>
      <c r="F81" s="724"/>
      <c r="G81" s="724"/>
      <c r="H81" s="724"/>
      <c r="J81" s="15" t="s">
        <v>36</v>
      </c>
      <c r="AW81" s="42"/>
      <c r="CH81" s="144"/>
      <c r="CI81" s="144"/>
    </row>
    <row r="82" spans="1:116" s="15" customFormat="1" ht="23">
      <c r="AW82" s="42"/>
      <c r="CH82" s="144"/>
      <c r="CI82" s="144"/>
    </row>
    <row r="83" spans="1:116" s="15" customFormat="1" ht="23">
      <c r="B83" s="15" t="s">
        <v>37</v>
      </c>
      <c r="R83" s="725" t="s">
        <v>38</v>
      </c>
      <c r="S83" s="725"/>
      <c r="T83" s="725"/>
      <c r="U83" s="15" t="s">
        <v>39</v>
      </c>
      <c r="V83" s="726" t="s">
        <v>40</v>
      </c>
      <c r="W83" s="726"/>
      <c r="X83" s="726"/>
      <c r="Y83" s="726"/>
      <c r="Z83" s="15" t="s">
        <v>41</v>
      </c>
      <c r="AW83" s="42"/>
      <c r="CH83" s="144"/>
      <c r="CI83" s="144"/>
    </row>
    <row r="84" spans="1:116" s="15" customFormat="1" ht="23">
      <c r="A84" s="42"/>
      <c r="AX84" s="46"/>
      <c r="AY84" s="46"/>
      <c r="AZ84" s="46"/>
      <c r="BA84" s="46"/>
      <c r="CH84" s="144"/>
      <c r="CI84" s="144"/>
    </row>
    <row r="85" spans="1:116" s="15" customFormat="1" ht="23">
      <c r="A85" s="42"/>
      <c r="B85" s="42"/>
      <c r="C85" s="42"/>
      <c r="D85" s="42"/>
      <c r="E85" s="42"/>
      <c r="F85" s="42"/>
      <c r="G85" s="42"/>
      <c r="H85" s="42"/>
      <c r="I85" s="42"/>
      <c r="J85" s="42"/>
      <c r="K85" s="42"/>
      <c r="L85" s="42"/>
      <c r="M85" s="42"/>
      <c r="N85" s="42"/>
      <c r="O85" s="42"/>
      <c r="P85" s="42"/>
      <c r="Q85" s="42"/>
      <c r="R85" s="42"/>
      <c r="S85" s="42"/>
      <c r="T85" s="42"/>
      <c r="U85" s="42"/>
      <c r="V85" s="42"/>
      <c r="W85" s="42"/>
      <c r="X85" s="42"/>
      <c r="Y85" s="47" t="s">
        <v>42</v>
      </c>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CH85" s="144"/>
      <c r="CI85" s="144"/>
    </row>
    <row r="86" spans="1:116" s="27" customFormat="1" ht="18">
      <c r="A86" s="29"/>
      <c r="B86" s="29"/>
      <c r="C86" s="29"/>
      <c r="D86" s="29"/>
      <c r="E86" s="29"/>
      <c r="F86" s="29"/>
      <c r="G86" s="29"/>
      <c r="H86" s="29"/>
      <c r="I86" s="29"/>
      <c r="J86" s="29"/>
      <c r="K86" s="29"/>
      <c r="L86" s="29"/>
      <c r="M86" s="29"/>
      <c r="N86" s="29"/>
      <c r="O86" s="29"/>
      <c r="P86" s="29"/>
      <c r="Q86" s="29"/>
      <c r="R86" s="29"/>
      <c r="S86" s="29"/>
      <c r="T86" s="29"/>
      <c r="U86" s="29"/>
      <c r="V86" s="29"/>
      <c r="W86" s="29"/>
      <c r="X86" s="29"/>
      <c r="Y86" s="48"/>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CH86" s="26"/>
      <c r="CI86" s="26"/>
    </row>
    <row r="88" spans="1:116" ht="20.25" customHeight="1">
      <c r="A88" s="439"/>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39"/>
      <c r="AY88" s="439"/>
      <c r="AZ88" s="439"/>
      <c r="BA88" s="439"/>
      <c r="BB88" s="439"/>
      <c r="BC88" s="439"/>
      <c r="BD88" s="439"/>
      <c r="BE88" s="439"/>
      <c r="BF88" s="439"/>
      <c r="BG88" s="439"/>
      <c r="BH88" s="439"/>
      <c r="BI88" s="439"/>
      <c r="BJ88" s="439"/>
      <c r="BK88" s="439"/>
      <c r="BL88" s="439"/>
      <c r="BM88" s="439"/>
      <c r="BN88" s="439"/>
      <c r="BO88" s="439"/>
      <c r="BP88" s="439"/>
      <c r="BQ88" s="439"/>
      <c r="BR88" s="439"/>
      <c r="BS88" s="439"/>
      <c r="BT88" s="439"/>
      <c r="BU88" s="439"/>
      <c r="BV88" s="439"/>
      <c r="BW88" s="439"/>
      <c r="BX88" s="439"/>
      <c r="BY88" s="439"/>
      <c r="BZ88" s="439"/>
      <c r="CA88" s="439"/>
      <c r="CB88" s="439"/>
      <c r="CC88" s="439"/>
      <c r="CD88" s="439"/>
      <c r="CE88" s="439"/>
      <c r="CF88" s="439"/>
      <c r="CG88" s="439"/>
      <c r="CH88" s="440"/>
      <c r="CI88" s="440"/>
      <c r="CJ88" s="439"/>
      <c r="CK88" s="439"/>
      <c r="CL88" s="439"/>
      <c r="CM88" s="439"/>
      <c r="CN88" s="439"/>
      <c r="CO88" s="439"/>
      <c r="CP88" s="439"/>
      <c r="CQ88" s="439"/>
      <c r="CR88" s="439"/>
      <c r="CS88" s="439"/>
      <c r="CT88" s="439"/>
      <c r="CU88" s="439"/>
      <c r="CV88" s="439"/>
      <c r="CW88" s="439"/>
      <c r="CX88" s="439"/>
      <c r="CY88" s="439"/>
      <c r="CZ88" s="439"/>
      <c r="DA88" s="439"/>
      <c r="DB88" s="439"/>
      <c r="DC88" s="439"/>
      <c r="DD88" s="439"/>
      <c r="DE88" s="439"/>
      <c r="DF88" s="439"/>
      <c r="DG88" s="439"/>
      <c r="DH88" s="439"/>
      <c r="DI88" s="439"/>
      <c r="DJ88" s="439"/>
      <c r="DK88" s="439"/>
      <c r="DL88" s="439"/>
    </row>
    <row r="89" spans="1:116" ht="20.25" customHeight="1">
      <c r="A89" s="439"/>
      <c r="B89" s="439"/>
      <c r="C89" s="439"/>
      <c r="D89" s="439"/>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39"/>
      <c r="AY89" s="439"/>
      <c r="AZ89" s="439"/>
      <c r="BA89" s="439"/>
      <c r="BB89" s="439"/>
      <c r="BC89" s="439"/>
      <c r="BD89" s="439"/>
      <c r="BE89" s="439"/>
      <c r="BF89" s="439"/>
      <c r="BG89" s="439"/>
      <c r="BH89" s="439"/>
      <c r="BI89" s="439"/>
      <c r="BJ89" s="439"/>
      <c r="BK89" s="439"/>
      <c r="BL89" s="439"/>
      <c r="BM89" s="439"/>
      <c r="BN89" s="439"/>
      <c r="BO89" s="439"/>
      <c r="BP89" s="439"/>
      <c r="BQ89" s="439"/>
      <c r="BR89" s="439"/>
      <c r="BS89" s="439"/>
      <c r="BT89" s="439"/>
      <c r="BU89" s="439"/>
      <c r="BV89" s="439"/>
      <c r="BW89" s="439"/>
      <c r="BX89" s="439"/>
      <c r="BY89" s="439"/>
      <c r="BZ89" s="439"/>
      <c r="CA89" s="439"/>
      <c r="CB89" s="439"/>
      <c r="CC89" s="439"/>
      <c r="CD89" s="439"/>
      <c r="CE89" s="439"/>
      <c r="CF89" s="439"/>
      <c r="CG89" s="439"/>
      <c r="CH89" s="440"/>
      <c r="CI89" s="440"/>
      <c r="CJ89" s="439"/>
      <c r="CK89" s="439"/>
      <c r="CL89" s="439"/>
      <c r="CM89" s="439"/>
      <c r="CN89" s="439"/>
      <c r="CO89" s="439"/>
      <c r="CP89" s="439"/>
      <c r="CQ89" s="439"/>
      <c r="CR89" s="439"/>
      <c r="CS89" s="439"/>
      <c r="CT89" s="439"/>
      <c r="CU89" s="439"/>
      <c r="CV89" s="439"/>
      <c r="CW89" s="439"/>
      <c r="CX89" s="439"/>
      <c r="CY89" s="439"/>
      <c r="CZ89" s="439"/>
      <c r="DA89" s="439"/>
      <c r="DB89" s="439"/>
      <c r="DC89" s="439"/>
      <c r="DD89" s="439"/>
      <c r="DE89" s="439"/>
      <c r="DF89" s="439"/>
      <c r="DG89" s="439"/>
      <c r="DH89" s="439"/>
      <c r="DI89" s="439"/>
      <c r="DJ89" s="439"/>
      <c r="DK89" s="439"/>
      <c r="DL89" s="439"/>
    </row>
    <row r="90" spans="1:116" ht="20.25" customHeight="1">
      <c r="A90" s="439"/>
      <c r="B90" s="439"/>
      <c r="C90" s="439"/>
      <c r="D90" s="439"/>
      <c r="E90" s="439"/>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439"/>
      <c r="BE90" s="439"/>
      <c r="BF90" s="439"/>
      <c r="BG90" s="439"/>
      <c r="BH90" s="439"/>
      <c r="BI90" s="439"/>
      <c r="BJ90" s="439"/>
      <c r="BK90" s="439"/>
      <c r="BL90" s="439"/>
      <c r="BM90" s="439"/>
      <c r="BN90" s="439"/>
      <c r="BO90" s="439"/>
      <c r="BP90" s="439"/>
      <c r="BQ90" s="439"/>
      <c r="BR90" s="439"/>
      <c r="BS90" s="439"/>
      <c r="BT90" s="439"/>
      <c r="BU90" s="439"/>
      <c r="BV90" s="439"/>
      <c r="BW90" s="439"/>
      <c r="BX90" s="439"/>
      <c r="BY90" s="439"/>
      <c r="BZ90" s="439"/>
      <c r="CA90" s="439"/>
      <c r="CB90" s="439"/>
      <c r="CC90" s="439"/>
      <c r="CD90" s="439"/>
      <c r="CE90" s="439"/>
      <c r="CF90" s="439"/>
      <c r="CG90" s="439"/>
      <c r="CH90" s="440"/>
      <c r="CI90" s="440"/>
      <c r="CJ90" s="439"/>
      <c r="CK90" s="439"/>
      <c r="CL90" s="439"/>
      <c r="CM90" s="439"/>
      <c r="CN90" s="439"/>
      <c r="CO90" s="439"/>
      <c r="CP90" s="439"/>
      <c r="CQ90" s="439"/>
      <c r="CR90" s="439"/>
      <c r="CS90" s="439"/>
      <c r="CT90" s="439"/>
      <c r="CU90" s="439"/>
      <c r="CV90" s="439"/>
      <c r="CW90" s="439"/>
      <c r="CX90" s="439"/>
      <c r="CY90" s="439"/>
      <c r="CZ90" s="439"/>
      <c r="DA90" s="439"/>
      <c r="DB90" s="439"/>
      <c r="DC90" s="439"/>
      <c r="DD90" s="439"/>
      <c r="DE90" s="439"/>
      <c r="DF90" s="439"/>
      <c r="DG90" s="439"/>
      <c r="DH90" s="439"/>
      <c r="DI90" s="439"/>
      <c r="DJ90" s="439"/>
      <c r="DK90" s="439"/>
      <c r="DL90" s="439"/>
    </row>
    <row r="91" spans="1:116" ht="20.25" customHeight="1">
      <c r="A91" s="439"/>
      <c r="B91" s="439"/>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39"/>
      <c r="BA91" s="439"/>
      <c r="BB91" s="439"/>
      <c r="BC91" s="439"/>
      <c r="BD91" s="439"/>
      <c r="BE91" s="439"/>
      <c r="BF91" s="439"/>
      <c r="BG91" s="439"/>
      <c r="BH91" s="439"/>
      <c r="BI91" s="439"/>
      <c r="BJ91" s="439"/>
      <c r="BK91" s="439"/>
      <c r="BL91" s="439"/>
      <c r="BM91" s="439"/>
      <c r="BN91" s="439"/>
      <c r="BO91" s="439"/>
      <c r="BP91" s="439"/>
      <c r="BQ91" s="439"/>
      <c r="BR91" s="439"/>
      <c r="BS91" s="439"/>
      <c r="BT91" s="439"/>
      <c r="BU91" s="439"/>
      <c r="BV91" s="439"/>
      <c r="BW91" s="439"/>
      <c r="BX91" s="439"/>
      <c r="BY91" s="439"/>
      <c r="BZ91" s="439"/>
      <c r="CA91" s="439"/>
      <c r="CB91" s="439"/>
      <c r="CC91" s="439"/>
      <c r="CD91" s="439"/>
      <c r="CE91" s="439"/>
      <c r="CF91" s="439"/>
      <c r="CG91" s="439"/>
      <c r="CH91" s="440"/>
      <c r="CI91" s="440"/>
      <c r="CJ91" s="439"/>
      <c r="CK91" s="439"/>
      <c r="CL91" s="439"/>
      <c r="CM91" s="439"/>
      <c r="CN91" s="439"/>
      <c r="CO91" s="439"/>
      <c r="CP91" s="439"/>
      <c r="CQ91" s="439"/>
      <c r="CR91" s="439"/>
      <c r="CS91" s="439"/>
      <c r="CT91" s="439"/>
      <c r="CU91" s="439"/>
      <c r="CV91" s="439"/>
      <c r="CW91" s="439"/>
      <c r="CX91" s="439"/>
      <c r="CY91" s="439"/>
      <c r="CZ91" s="439"/>
      <c r="DA91" s="439"/>
      <c r="DB91" s="439"/>
      <c r="DC91" s="439"/>
      <c r="DD91" s="439"/>
      <c r="DE91" s="439"/>
      <c r="DF91" s="439"/>
      <c r="DG91" s="439"/>
      <c r="DH91" s="439"/>
      <c r="DI91" s="439"/>
      <c r="DJ91" s="439"/>
      <c r="DK91" s="439"/>
      <c r="DL91" s="439"/>
    </row>
    <row r="92" spans="1:116" ht="20.25" customHeight="1">
      <c r="A92" s="439"/>
      <c r="B92" s="439"/>
      <c r="C92" s="439"/>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39"/>
      <c r="AY92" s="439"/>
      <c r="AZ92" s="439"/>
      <c r="BA92" s="439"/>
      <c r="BB92" s="439"/>
      <c r="BC92" s="439"/>
      <c r="BD92" s="439"/>
      <c r="BE92" s="439"/>
      <c r="BF92" s="439"/>
      <c r="BG92" s="439"/>
      <c r="BH92" s="439"/>
      <c r="BI92" s="439"/>
      <c r="BJ92" s="439"/>
      <c r="BK92" s="439"/>
      <c r="BL92" s="439"/>
      <c r="BM92" s="439"/>
      <c r="BN92" s="439"/>
      <c r="BO92" s="439"/>
      <c r="BP92" s="439"/>
      <c r="BQ92" s="439"/>
      <c r="BR92" s="439"/>
      <c r="BS92" s="439"/>
      <c r="BT92" s="439"/>
      <c r="BU92" s="439"/>
      <c r="BV92" s="439"/>
      <c r="BW92" s="439"/>
      <c r="BX92" s="439"/>
      <c r="BY92" s="439"/>
      <c r="BZ92" s="439"/>
      <c r="CA92" s="439"/>
      <c r="CB92" s="439"/>
      <c r="CC92" s="439"/>
      <c r="CD92" s="439"/>
      <c r="CE92" s="439"/>
      <c r="CF92" s="439"/>
      <c r="CG92" s="439"/>
      <c r="CH92" s="440"/>
      <c r="CI92" s="440"/>
      <c r="CJ92" s="439"/>
      <c r="CK92" s="439"/>
      <c r="CL92" s="439"/>
      <c r="CM92" s="439"/>
      <c r="CN92" s="439"/>
      <c r="CO92" s="439"/>
      <c r="CP92" s="439"/>
      <c r="CQ92" s="439"/>
      <c r="CR92" s="439"/>
      <c r="CS92" s="439"/>
      <c r="CT92" s="439"/>
      <c r="CU92" s="439"/>
      <c r="CV92" s="439"/>
      <c r="CW92" s="439"/>
      <c r="CX92" s="439"/>
      <c r="CY92" s="439"/>
      <c r="CZ92" s="439"/>
      <c r="DA92" s="439"/>
      <c r="DB92" s="439"/>
      <c r="DC92" s="439"/>
      <c r="DD92" s="439"/>
      <c r="DE92" s="439"/>
      <c r="DF92" s="439"/>
      <c r="DG92" s="439"/>
      <c r="DH92" s="439"/>
      <c r="DI92" s="439"/>
      <c r="DJ92" s="439"/>
      <c r="DK92" s="439"/>
      <c r="DL92" s="439"/>
    </row>
    <row r="93" spans="1:116" ht="20.25" customHeight="1">
      <c r="A93" s="439"/>
      <c r="B93" s="439"/>
      <c r="C93" s="439"/>
      <c r="D93" s="439"/>
      <c r="E93" s="439"/>
      <c r="F93" s="439"/>
      <c r="G93" s="439"/>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439"/>
      <c r="BE93" s="439"/>
      <c r="BF93" s="439"/>
      <c r="BG93" s="439"/>
      <c r="BH93" s="439"/>
      <c r="BI93" s="439"/>
      <c r="BJ93" s="439"/>
      <c r="BK93" s="439"/>
      <c r="BL93" s="439"/>
      <c r="BM93" s="439"/>
      <c r="BN93" s="439"/>
      <c r="BO93" s="439"/>
      <c r="BP93" s="439"/>
      <c r="BQ93" s="439"/>
      <c r="BR93" s="439"/>
      <c r="BS93" s="439"/>
      <c r="BT93" s="439"/>
      <c r="BU93" s="439"/>
      <c r="BV93" s="439"/>
      <c r="BW93" s="439"/>
      <c r="BX93" s="439"/>
      <c r="BY93" s="439"/>
      <c r="BZ93" s="439"/>
      <c r="CA93" s="439"/>
      <c r="CB93" s="439"/>
      <c r="CC93" s="439"/>
      <c r="CD93" s="439"/>
      <c r="CE93" s="439"/>
      <c r="CF93" s="439"/>
      <c r="CG93" s="439"/>
      <c r="CH93" s="440"/>
      <c r="CI93" s="440"/>
      <c r="CJ93" s="439"/>
      <c r="CK93" s="439"/>
      <c r="CL93" s="439"/>
      <c r="CM93" s="439"/>
      <c r="CN93" s="439"/>
      <c r="CO93" s="439"/>
      <c r="CP93" s="439"/>
      <c r="CQ93" s="439"/>
      <c r="CR93" s="439"/>
      <c r="CS93" s="439"/>
      <c r="CT93" s="439"/>
      <c r="CU93" s="439"/>
      <c r="CV93" s="439"/>
      <c r="CW93" s="439"/>
      <c r="CX93" s="439"/>
      <c r="CY93" s="439"/>
      <c r="CZ93" s="439"/>
      <c r="DA93" s="439"/>
      <c r="DB93" s="439"/>
      <c r="DC93" s="439"/>
      <c r="DD93" s="439"/>
      <c r="DE93" s="439"/>
      <c r="DF93" s="439"/>
      <c r="DG93" s="439"/>
      <c r="DH93" s="439"/>
      <c r="DI93" s="439"/>
      <c r="DJ93" s="439"/>
      <c r="DK93" s="439"/>
      <c r="DL93" s="439"/>
    </row>
    <row r="94" spans="1:116" ht="20.25" customHeight="1">
      <c r="A94" s="439"/>
      <c r="B94" s="439"/>
      <c r="C94" s="439"/>
      <c r="D94" s="439"/>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39"/>
      <c r="AY94" s="439"/>
      <c r="AZ94" s="439"/>
      <c r="BA94" s="439"/>
      <c r="BB94" s="439"/>
      <c r="BC94" s="439"/>
      <c r="BD94" s="439"/>
      <c r="BE94" s="439"/>
      <c r="BF94" s="439"/>
      <c r="BG94" s="439"/>
      <c r="BH94" s="439"/>
      <c r="BI94" s="439"/>
      <c r="BJ94" s="439"/>
      <c r="BK94" s="439"/>
      <c r="BL94" s="439"/>
      <c r="BM94" s="439"/>
      <c r="BN94" s="439"/>
      <c r="BO94" s="439"/>
      <c r="BP94" s="439"/>
      <c r="BQ94" s="439"/>
      <c r="BR94" s="439"/>
      <c r="BS94" s="439"/>
      <c r="BT94" s="439"/>
      <c r="BU94" s="439"/>
      <c r="BV94" s="439"/>
      <c r="BW94" s="439"/>
      <c r="BX94" s="439"/>
      <c r="BY94" s="439"/>
      <c r="BZ94" s="439"/>
      <c r="CA94" s="439"/>
      <c r="CB94" s="439"/>
      <c r="CC94" s="439"/>
      <c r="CD94" s="439"/>
      <c r="CE94" s="439"/>
      <c r="CF94" s="439"/>
      <c r="CG94" s="439"/>
      <c r="CH94" s="440"/>
      <c r="CI94" s="440"/>
      <c r="CJ94" s="439"/>
      <c r="CK94" s="439"/>
      <c r="CL94" s="439"/>
      <c r="CM94" s="439"/>
      <c r="CN94" s="439"/>
      <c r="CO94" s="439"/>
      <c r="CP94" s="439"/>
      <c r="CQ94" s="439"/>
      <c r="CR94" s="439"/>
      <c r="CS94" s="439"/>
      <c r="CT94" s="439"/>
      <c r="CU94" s="439"/>
      <c r="CV94" s="439"/>
      <c r="CW94" s="439"/>
      <c r="CX94" s="439"/>
      <c r="CY94" s="439"/>
      <c r="CZ94" s="439"/>
      <c r="DA94" s="439"/>
      <c r="DB94" s="439"/>
      <c r="DC94" s="439"/>
      <c r="DD94" s="439"/>
      <c r="DE94" s="439"/>
      <c r="DF94" s="439"/>
      <c r="DG94" s="439"/>
      <c r="DH94" s="439"/>
      <c r="DI94" s="439"/>
      <c r="DJ94" s="439"/>
      <c r="DK94" s="439"/>
      <c r="DL94" s="439"/>
    </row>
    <row r="95" spans="1:116" ht="20.25" customHeight="1">
      <c r="A95" s="439"/>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439"/>
      <c r="BE95" s="439"/>
      <c r="BF95" s="439"/>
      <c r="BG95" s="439"/>
      <c r="BH95" s="439"/>
      <c r="BI95" s="439"/>
      <c r="BJ95" s="439"/>
      <c r="BK95" s="439"/>
      <c r="BL95" s="439"/>
      <c r="BM95" s="439"/>
      <c r="BN95" s="439"/>
      <c r="BO95" s="439"/>
      <c r="BP95" s="439"/>
      <c r="BQ95" s="439"/>
      <c r="BR95" s="439"/>
      <c r="BS95" s="439"/>
      <c r="BT95" s="439"/>
      <c r="BU95" s="439"/>
      <c r="BV95" s="439"/>
      <c r="BW95" s="439"/>
      <c r="BX95" s="439"/>
      <c r="BY95" s="439"/>
      <c r="BZ95" s="439"/>
      <c r="CA95" s="439"/>
      <c r="CB95" s="439"/>
      <c r="CC95" s="439"/>
      <c r="CD95" s="439"/>
      <c r="CE95" s="439"/>
      <c r="CF95" s="439"/>
      <c r="CG95" s="439"/>
      <c r="CH95" s="440"/>
      <c r="CI95" s="440"/>
      <c r="CJ95" s="439"/>
      <c r="CK95" s="439"/>
      <c r="CL95" s="439"/>
      <c r="CM95" s="439"/>
      <c r="CN95" s="439"/>
      <c r="CO95" s="439"/>
      <c r="CP95" s="439"/>
      <c r="CQ95" s="439"/>
      <c r="CR95" s="439"/>
      <c r="CS95" s="439"/>
      <c r="CT95" s="439"/>
      <c r="CU95" s="439"/>
      <c r="CV95" s="439"/>
      <c r="CW95" s="439"/>
      <c r="CX95" s="439"/>
      <c r="CY95" s="439"/>
      <c r="CZ95" s="439"/>
      <c r="DA95" s="439"/>
      <c r="DB95" s="439"/>
      <c r="DC95" s="439"/>
      <c r="DD95" s="439"/>
      <c r="DE95" s="439"/>
      <c r="DF95" s="439"/>
      <c r="DG95" s="439"/>
      <c r="DH95" s="439"/>
      <c r="DI95" s="439"/>
      <c r="DJ95" s="439"/>
      <c r="DK95" s="439"/>
      <c r="DL95" s="439"/>
    </row>
    <row r="96" spans="1:116" ht="20.25" customHeight="1">
      <c r="A96" s="439"/>
      <c r="B96" s="439"/>
      <c r="C96" s="439"/>
      <c r="D96" s="439"/>
      <c r="E96" s="439"/>
      <c r="F96" s="439"/>
      <c r="G96" s="439"/>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39"/>
      <c r="AY96" s="439"/>
      <c r="AZ96" s="439"/>
      <c r="BA96" s="439"/>
      <c r="BB96" s="439"/>
      <c r="BC96" s="439"/>
      <c r="BD96" s="439"/>
      <c r="BE96" s="439"/>
      <c r="BF96" s="439"/>
      <c r="BG96" s="439"/>
      <c r="BH96" s="439"/>
      <c r="BI96" s="439"/>
      <c r="BJ96" s="439"/>
      <c r="BK96" s="439"/>
      <c r="BL96" s="439"/>
      <c r="BM96" s="439"/>
      <c r="BN96" s="439"/>
      <c r="BO96" s="439"/>
      <c r="BP96" s="439"/>
      <c r="BQ96" s="439"/>
      <c r="BR96" s="439"/>
      <c r="BS96" s="439"/>
      <c r="BT96" s="439"/>
      <c r="BU96" s="439"/>
      <c r="BV96" s="439"/>
      <c r="BW96" s="439"/>
      <c r="BX96" s="439"/>
      <c r="BY96" s="439"/>
      <c r="BZ96" s="439"/>
      <c r="CA96" s="439"/>
      <c r="CB96" s="439"/>
      <c r="CC96" s="439"/>
      <c r="CD96" s="439"/>
      <c r="CE96" s="439"/>
      <c r="CF96" s="439"/>
      <c r="CG96" s="439"/>
      <c r="CH96" s="440"/>
      <c r="CI96" s="440"/>
      <c r="CJ96" s="439"/>
      <c r="CK96" s="439"/>
      <c r="CL96" s="439"/>
      <c r="CM96" s="439"/>
      <c r="CN96" s="439"/>
      <c r="CO96" s="439"/>
      <c r="CP96" s="439"/>
      <c r="CQ96" s="439"/>
      <c r="CR96" s="439"/>
      <c r="CS96" s="439"/>
      <c r="CT96" s="439"/>
      <c r="CU96" s="439"/>
      <c r="CV96" s="439"/>
      <c r="CW96" s="439"/>
      <c r="CX96" s="439"/>
      <c r="CY96" s="439"/>
      <c r="CZ96" s="439"/>
      <c r="DA96" s="439"/>
      <c r="DB96" s="439"/>
      <c r="DC96" s="439"/>
      <c r="DD96" s="439"/>
      <c r="DE96" s="439"/>
      <c r="DF96" s="439"/>
      <c r="DG96" s="439"/>
      <c r="DH96" s="439"/>
      <c r="DI96" s="439"/>
      <c r="DJ96" s="439"/>
      <c r="DK96" s="439"/>
      <c r="DL96" s="439"/>
    </row>
    <row r="97" spans="1:116" ht="20.25" customHeight="1">
      <c r="A97" s="439"/>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39"/>
      <c r="AY97" s="439"/>
      <c r="AZ97" s="439"/>
      <c r="BA97" s="439"/>
      <c r="BB97" s="439"/>
      <c r="BC97" s="439"/>
      <c r="BD97" s="439"/>
      <c r="BE97" s="439"/>
      <c r="BF97" s="439"/>
      <c r="BG97" s="439"/>
      <c r="BH97" s="439"/>
      <c r="BI97" s="439"/>
      <c r="BJ97" s="439"/>
      <c r="BK97" s="439"/>
      <c r="BL97" s="439"/>
      <c r="BM97" s="439"/>
      <c r="BN97" s="439"/>
      <c r="BO97" s="439"/>
      <c r="BP97" s="439"/>
      <c r="BQ97" s="439"/>
      <c r="BR97" s="439"/>
      <c r="BS97" s="439"/>
      <c r="BT97" s="439"/>
      <c r="BU97" s="439"/>
      <c r="BV97" s="439"/>
      <c r="BW97" s="439"/>
      <c r="BX97" s="439"/>
      <c r="BY97" s="439"/>
      <c r="BZ97" s="439"/>
      <c r="CA97" s="439"/>
      <c r="CB97" s="439"/>
      <c r="CC97" s="439"/>
      <c r="CD97" s="439"/>
      <c r="CE97" s="439"/>
      <c r="CF97" s="439"/>
      <c r="CG97" s="439"/>
      <c r="CH97" s="440"/>
      <c r="CI97" s="440"/>
      <c r="CJ97" s="439"/>
      <c r="CK97" s="439"/>
      <c r="CL97" s="439"/>
      <c r="CM97" s="439"/>
      <c r="CN97" s="439"/>
      <c r="CO97" s="439"/>
      <c r="CP97" s="439"/>
      <c r="CQ97" s="439"/>
      <c r="CR97" s="439"/>
      <c r="CS97" s="439"/>
      <c r="CT97" s="439"/>
      <c r="CU97" s="439"/>
      <c r="CV97" s="439"/>
      <c r="CW97" s="439"/>
      <c r="CX97" s="439"/>
      <c r="CY97" s="439"/>
      <c r="CZ97" s="439"/>
      <c r="DA97" s="439"/>
      <c r="DB97" s="439"/>
      <c r="DC97" s="439"/>
      <c r="DD97" s="439"/>
      <c r="DE97" s="439"/>
      <c r="DF97" s="439"/>
      <c r="DG97" s="439"/>
      <c r="DH97" s="439"/>
      <c r="DI97" s="439"/>
      <c r="DJ97" s="439"/>
      <c r="DK97" s="439"/>
      <c r="DL97" s="439"/>
    </row>
    <row r="98" spans="1:116" ht="20.25" customHeight="1">
      <c r="A98" s="439"/>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39"/>
      <c r="AZ98" s="439"/>
      <c r="BA98" s="439"/>
      <c r="BB98" s="439"/>
      <c r="BC98" s="439"/>
      <c r="BD98" s="439"/>
      <c r="BE98" s="439"/>
      <c r="BF98" s="439"/>
      <c r="BG98" s="439"/>
      <c r="BH98" s="439"/>
      <c r="BI98" s="439"/>
      <c r="BJ98" s="439"/>
      <c r="BK98" s="439"/>
      <c r="BL98" s="439"/>
      <c r="BM98" s="439"/>
      <c r="BN98" s="439"/>
      <c r="BO98" s="439"/>
      <c r="BP98" s="439"/>
      <c r="BQ98" s="439"/>
      <c r="BR98" s="439"/>
      <c r="BS98" s="439"/>
      <c r="BT98" s="439"/>
      <c r="BU98" s="439"/>
      <c r="BV98" s="439"/>
      <c r="BW98" s="439"/>
      <c r="BX98" s="439"/>
      <c r="BY98" s="439"/>
      <c r="BZ98" s="439"/>
      <c r="CA98" s="439"/>
      <c r="CB98" s="439"/>
      <c r="CC98" s="439"/>
      <c r="CD98" s="439"/>
      <c r="CE98" s="439"/>
      <c r="CF98" s="439"/>
      <c r="CG98" s="439"/>
      <c r="CH98" s="440"/>
      <c r="CI98" s="440"/>
      <c r="CJ98" s="439"/>
      <c r="CK98" s="439"/>
      <c r="CL98" s="439"/>
      <c r="CM98" s="439"/>
      <c r="CN98" s="439"/>
      <c r="CO98" s="439"/>
      <c r="CP98" s="439"/>
      <c r="CQ98" s="439"/>
      <c r="CR98" s="439"/>
      <c r="CS98" s="439"/>
      <c r="CT98" s="439"/>
      <c r="CU98" s="439"/>
      <c r="CV98" s="439"/>
      <c r="CW98" s="439"/>
      <c r="CX98" s="439"/>
      <c r="CY98" s="439"/>
      <c r="CZ98" s="439"/>
      <c r="DA98" s="439"/>
      <c r="DB98" s="439"/>
      <c r="DC98" s="439"/>
      <c r="DD98" s="439"/>
      <c r="DE98" s="439"/>
      <c r="DF98" s="439"/>
      <c r="DG98" s="439"/>
      <c r="DH98" s="439"/>
      <c r="DI98" s="439"/>
      <c r="DJ98" s="439"/>
      <c r="DK98" s="439"/>
      <c r="DL98" s="439"/>
    </row>
    <row r="99" spans="1:116" ht="20.25" customHeight="1">
      <c r="A99" s="439"/>
      <c r="B99" s="439"/>
      <c r="C99" s="439"/>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39"/>
      <c r="AY99" s="439"/>
      <c r="AZ99" s="439"/>
      <c r="BA99" s="439"/>
      <c r="BB99" s="439"/>
      <c r="BC99" s="439"/>
      <c r="BD99" s="439"/>
      <c r="BE99" s="439"/>
      <c r="BF99" s="439"/>
      <c r="BG99" s="439"/>
      <c r="BH99" s="439"/>
      <c r="BI99" s="439"/>
      <c r="BJ99" s="439"/>
      <c r="BK99" s="439"/>
      <c r="BL99" s="439"/>
      <c r="BM99" s="439"/>
      <c r="BN99" s="439"/>
      <c r="BO99" s="439"/>
      <c r="BP99" s="439"/>
      <c r="BQ99" s="439"/>
      <c r="BR99" s="439"/>
      <c r="BS99" s="439"/>
      <c r="BT99" s="439"/>
      <c r="BU99" s="439"/>
      <c r="BV99" s="439"/>
      <c r="BW99" s="439"/>
      <c r="BX99" s="439"/>
      <c r="BY99" s="439"/>
      <c r="BZ99" s="439"/>
      <c r="CA99" s="439"/>
      <c r="CB99" s="439"/>
      <c r="CC99" s="439"/>
      <c r="CD99" s="439"/>
      <c r="CE99" s="439"/>
      <c r="CF99" s="439"/>
      <c r="CG99" s="439"/>
      <c r="CH99" s="440"/>
      <c r="CI99" s="440"/>
      <c r="CJ99" s="439"/>
      <c r="CK99" s="439"/>
      <c r="CL99" s="439"/>
      <c r="CM99" s="439"/>
      <c r="CN99" s="439"/>
      <c r="CO99" s="439"/>
      <c r="CP99" s="439"/>
      <c r="CQ99" s="439"/>
      <c r="CR99" s="439"/>
      <c r="CS99" s="439"/>
      <c r="CT99" s="439"/>
      <c r="CU99" s="439"/>
      <c r="CV99" s="439"/>
      <c r="CW99" s="439"/>
      <c r="CX99" s="439"/>
      <c r="CY99" s="439"/>
      <c r="CZ99" s="439"/>
      <c r="DA99" s="439"/>
      <c r="DB99" s="439"/>
      <c r="DC99" s="439"/>
      <c r="DD99" s="439"/>
      <c r="DE99" s="439"/>
      <c r="DF99" s="439"/>
      <c r="DG99" s="439"/>
      <c r="DH99" s="439"/>
      <c r="DI99" s="439"/>
      <c r="DJ99" s="439"/>
      <c r="DK99" s="439"/>
      <c r="DL99" s="439"/>
    </row>
    <row r="100" spans="1:116" ht="20.25" customHeight="1">
      <c r="A100" s="439"/>
      <c r="B100" s="439"/>
      <c r="C100" s="439"/>
      <c r="D100" s="439"/>
      <c r="E100" s="439"/>
      <c r="F100" s="439"/>
      <c r="G100" s="439"/>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39"/>
      <c r="AY100" s="439"/>
      <c r="AZ100" s="439"/>
      <c r="BA100" s="439"/>
      <c r="BB100" s="439"/>
      <c r="BC100" s="439"/>
      <c r="BD100" s="439"/>
      <c r="BE100" s="439"/>
      <c r="BF100" s="439"/>
      <c r="BG100" s="439"/>
      <c r="BH100" s="439"/>
      <c r="BI100" s="439"/>
      <c r="BJ100" s="439"/>
      <c r="BK100" s="439"/>
      <c r="BL100" s="439"/>
      <c r="BM100" s="439"/>
      <c r="BN100" s="439"/>
      <c r="BO100" s="439"/>
      <c r="BP100" s="439"/>
      <c r="BQ100" s="439"/>
      <c r="BR100" s="439"/>
      <c r="BS100" s="439"/>
      <c r="BT100" s="439"/>
      <c r="BU100" s="439"/>
      <c r="BV100" s="439"/>
      <c r="BW100" s="439"/>
      <c r="BX100" s="439"/>
      <c r="BY100" s="439"/>
      <c r="BZ100" s="439"/>
      <c r="CA100" s="439"/>
      <c r="CB100" s="439"/>
      <c r="CC100" s="439"/>
      <c r="CD100" s="439"/>
      <c r="CE100" s="439"/>
      <c r="CF100" s="439"/>
      <c r="CG100" s="439"/>
      <c r="CH100" s="440"/>
      <c r="CI100" s="440"/>
      <c r="CJ100" s="439"/>
      <c r="CK100" s="439"/>
      <c r="CL100" s="439"/>
      <c r="CM100" s="439"/>
      <c r="CN100" s="439"/>
      <c r="CO100" s="439"/>
      <c r="CP100" s="439"/>
      <c r="CQ100" s="439"/>
      <c r="CR100" s="439"/>
      <c r="CS100" s="439"/>
      <c r="CT100" s="439"/>
      <c r="CU100" s="439"/>
      <c r="CV100" s="439"/>
      <c r="CW100" s="439"/>
      <c r="CX100" s="439"/>
      <c r="CY100" s="439"/>
      <c r="CZ100" s="439"/>
      <c r="DA100" s="439"/>
      <c r="DB100" s="439"/>
      <c r="DC100" s="439"/>
      <c r="DD100" s="439"/>
      <c r="DE100" s="439"/>
      <c r="DF100" s="439"/>
      <c r="DG100" s="439"/>
      <c r="DH100" s="439"/>
      <c r="DI100" s="439"/>
      <c r="DJ100" s="439"/>
      <c r="DK100" s="439"/>
      <c r="DL100" s="439"/>
    </row>
    <row r="101" spans="1:116" ht="20.25" customHeight="1">
      <c r="A101" s="439"/>
      <c r="B101" s="439"/>
      <c r="C101" s="439"/>
      <c r="D101" s="439"/>
      <c r="E101" s="439"/>
      <c r="F101" s="439"/>
      <c r="G101" s="439"/>
      <c r="H101" s="439"/>
      <c r="I101" s="439"/>
      <c r="J101" s="439"/>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c r="AG101" s="439"/>
      <c r="AH101" s="439"/>
      <c r="AI101" s="439"/>
      <c r="AJ101" s="439"/>
      <c r="AK101" s="439"/>
      <c r="AL101" s="439"/>
      <c r="AM101" s="439"/>
      <c r="AN101" s="439"/>
      <c r="AO101" s="439"/>
      <c r="AP101" s="439"/>
      <c r="AQ101" s="439"/>
      <c r="AR101" s="439"/>
      <c r="AS101" s="439"/>
      <c r="AT101" s="439"/>
      <c r="AU101" s="439"/>
      <c r="AV101" s="439"/>
      <c r="AW101" s="439"/>
      <c r="AX101" s="439"/>
      <c r="AY101" s="439"/>
      <c r="AZ101" s="439"/>
      <c r="BA101" s="439"/>
      <c r="BB101" s="439"/>
      <c r="BC101" s="439"/>
      <c r="BD101" s="439"/>
      <c r="BE101" s="439"/>
      <c r="BF101" s="439"/>
      <c r="BG101" s="439"/>
      <c r="BH101" s="439"/>
      <c r="BI101" s="439"/>
      <c r="BJ101" s="439"/>
      <c r="BK101" s="439"/>
      <c r="BL101" s="439"/>
      <c r="BM101" s="439"/>
      <c r="BN101" s="439"/>
      <c r="BO101" s="439"/>
      <c r="BP101" s="439"/>
      <c r="BQ101" s="439"/>
      <c r="BR101" s="439"/>
      <c r="BS101" s="439"/>
      <c r="BT101" s="439"/>
      <c r="BU101" s="439"/>
      <c r="BV101" s="439"/>
      <c r="BW101" s="439"/>
      <c r="BX101" s="439"/>
      <c r="BY101" s="439"/>
      <c r="BZ101" s="439"/>
      <c r="CA101" s="439"/>
      <c r="CB101" s="439"/>
      <c r="CC101" s="439"/>
      <c r="CD101" s="439"/>
      <c r="CE101" s="439"/>
      <c r="CF101" s="439"/>
      <c r="CG101" s="439"/>
      <c r="CH101" s="440"/>
      <c r="CI101" s="440"/>
      <c r="CJ101" s="439"/>
      <c r="CK101" s="439"/>
      <c r="CL101" s="439"/>
      <c r="CM101" s="439"/>
      <c r="CN101" s="439"/>
      <c r="CO101" s="439"/>
      <c r="CP101" s="439"/>
      <c r="CQ101" s="439"/>
      <c r="CR101" s="439"/>
      <c r="CS101" s="439"/>
      <c r="CT101" s="439"/>
      <c r="CU101" s="439"/>
      <c r="CV101" s="439"/>
      <c r="CW101" s="439"/>
      <c r="CX101" s="439"/>
      <c r="CY101" s="439"/>
      <c r="CZ101" s="439"/>
      <c r="DA101" s="439"/>
      <c r="DB101" s="439"/>
      <c r="DC101" s="439"/>
      <c r="DD101" s="439"/>
      <c r="DE101" s="439"/>
      <c r="DF101" s="439"/>
      <c r="DG101" s="439"/>
      <c r="DH101" s="439"/>
      <c r="DI101" s="439"/>
      <c r="DJ101" s="439"/>
      <c r="DK101" s="439"/>
      <c r="DL101" s="439"/>
    </row>
    <row r="102" spans="1:116" ht="20.25" customHeight="1">
      <c r="A102" s="439"/>
      <c r="B102" s="439"/>
      <c r="C102" s="439"/>
      <c r="D102" s="439"/>
      <c r="E102" s="439"/>
      <c r="F102" s="439"/>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c r="AG102" s="439"/>
      <c r="AH102" s="439"/>
      <c r="AI102" s="439"/>
      <c r="AJ102" s="439"/>
      <c r="AK102" s="439"/>
      <c r="AL102" s="439"/>
      <c r="AM102" s="439"/>
      <c r="AN102" s="439"/>
      <c r="AO102" s="439"/>
      <c r="AP102" s="439"/>
      <c r="AQ102" s="439"/>
      <c r="AR102" s="439"/>
      <c r="AS102" s="439"/>
      <c r="AT102" s="439"/>
      <c r="AU102" s="439"/>
      <c r="AV102" s="439"/>
      <c r="AW102" s="439"/>
      <c r="AX102" s="439"/>
      <c r="AY102" s="439"/>
      <c r="AZ102" s="439"/>
      <c r="BA102" s="439"/>
      <c r="BB102" s="439"/>
      <c r="BC102" s="439"/>
      <c r="BD102" s="439"/>
      <c r="BE102" s="439"/>
      <c r="BF102" s="439"/>
      <c r="BG102" s="439"/>
      <c r="BH102" s="439"/>
      <c r="BI102" s="439"/>
      <c r="BJ102" s="439"/>
      <c r="BK102" s="439"/>
      <c r="BL102" s="439"/>
      <c r="BM102" s="439"/>
      <c r="BN102" s="439"/>
      <c r="BO102" s="439"/>
      <c r="BP102" s="439"/>
      <c r="BQ102" s="439"/>
      <c r="BR102" s="439"/>
      <c r="BS102" s="439"/>
      <c r="BT102" s="439"/>
      <c r="BU102" s="439"/>
      <c r="BV102" s="439"/>
      <c r="BW102" s="439"/>
      <c r="BX102" s="439"/>
      <c r="BY102" s="439"/>
      <c r="BZ102" s="439"/>
      <c r="CA102" s="439"/>
      <c r="CB102" s="439"/>
      <c r="CC102" s="439"/>
      <c r="CD102" s="439"/>
      <c r="CE102" s="439"/>
      <c r="CF102" s="439"/>
      <c r="CG102" s="439"/>
      <c r="CH102" s="440"/>
      <c r="CI102" s="440"/>
      <c r="CJ102" s="439"/>
      <c r="CK102" s="439"/>
      <c r="CL102" s="439"/>
      <c r="CM102" s="439"/>
      <c r="CN102" s="439"/>
      <c r="CO102" s="439"/>
      <c r="CP102" s="439"/>
      <c r="CQ102" s="439"/>
      <c r="CR102" s="439"/>
      <c r="CS102" s="439"/>
      <c r="CT102" s="439"/>
      <c r="CU102" s="439"/>
      <c r="CV102" s="439"/>
      <c r="CW102" s="439"/>
      <c r="CX102" s="439"/>
      <c r="CY102" s="439"/>
      <c r="CZ102" s="439"/>
      <c r="DA102" s="439"/>
      <c r="DB102" s="439"/>
      <c r="DC102" s="439"/>
      <c r="DD102" s="439"/>
      <c r="DE102" s="439"/>
      <c r="DF102" s="439"/>
      <c r="DG102" s="439"/>
      <c r="DH102" s="439"/>
      <c r="DI102" s="439"/>
      <c r="DJ102" s="439"/>
      <c r="DK102" s="439"/>
      <c r="DL102" s="439"/>
    </row>
    <row r="103" spans="1:116" ht="20.25" customHeight="1">
      <c r="A103" s="439"/>
      <c r="B103" s="439"/>
      <c r="C103" s="439"/>
      <c r="D103" s="439"/>
      <c r="E103" s="439"/>
      <c r="F103" s="439"/>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39"/>
      <c r="AY103" s="439"/>
      <c r="AZ103" s="439"/>
      <c r="BA103" s="439"/>
      <c r="BB103" s="439"/>
      <c r="BC103" s="439"/>
      <c r="BD103" s="439"/>
      <c r="BE103" s="439"/>
      <c r="BF103" s="439"/>
      <c r="BG103" s="439"/>
      <c r="BH103" s="439"/>
      <c r="BI103" s="439"/>
      <c r="BJ103" s="439"/>
      <c r="BK103" s="439"/>
      <c r="BL103" s="439"/>
      <c r="BM103" s="439"/>
      <c r="BN103" s="439"/>
      <c r="BO103" s="439"/>
      <c r="BP103" s="439"/>
      <c r="BQ103" s="439"/>
      <c r="BR103" s="439"/>
      <c r="BS103" s="439"/>
      <c r="BT103" s="439"/>
      <c r="BU103" s="439"/>
      <c r="BV103" s="439"/>
      <c r="BW103" s="439"/>
      <c r="BX103" s="439"/>
      <c r="BY103" s="439"/>
      <c r="BZ103" s="439"/>
      <c r="CA103" s="439"/>
      <c r="CB103" s="439"/>
      <c r="CC103" s="439"/>
      <c r="CD103" s="439"/>
      <c r="CE103" s="439"/>
      <c r="CF103" s="439"/>
      <c r="CG103" s="439"/>
      <c r="CH103" s="440"/>
      <c r="CI103" s="440"/>
      <c r="CJ103" s="439"/>
      <c r="CK103" s="439"/>
      <c r="CL103" s="439"/>
      <c r="CM103" s="439"/>
      <c r="CN103" s="439"/>
      <c r="CO103" s="439"/>
      <c r="CP103" s="439"/>
      <c r="CQ103" s="439"/>
      <c r="CR103" s="439"/>
      <c r="CS103" s="439"/>
      <c r="CT103" s="439"/>
      <c r="CU103" s="439"/>
      <c r="CV103" s="439"/>
      <c r="CW103" s="439"/>
      <c r="CX103" s="439"/>
      <c r="CY103" s="439"/>
      <c r="CZ103" s="439"/>
      <c r="DA103" s="439"/>
      <c r="DB103" s="439"/>
      <c r="DC103" s="439"/>
      <c r="DD103" s="439"/>
      <c r="DE103" s="439"/>
      <c r="DF103" s="439"/>
      <c r="DG103" s="439"/>
      <c r="DH103" s="439"/>
      <c r="DI103" s="439"/>
      <c r="DJ103" s="439"/>
      <c r="DK103" s="439"/>
      <c r="DL103" s="439"/>
    </row>
    <row r="104" spans="1:116" ht="20.25" customHeight="1">
      <c r="A104" s="439"/>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39"/>
      <c r="AY104" s="439"/>
      <c r="AZ104" s="439"/>
      <c r="BA104" s="439"/>
      <c r="BB104" s="439"/>
      <c r="BC104" s="439"/>
      <c r="BD104" s="439"/>
      <c r="BE104" s="439"/>
      <c r="BF104" s="439"/>
      <c r="BG104" s="439"/>
      <c r="BH104" s="439"/>
      <c r="BI104" s="439"/>
      <c r="BJ104" s="439"/>
      <c r="BK104" s="439"/>
      <c r="BL104" s="439"/>
      <c r="BM104" s="439"/>
      <c r="BN104" s="439"/>
      <c r="BO104" s="439"/>
      <c r="BP104" s="439"/>
      <c r="BQ104" s="439"/>
      <c r="BR104" s="439"/>
      <c r="BS104" s="439"/>
      <c r="BT104" s="439"/>
      <c r="BU104" s="439"/>
      <c r="BV104" s="439"/>
      <c r="BW104" s="439"/>
      <c r="BX104" s="439"/>
      <c r="BY104" s="439"/>
      <c r="BZ104" s="439"/>
      <c r="CA104" s="439"/>
      <c r="CB104" s="439"/>
      <c r="CC104" s="439"/>
      <c r="CD104" s="439"/>
      <c r="CE104" s="439"/>
      <c r="CF104" s="439"/>
      <c r="CG104" s="439"/>
      <c r="CH104" s="440"/>
      <c r="CI104" s="440"/>
      <c r="CJ104" s="439"/>
      <c r="CK104" s="439"/>
      <c r="CL104" s="439"/>
      <c r="CM104" s="439"/>
      <c r="CN104" s="439"/>
      <c r="CO104" s="439"/>
      <c r="CP104" s="439"/>
      <c r="CQ104" s="439"/>
      <c r="CR104" s="439"/>
      <c r="CS104" s="439"/>
      <c r="CT104" s="439"/>
      <c r="CU104" s="439"/>
      <c r="CV104" s="439"/>
      <c r="CW104" s="439"/>
      <c r="CX104" s="439"/>
      <c r="CY104" s="439"/>
      <c r="CZ104" s="439"/>
      <c r="DA104" s="439"/>
      <c r="DB104" s="439"/>
      <c r="DC104" s="439"/>
      <c r="DD104" s="439"/>
      <c r="DE104" s="439"/>
      <c r="DF104" s="439"/>
      <c r="DG104" s="439"/>
      <c r="DH104" s="439"/>
      <c r="DI104" s="439"/>
      <c r="DJ104" s="439"/>
      <c r="DK104" s="439"/>
      <c r="DL104" s="439"/>
    </row>
    <row r="105" spans="1:116" ht="20.25" customHeight="1">
      <c r="A105" s="439"/>
      <c r="B105" s="439"/>
      <c r="C105" s="439"/>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39"/>
      <c r="AY105" s="439"/>
      <c r="AZ105" s="439"/>
      <c r="BA105" s="439"/>
      <c r="BB105" s="439"/>
      <c r="BC105" s="439"/>
      <c r="BD105" s="439"/>
      <c r="BE105" s="439"/>
      <c r="BF105" s="439"/>
      <c r="BG105" s="439"/>
      <c r="BH105" s="439"/>
      <c r="BI105" s="439"/>
      <c r="BJ105" s="439"/>
      <c r="BK105" s="439"/>
      <c r="BL105" s="439"/>
      <c r="BM105" s="439"/>
      <c r="BN105" s="439"/>
      <c r="BO105" s="439"/>
      <c r="BP105" s="439"/>
      <c r="BQ105" s="439"/>
      <c r="BR105" s="439"/>
      <c r="BS105" s="439"/>
      <c r="BT105" s="439"/>
      <c r="BU105" s="439"/>
      <c r="BV105" s="439"/>
      <c r="BW105" s="439"/>
      <c r="BX105" s="439"/>
      <c r="BY105" s="439"/>
      <c r="BZ105" s="439"/>
      <c r="CA105" s="439"/>
      <c r="CB105" s="439"/>
      <c r="CC105" s="439"/>
      <c r="CD105" s="439"/>
      <c r="CE105" s="439"/>
      <c r="CF105" s="439"/>
      <c r="CG105" s="439"/>
      <c r="CH105" s="440"/>
      <c r="CI105" s="440"/>
      <c r="CJ105" s="439"/>
      <c r="CK105" s="439"/>
      <c r="CL105" s="439"/>
      <c r="CM105" s="439"/>
      <c r="CN105" s="439"/>
      <c r="CO105" s="439"/>
      <c r="CP105" s="439"/>
      <c r="CQ105" s="439"/>
      <c r="CR105" s="439"/>
      <c r="CS105" s="439"/>
      <c r="CT105" s="439"/>
      <c r="CU105" s="439"/>
      <c r="CV105" s="439"/>
      <c r="CW105" s="439"/>
      <c r="CX105" s="439"/>
      <c r="CY105" s="439"/>
      <c r="CZ105" s="439"/>
      <c r="DA105" s="439"/>
      <c r="DB105" s="439"/>
      <c r="DC105" s="439"/>
      <c r="DD105" s="439"/>
      <c r="DE105" s="439"/>
      <c r="DF105" s="439"/>
      <c r="DG105" s="439"/>
      <c r="DH105" s="439"/>
      <c r="DI105" s="439"/>
      <c r="DJ105" s="439"/>
      <c r="DK105" s="439"/>
      <c r="DL105" s="439"/>
    </row>
    <row r="106" spans="1:116" ht="20.25" customHeight="1">
      <c r="A106" s="439"/>
      <c r="B106" s="439"/>
      <c r="C106" s="439"/>
      <c r="D106" s="439"/>
      <c r="E106" s="439"/>
      <c r="F106" s="439"/>
      <c r="G106" s="439"/>
      <c r="H106" s="439"/>
      <c r="I106" s="439"/>
      <c r="J106" s="439"/>
      <c r="K106" s="439"/>
      <c r="L106" s="439"/>
      <c r="M106" s="439"/>
      <c r="N106" s="439"/>
      <c r="O106" s="439"/>
      <c r="P106" s="439"/>
      <c r="Q106" s="439"/>
      <c r="R106" s="439"/>
      <c r="S106" s="439"/>
      <c r="T106" s="439"/>
      <c r="U106" s="439"/>
      <c r="V106" s="439"/>
      <c r="W106" s="439"/>
      <c r="X106" s="439"/>
      <c r="Y106" s="439"/>
      <c r="Z106" s="439"/>
      <c r="AA106" s="439"/>
      <c r="AB106" s="439"/>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39"/>
      <c r="AY106" s="439"/>
      <c r="AZ106" s="439"/>
      <c r="BA106" s="439"/>
      <c r="BB106" s="439"/>
      <c r="BC106" s="439"/>
      <c r="BD106" s="439"/>
      <c r="BE106" s="439"/>
      <c r="BF106" s="439"/>
      <c r="BG106" s="439"/>
      <c r="BH106" s="439"/>
      <c r="BI106" s="439"/>
      <c r="BJ106" s="439"/>
      <c r="BK106" s="439"/>
      <c r="BL106" s="439"/>
      <c r="BM106" s="439"/>
      <c r="BN106" s="439"/>
      <c r="BO106" s="439"/>
      <c r="BP106" s="439"/>
      <c r="BQ106" s="439"/>
      <c r="BR106" s="439"/>
      <c r="BS106" s="439"/>
      <c r="BT106" s="439"/>
      <c r="BU106" s="439"/>
      <c r="BV106" s="439"/>
      <c r="BW106" s="439"/>
      <c r="BX106" s="439"/>
      <c r="BY106" s="439"/>
      <c r="BZ106" s="439"/>
      <c r="CA106" s="439"/>
      <c r="CB106" s="439"/>
      <c r="CC106" s="439"/>
      <c r="CD106" s="439"/>
      <c r="CE106" s="439"/>
      <c r="CF106" s="439"/>
      <c r="CG106" s="439"/>
      <c r="CH106" s="440"/>
      <c r="CI106" s="440"/>
      <c r="CJ106" s="439"/>
      <c r="CK106" s="439"/>
      <c r="CL106" s="439"/>
      <c r="CM106" s="439"/>
      <c r="CN106" s="439"/>
      <c r="CO106" s="439"/>
      <c r="CP106" s="439"/>
      <c r="CQ106" s="439"/>
      <c r="CR106" s="439"/>
      <c r="CS106" s="439"/>
      <c r="CT106" s="439"/>
      <c r="CU106" s="439"/>
      <c r="CV106" s="439"/>
      <c r="CW106" s="439"/>
      <c r="CX106" s="439"/>
      <c r="CY106" s="439"/>
      <c r="CZ106" s="439"/>
      <c r="DA106" s="439"/>
      <c r="DB106" s="439"/>
      <c r="DC106" s="439"/>
      <c r="DD106" s="439"/>
      <c r="DE106" s="439"/>
      <c r="DF106" s="439"/>
      <c r="DG106" s="439"/>
      <c r="DH106" s="439"/>
      <c r="DI106" s="439"/>
      <c r="DJ106" s="439"/>
      <c r="DK106" s="439"/>
      <c r="DL106" s="439"/>
    </row>
    <row r="107" spans="1:116" ht="20.25" customHeight="1">
      <c r="A107" s="439"/>
      <c r="B107" s="439"/>
      <c r="C107" s="439"/>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39"/>
      <c r="AY107" s="439"/>
      <c r="AZ107" s="439"/>
      <c r="BA107" s="439"/>
      <c r="BB107" s="439"/>
      <c r="BC107" s="439"/>
      <c r="BD107" s="439"/>
      <c r="BE107" s="439"/>
      <c r="BF107" s="439"/>
      <c r="BG107" s="439"/>
      <c r="BH107" s="439"/>
      <c r="BI107" s="439"/>
      <c r="BJ107" s="439"/>
      <c r="BK107" s="439"/>
      <c r="BL107" s="439"/>
      <c r="BM107" s="439"/>
      <c r="BN107" s="439"/>
      <c r="BO107" s="439"/>
      <c r="BP107" s="439"/>
      <c r="BQ107" s="439"/>
      <c r="BR107" s="439"/>
      <c r="BS107" s="439"/>
      <c r="BT107" s="439"/>
      <c r="BU107" s="439"/>
      <c r="BV107" s="439"/>
      <c r="BW107" s="439"/>
      <c r="BX107" s="439"/>
      <c r="BY107" s="439"/>
      <c r="BZ107" s="439"/>
      <c r="CA107" s="439"/>
      <c r="CB107" s="439"/>
      <c r="CC107" s="439"/>
      <c r="CD107" s="439"/>
      <c r="CE107" s="439"/>
      <c r="CF107" s="439"/>
      <c r="CG107" s="439"/>
      <c r="CH107" s="440"/>
      <c r="CI107" s="440"/>
      <c r="CJ107" s="439"/>
      <c r="CK107" s="439"/>
      <c r="CL107" s="439"/>
      <c r="CM107" s="439"/>
      <c r="CN107" s="439"/>
      <c r="CO107" s="439"/>
      <c r="CP107" s="439"/>
      <c r="CQ107" s="439"/>
      <c r="CR107" s="439"/>
      <c r="CS107" s="439"/>
      <c r="CT107" s="439"/>
      <c r="CU107" s="439"/>
      <c r="CV107" s="439"/>
      <c r="CW107" s="439"/>
      <c r="CX107" s="439"/>
      <c r="CY107" s="439"/>
      <c r="CZ107" s="439"/>
      <c r="DA107" s="439"/>
      <c r="DB107" s="439"/>
      <c r="DC107" s="439"/>
      <c r="DD107" s="439"/>
      <c r="DE107" s="439"/>
      <c r="DF107" s="439"/>
      <c r="DG107" s="439"/>
      <c r="DH107" s="439"/>
      <c r="DI107" s="439"/>
      <c r="DJ107" s="439"/>
      <c r="DK107" s="439"/>
      <c r="DL107" s="439"/>
    </row>
    <row r="108" spans="1:116" ht="20.25" customHeight="1">
      <c r="A108" s="439"/>
      <c r="B108" s="439"/>
      <c r="C108" s="439"/>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39"/>
      <c r="AY108" s="439"/>
      <c r="AZ108" s="439"/>
      <c r="BA108" s="439"/>
      <c r="BB108" s="439"/>
      <c r="BC108" s="439"/>
      <c r="BD108" s="439"/>
      <c r="BE108" s="439"/>
      <c r="BF108" s="439"/>
      <c r="BG108" s="439"/>
      <c r="BH108" s="439"/>
      <c r="BI108" s="439"/>
      <c r="BJ108" s="439"/>
      <c r="BK108" s="439"/>
      <c r="BL108" s="439"/>
      <c r="BM108" s="439"/>
      <c r="BN108" s="439"/>
      <c r="BO108" s="439"/>
      <c r="BP108" s="439"/>
      <c r="BQ108" s="439"/>
      <c r="BR108" s="439"/>
      <c r="BS108" s="439"/>
      <c r="BT108" s="439"/>
      <c r="BU108" s="439"/>
      <c r="BV108" s="439"/>
      <c r="BW108" s="439"/>
      <c r="BX108" s="439"/>
      <c r="BY108" s="439"/>
      <c r="BZ108" s="439"/>
      <c r="CA108" s="439"/>
      <c r="CB108" s="439"/>
      <c r="CC108" s="439"/>
      <c r="CD108" s="439"/>
      <c r="CE108" s="439"/>
      <c r="CF108" s="439"/>
      <c r="CG108" s="439"/>
      <c r="CH108" s="440"/>
      <c r="CI108" s="440"/>
      <c r="CJ108" s="439"/>
      <c r="CK108" s="439"/>
      <c r="CL108" s="439"/>
      <c r="CM108" s="439"/>
      <c r="CN108" s="439"/>
      <c r="CO108" s="439"/>
      <c r="CP108" s="439"/>
      <c r="CQ108" s="439"/>
      <c r="CR108" s="439"/>
      <c r="CS108" s="439"/>
      <c r="CT108" s="439"/>
      <c r="CU108" s="439"/>
      <c r="CV108" s="439"/>
      <c r="CW108" s="439"/>
      <c r="CX108" s="439"/>
      <c r="CY108" s="439"/>
      <c r="CZ108" s="439"/>
      <c r="DA108" s="439"/>
      <c r="DB108" s="439"/>
      <c r="DC108" s="439"/>
      <c r="DD108" s="439"/>
      <c r="DE108" s="439"/>
      <c r="DF108" s="439"/>
      <c r="DG108" s="439"/>
      <c r="DH108" s="439"/>
      <c r="DI108" s="439"/>
      <c r="DJ108" s="439"/>
      <c r="DK108" s="439"/>
      <c r="DL108" s="439"/>
    </row>
    <row r="109" spans="1:116" ht="20.25" customHeight="1">
      <c r="A109" s="439"/>
      <c r="B109" s="439"/>
      <c r="C109" s="439"/>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39"/>
      <c r="AY109" s="439"/>
      <c r="AZ109" s="439"/>
      <c r="BA109" s="439"/>
      <c r="BB109" s="439"/>
      <c r="BC109" s="439"/>
      <c r="BD109" s="439"/>
      <c r="BE109" s="439"/>
      <c r="BF109" s="439"/>
      <c r="BG109" s="439"/>
      <c r="BH109" s="439"/>
      <c r="BI109" s="439"/>
      <c r="BJ109" s="439"/>
      <c r="BK109" s="439"/>
      <c r="BL109" s="439"/>
      <c r="BM109" s="439"/>
      <c r="BN109" s="439"/>
      <c r="BO109" s="439"/>
      <c r="BP109" s="439"/>
      <c r="BQ109" s="439"/>
      <c r="BR109" s="439"/>
      <c r="BS109" s="439"/>
      <c r="BT109" s="439"/>
      <c r="BU109" s="439"/>
      <c r="BV109" s="439"/>
      <c r="BW109" s="439"/>
      <c r="BX109" s="439"/>
      <c r="BY109" s="439"/>
      <c r="BZ109" s="439"/>
      <c r="CA109" s="439"/>
      <c r="CB109" s="439"/>
      <c r="CC109" s="439"/>
      <c r="CD109" s="439"/>
      <c r="CE109" s="439"/>
      <c r="CF109" s="439"/>
      <c r="CG109" s="439"/>
      <c r="CH109" s="440"/>
      <c r="CI109" s="440"/>
      <c r="CJ109" s="439"/>
      <c r="CK109" s="439"/>
      <c r="CL109" s="439"/>
      <c r="CM109" s="439"/>
      <c r="CN109" s="439"/>
      <c r="CO109" s="439"/>
      <c r="CP109" s="439"/>
      <c r="CQ109" s="439"/>
      <c r="CR109" s="439"/>
      <c r="CS109" s="439"/>
      <c r="CT109" s="439"/>
      <c r="CU109" s="439"/>
      <c r="CV109" s="439"/>
      <c r="CW109" s="439"/>
      <c r="CX109" s="439"/>
      <c r="CY109" s="439"/>
      <c r="CZ109" s="439"/>
      <c r="DA109" s="439"/>
      <c r="DB109" s="439"/>
      <c r="DC109" s="439"/>
      <c r="DD109" s="439"/>
      <c r="DE109" s="439"/>
      <c r="DF109" s="439"/>
      <c r="DG109" s="439"/>
      <c r="DH109" s="439"/>
      <c r="DI109" s="439"/>
      <c r="DJ109" s="439"/>
      <c r="DK109" s="439"/>
      <c r="DL109" s="439"/>
    </row>
    <row r="110" spans="1:116" ht="20.25" customHeight="1">
      <c r="A110" s="439"/>
      <c r="B110" s="439"/>
      <c r="C110" s="439"/>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39"/>
      <c r="AY110" s="439"/>
      <c r="AZ110" s="439"/>
      <c r="BA110" s="439"/>
      <c r="BB110" s="439"/>
      <c r="BC110" s="439"/>
      <c r="BD110" s="439"/>
      <c r="BE110" s="439"/>
      <c r="BF110" s="439"/>
      <c r="BG110" s="439"/>
      <c r="BH110" s="439"/>
      <c r="BI110" s="439"/>
      <c r="BJ110" s="439"/>
      <c r="BK110" s="439"/>
      <c r="BL110" s="439"/>
      <c r="BM110" s="439"/>
      <c r="BN110" s="439"/>
      <c r="BO110" s="439"/>
      <c r="BP110" s="439"/>
      <c r="BQ110" s="439"/>
      <c r="BR110" s="439"/>
      <c r="BS110" s="439"/>
      <c r="BT110" s="439"/>
      <c r="BU110" s="439"/>
      <c r="BV110" s="439"/>
      <c r="BW110" s="439"/>
      <c r="BX110" s="439"/>
      <c r="BY110" s="439"/>
      <c r="BZ110" s="439"/>
      <c r="CA110" s="439"/>
      <c r="CB110" s="439"/>
      <c r="CC110" s="439"/>
      <c r="CD110" s="439"/>
      <c r="CE110" s="439"/>
      <c r="CF110" s="439"/>
      <c r="CG110" s="439"/>
      <c r="CH110" s="440"/>
      <c r="CI110" s="440"/>
      <c r="CJ110" s="439"/>
      <c r="CK110" s="439"/>
      <c r="CL110" s="439"/>
      <c r="CM110" s="439"/>
      <c r="CN110" s="439"/>
      <c r="CO110" s="439"/>
      <c r="CP110" s="439"/>
      <c r="CQ110" s="439"/>
      <c r="CR110" s="439"/>
      <c r="CS110" s="439"/>
      <c r="CT110" s="439"/>
      <c r="CU110" s="439"/>
      <c r="CV110" s="439"/>
      <c r="CW110" s="439"/>
      <c r="CX110" s="439"/>
      <c r="CY110" s="439"/>
      <c r="CZ110" s="439"/>
      <c r="DA110" s="439"/>
      <c r="DB110" s="439"/>
      <c r="DC110" s="439"/>
      <c r="DD110" s="439"/>
      <c r="DE110" s="439"/>
      <c r="DF110" s="439"/>
      <c r="DG110" s="439"/>
      <c r="DH110" s="439"/>
      <c r="DI110" s="439"/>
      <c r="DJ110" s="439"/>
      <c r="DK110" s="439"/>
      <c r="DL110" s="439"/>
    </row>
    <row r="111" spans="1:116" ht="20.25" customHeight="1">
      <c r="A111" s="439"/>
      <c r="B111" s="439"/>
      <c r="C111" s="439"/>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39"/>
      <c r="AE111" s="439"/>
      <c r="AF111" s="439"/>
      <c r="AG111" s="439"/>
      <c r="AH111" s="439"/>
      <c r="AI111" s="439"/>
      <c r="AJ111" s="439"/>
      <c r="AK111" s="439"/>
      <c r="AL111" s="439"/>
      <c r="AM111" s="439"/>
      <c r="AN111" s="439"/>
      <c r="AO111" s="439"/>
      <c r="AP111" s="439"/>
      <c r="AQ111" s="439"/>
      <c r="AR111" s="439"/>
      <c r="AS111" s="439"/>
      <c r="AT111" s="439"/>
      <c r="AU111" s="439"/>
      <c r="AV111" s="439"/>
      <c r="AW111" s="439"/>
      <c r="AX111" s="439"/>
      <c r="AY111" s="439"/>
      <c r="AZ111" s="439"/>
      <c r="BA111" s="439"/>
      <c r="BB111" s="439"/>
      <c r="BC111" s="439"/>
      <c r="BD111" s="439"/>
      <c r="BE111" s="439"/>
      <c r="BF111" s="439"/>
      <c r="BG111" s="439"/>
      <c r="BH111" s="439"/>
      <c r="BI111" s="439"/>
      <c r="BJ111" s="439"/>
      <c r="BK111" s="439"/>
      <c r="BL111" s="439"/>
      <c r="BM111" s="439"/>
      <c r="BN111" s="439"/>
      <c r="BO111" s="439"/>
      <c r="BP111" s="439"/>
      <c r="BQ111" s="439"/>
      <c r="BR111" s="439"/>
      <c r="BS111" s="439"/>
      <c r="BT111" s="439"/>
      <c r="BU111" s="439"/>
      <c r="BV111" s="439"/>
      <c r="BW111" s="439"/>
      <c r="BX111" s="439"/>
      <c r="BY111" s="439"/>
      <c r="BZ111" s="439"/>
      <c r="CA111" s="439"/>
      <c r="CB111" s="439"/>
      <c r="CC111" s="439"/>
      <c r="CD111" s="439"/>
      <c r="CE111" s="439"/>
      <c r="CF111" s="439"/>
      <c r="CG111" s="439"/>
      <c r="CH111" s="440"/>
      <c r="CI111" s="440"/>
      <c r="CJ111" s="439"/>
      <c r="CK111" s="439"/>
      <c r="CL111" s="439"/>
      <c r="CM111" s="439"/>
      <c r="CN111" s="439"/>
      <c r="CO111" s="439"/>
      <c r="CP111" s="439"/>
      <c r="CQ111" s="439"/>
      <c r="CR111" s="439"/>
      <c r="CS111" s="439"/>
      <c r="CT111" s="439"/>
      <c r="CU111" s="439"/>
      <c r="CV111" s="439"/>
      <c r="CW111" s="439"/>
      <c r="CX111" s="439"/>
      <c r="CY111" s="439"/>
      <c r="CZ111" s="439"/>
      <c r="DA111" s="439"/>
      <c r="DB111" s="439"/>
      <c r="DC111" s="439"/>
      <c r="DD111" s="439"/>
      <c r="DE111" s="439"/>
      <c r="DF111" s="439"/>
      <c r="DG111" s="439"/>
      <c r="DH111" s="439"/>
      <c r="DI111" s="439"/>
      <c r="DJ111" s="439"/>
      <c r="DK111" s="439"/>
      <c r="DL111" s="439"/>
    </row>
    <row r="112" spans="1:116" ht="20.25" customHeight="1">
      <c r="A112" s="439"/>
      <c r="B112" s="439"/>
      <c r="C112" s="439"/>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c r="AG112" s="439"/>
      <c r="AH112" s="439"/>
      <c r="AI112" s="439"/>
      <c r="AJ112" s="439"/>
      <c r="AK112" s="439"/>
      <c r="AL112" s="439"/>
      <c r="AM112" s="439"/>
      <c r="AN112" s="439"/>
      <c r="AO112" s="439"/>
      <c r="AP112" s="439"/>
      <c r="AQ112" s="439"/>
      <c r="AR112" s="439"/>
      <c r="AS112" s="439"/>
      <c r="AT112" s="439"/>
      <c r="AU112" s="439"/>
      <c r="AV112" s="439"/>
      <c r="AW112" s="439"/>
      <c r="AX112" s="439"/>
      <c r="AY112" s="439"/>
      <c r="AZ112" s="439"/>
      <c r="BA112" s="439"/>
      <c r="BB112" s="439"/>
      <c r="BC112" s="439"/>
      <c r="BD112" s="439"/>
      <c r="BE112" s="439"/>
      <c r="BF112" s="439"/>
      <c r="BG112" s="439"/>
      <c r="BH112" s="439"/>
      <c r="BI112" s="439"/>
      <c r="BJ112" s="439"/>
      <c r="BK112" s="439"/>
      <c r="BL112" s="439"/>
      <c r="BM112" s="439"/>
      <c r="BN112" s="439"/>
      <c r="BO112" s="439"/>
      <c r="BP112" s="439"/>
      <c r="BQ112" s="439"/>
      <c r="BR112" s="439"/>
      <c r="BS112" s="439"/>
      <c r="BT112" s="439"/>
      <c r="BU112" s="439"/>
      <c r="BV112" s="439"/>
      <c r="BW112" s="439"/>
      <c r="BX112" s="439"/>
      <c r="BY112" s="439"/>
      <c r="BZ112" s="439"/>
      <c r="CA112" s="439"/>
      <c r="CB112" s="439"/>
      <c r="CC112" s="439"/>
      <c r="CD112" s="439"/>
      <c r="CE112" s="439"/>
      <c r="CF112" s="439"/>
      <c r="CG112" s="439"/>
      <c r="CH112" s="440"/>
      <c r="CI112" s="440"/>
      <c r="CJ112" s="439"/>
      <c r="CK112" s="439"/>
      <c r="CL112" s="439"/>
      <c r="CM112" s="439"/>
      <c r="CN112" s="439"/>
      <c r="CO112" s="439"/>
      <c r="CP112" s="439"/>
      <c r="CQ112" s="439"/>
      <c r="CR112" s="439"/>
      <c r="CS112" s="439"/>
      <c r="CT112" s="439"/>
      <c r="CU112" s="439"/>
      <c r="CV112" s="439"/>
      <c r="CW112" s="439"/>
      <c r="CX112" s="439"/>
      <c r="CY112" s="439"/>
      <c r="CZ112" s="439"/>
      <c r="DA112" s="439"/>
      <c r="DB112" s="439"/>
      <c r="DC112" s="439"/>
      <c r="DD112" s="439"/>
      <c r="DE112" s="439"/>
      <c r="DF112" s="439"/>
      <c r="DG112" s="439"/>
      <c r="DH112" s="439"/>
      <c r="DI112" s="439"/>
      <c r="DJ112" s="439"/>
      <c r="DK112" s="439"/>
      <c r="DL112" s="439"/>
    </row>
    <row r="113" spans="1:116" ht="20.25" customHeight="1">
      <c r="A113" s="439"/>
      <c r="B113" s="439"/>
      <c r="C113" s="439"/>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c r="AG113" s="439"/>
      <c r="AH113" s="439"/>
      <c r="AI113" s="439"/>
      <c r="AJ113" s="439"/>
      <c r="AK113" s="439"/>
      <c r="AL113" s="439"/>
      <c r="AM113" s="439"/>
      <c r="AN113" s="439"/>
      <c r="AO113" s="439"/>
      <c r="AP113" s="439"/>
      <c r="AQ113" s="439"/>
      <c r="AR113" s="439"/>
      <c r="AS113" s="439"/>
      <c r="AT113" s="439"/>
      <c r="AU113" s="439"/>
      <c r="AV113" s="439"/>
      <c r="AW113" s="439"/>
      <c r="AX113" s="439"/>
      <c r="AY113" s="439"/>
      <c r="AZ113" s="439"/>
      <c r="BA113" s="439"/>
      <c r="BB113" s="439"/>
      <c r="BC113" s="439"/>
      <c r="BD113" s="439"/>
      <c r="BE113" s="439"/>
      <c r="BF113" s="439"/>
      <c r="BG113" s="439"/>
      <c r="BH113" s="439"/>
      <c r="BI113" s="439"/>
      <c r="BJ113" s="439"/>
      <c r="BK113" s="439"/>
      <c r="BL113" s="439"/>
      <c r="BM113" s="439"/>
      <c r="BN113" s="439"/>
      <c r="BO113" s="439"/>
      <c r="BP113" s="439"/>
      <c r="BQ113" s="439"/>
      <c r="BR113" s="439"/>
      <c r="BS113" s="439"/>
      <c r="BT113" s="439"/>
      <c r="BU113" s="439"/>
      <c r="BV113" s="439"/>
      <c r="BW113" s="439"/>
      <c r="BX113" s="439"/>
      <c r="BY113" s="439"/>
      <c r="BZ113" s="439"/>
      <c r="CA113" s="439"/>
      <c r="CB113" s="439"/>
      <c r="CC113" s="439"/>
      <c r="CD113" s="439"/>
      <c r="CE113" s="439"/>
      <c r="CF113" s="439"/>
      <c r="CG113" s="439"/>
      <c r="CH113" s="440"/>
      <c r="CI113" s="440"/>
      <c r="CJ113" s="439"/>
      <c r="CK113" s="439"/>
      <c r="CL113" s="439"/>
      <c r="CM113" s="439"/>
      <c r="CN113" s="439"/>
      <c r="CO113" s="439"/>
      <c r="CP113" s="439"/>
      <c r="CQ113" s="439"/>
      <c r="CR113" s="439"/>
      <c r="CS113" s="439"/>
      <c r="CT113" s="439"/>
      <c r="CU113" s="439"/>
      <c r="CV113" s="439"/>
      <c r="CW113" s="439"/>
      <c r="CX113" s="439"/>
      <c r="CY113" s="439"/>
      <c r="CZ113" s="439"/>
      <c r="DA113" s="439"/>
      <c r="DB113" s="439"/>
      <c r="DC113" s="439"/>
      <c r="DD113" s="439"/>
      <c r="DE113" s="439"/>
      <c r="DF113" s="439"/>
      <c r="DG113" s="439"/>
      <c r="DH113" s="439"/>
      <c r="DI113" s="439"/>
      <c r="DJ113" s="439"/>
      <c r="DK113" s="439"/>
      <c r="DL113" s="439"/>
    </row>
    <row r="114" spans="1:116" ht="20.25" customHeight="1">
      <c r="A114" s="439"/>
      <c r="B114" s="439"/>
      <c r="C114" s="439"/>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439"/>
      <c r="AY114" s="439"/>
      <c r="AZ114" s="439"/>
      <c r="BA114" s="439"/>
      <c r="BB114" s="439"/>
      <c r="BC114" s="439"/>
      <c r="BD114" s="439"/>
      <c r="BE114" s="439"/>
      <c r="BF114" s="439"/>
      <c r="BG114" s="439"/>
      <c r="BH114" s="439"/>
      <c r="BI114" s="439"/>
      <c r="BJ114" s="439"/>
      <c r="BK114" s="439"/>
      <c r="BL114" s="439"/>
      <c r="BM114" s="439"/>
      <c r="BN114" s="439"/>
      <c r="BO114" s="439"/>
      <c r="BP114" s="439"/>
      <c r="BQ114" s="439"/>
      <c r="BR114" s="439"/>
      <c r="BS114" s="439"/>
      <c r="BT114" s="439"/>
      <c r="BU114" s="439"/>
      <c r="BV114" s="439"/>
      <c r="BW114" s="439"/>
      <c r="BX114" s="439"/>
      <c r="BY114" s="439"/>
      <c r="BZ114" s="439"/>
      <c r="CA114" s="439"/>
      <c r="CB114" s="439"/>
      <c r="CC114" s="439"/>
      <c r="CD114" s="439"/>
      <c r="CE114" s="439"/>
      <c r="CF114" s="439"/>
      <c r="CG114" s="439"/>
      <c r="CH114" s="440"/>
      <c r="CI114" s="440"/>
      <c r="CJ114" s="439"/>
      <c r="CK114" s="439"/>
      <c r="CL114" s="439"/>
      <c r="CM114" s="439"/>
      <c r="CN114" s="439"/>
      <c r="CO114" s="439"/>
      <c r="CP114" s="439"/>
      <c r="CQ114" s="439"/>
      <c r="CR114" s="439"/>
      <c r="CS114" s="439"/>
      <c r="CT114" s="439"/>
      <c r="CU114" s="439"/>
      <c r="CV114" s="439"/>
      <c r="CW114" s="439"/>
      <c r="CX114" s="439"/>
      <c r="CY114" s="439"/>
      <c r="CZ114" s="439"/>
      <c r="DA114" s="439"/>
      <c r="DB114" s="439"/>
      <c r="DC114" s="439"/>
      <c r="DD114" s="439"/>
      <c r="DE114" s="439"/>
      <c r="DF114" s="439"/>
      <c r="DG114" s="439"/>
      <c r="DH114" s="439"/>
      <c r="DI114" s="439"/>
      <c r="DJ114" s="439"/>
      <c r="DK114" s="439"/>
      <c r="DL114" s="439"/>
    </row>
    <row r="115" spans="1:116" ht="20.25" customHeight="1">
      <c r="A115" s="439"/>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439"/>
      <c r="AJ115" s="439"/>
      <c r="AK115" s="439"/>
      <c r="AL115" s="439"/>
      <c r="AM115" s="439"/>
      <c r="AN115" s="439"/>
      <c r="AO115" s="439"/>
      <c r="AP115" s="439"/>
      <c r="AQ115" s="439"/>
      <c r="AR115" s="439"/>
      <c r="AS115" s="439"/>
      <c r="AT115" s="439"/>
      <c r="AU115" s="439"/>
      <c r="AV115" s="439"/>
      <c r="AW115" s="439"/>
      <c r="AX115" s="439"/>
      <c r="AY115" s="439"/>
      <c r="AZ115" s="439"/>
      <c r="BA115" s="439"/>
      <c r="BB115" s="439"/>
      <c r="BC115" s="439"/>
      <c r="BD115" s="439"/>
      <c r="BE115" s="439"/>
      <c r="BF115" s="439"/>
      <c r="BG115" s="439"/>
      <c r="BH115" s="439"/>
      <c r="BI115" s="439"/>
      <c r="BJ115" s="439"/>
      <c r="BK115" s="439"/>
      <c r="BL115" s="439"/>
      <c r="BM115" s="439"/>
      <c r="BN115" s="439"/>
      <c r="BO115" s="439"/>
      <c r="BP115" s="439"/>
      <c r="BQ115" s="439"/>
      <c r="BR115" s="439"/>
      <c r="BS115" s="439"/>
      <c r="BT115" s="439"/>
      <c r="BU115" s="439"/>
      <c r="BV115" s="439"/>
      <c r="BW115" s="439"/>
      <c r="BX115" s="439"/>
      <c r="BY115" s="439"/>
      <c r="BZ115" s="439"/>
      <c r="CA115" s="439"/>
      <c r="CB115" s="439"/>
      <c r="CC115" s="439"/>
      <c r="CD115" s="439"/>
      <c r="CE115" s="439"/>
      <c r="CF115" s="439"/>
      <c r="CG115" s="439"/>
      <c r="CH115" s="440"/>
      <c r="CI115" s="440"/>
      <c r="CJ115" s="439"/>
      <c r="CK115" s="439"/>
      <c r="CL115" s="439"/>
      <c r="CM115" s="439"/>
      <c r="CN115" s="439"/>
      <c r="CO115" s="439"/>
      <c r="CP115" s="439"/>
      <c r="CQ115" s="439"/>
      <c r="CR115" s="439"/>
      <c r="CS115" s="439"/>
      <c r="CT115" s="439"/>
      <c r="CU115" s="439"/>
      <c r="CV115" s="439"/>
      <c r="CW115" s="439"/>
      <c r="CX115" s="439"/>
      <c r="CY115" s="439"/>
      <c r="CZ115" s="439"/>
      <c r="DA115" s="439"/>
      <c r="DB115" s="439"/>
      <c r="DC115" s="439"/>
      <c r="DD115" s="439"/>
      <c r="DE115" s="439"/>
      <c r="DF115" s="439"/>
      <c r="DG115" s="439"/>
      <c r="DH115" s="439"/>
      <c r="DI115" s="439"/>
      <c r="DJ115" s="439"/>
      <c r="DK115" s="439"/>
      <c r="DL115" s="439"/>
    </row>
    <row r="116" spans="1:116" ht="20.25" customHeight="1">
      <c r="A116" s="439"/>
      <c r="B116" s="439"/>
      <c r="C116" s="439"/>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39"/>
      <c r="AD116" s="439"/>
      <c r="AE116" s="439"/>
      <c r="AF116" s="439"/>
      <c r="AG116" s="439"/>
      <c r="AH116" s="439"/>
      <c r="AI116" s="439"/>
      <c r="AJ116" s="439"/>
      <c r="AK116" s="439"/>
      <c r="AL116" s="439"/>
      <c r="AM116" s="439"/>
      <c r="AN116" s="439"/>
      <c r="AO116" s="439"/>
      <c r="AP116" s="439"/>
      <c r="AQ116" s="439"/>
      <c r="AR116" s="439"/>
      <c r="AS116" s="439"/>
      <c r="AT116" s="439"/>
      <c r="AU116" s="439"/>
      <c r="AV116" s="439"/>
      <c r="AW116" s="439"/>
      <c r="AX116" s="439"/>
      <c r="AY116" s="439"/>
      <c r="AZ116" s="439"/>
      <c r="BA116" s="439"/>
      <c r="BB116" s="439"/>
      <c r="BC116" s="439"/>
      <c r="BD116" s="439"/>
      <c r="BE116" s="439"/>
      <c r="BF116" s="439"/>
      <c r="BG116" s="439"/>
      <c r="BH116" s="439"/>
      <c r="BI116" s="439"/>
      <c r="BJ116" s="439"/>
      <c r="BK116" s="439"/>
      <c r="BL116" s="439"/>
      <c r="BM116" s="439"/>
      <c r="BN116" s="439"/>
      <c r="BO116" s="439"/>
      <c r="BP116" s="439"/>
      <c r="BQ116" s="439"/>
      <c r="BR116" s="439"/>
      <c r="BS116" s="439"/>
      <c r="BT116" s="439"/>
      <c r="BU116" s="439"/>
      <c r="BV116" s="439"/>
      <c r="BW116" s="439"/>
      <c r="BX116" s="439"/>
      <c r="BY116" s="439"/>
      <c r="BZ116" s="439"/>
      <c r="CA116" s="439"/>
      <c r="CB116" s="439"/>
      <c r="CC116" s="439"/>
      <c r="CD116" s="439"/>
      <c r="CE116" s="439"/>
      <c r="CF116" s="439"/>
      <c r="CG116" s="439"/>
      <c r="CH116" s="440"/>
      <c r="CI116" s="440"/>
      <c r="CJ116" s="439"/>
      <c r="CK116" s="439"/>
      <c r="CL116" s="439"/>
      <c r="CM116" s="439"/>
      <c r="CN116" s="439"/>
      <c r="CO116" s="439"/>
      <c r="CP116" s="439"/>
      <c r="CQ116" s="439"/>
      <c r="CR116" s="439"/>
      <c r="CS116" s="439"/>
      <c r="CT116" s="439"/>
      <c r="CU116" s="439"/>
      <c r="CV116" s="439"/>
      <c r="CW116" s="439"/>
      <c r="CX116" s="439"/>
      <c r="CY116" s="439"/>
      <c r="CZ116" s="439"/>
      <c r="DA116" s="439"/>
      <c r="DB116" s="439"/>
      <c r="DC116" s="439"/>
      <c r="DD116" s="439"/>
      <c r="DE116" s="439"/>
      <c r="DF116" s="439"/>
      <c r="DG116" s="439"/>
      <c r="DH116" s="439"/>
      <c r="DI116" s="439"/>
      <c r="DJ116" s="439"/>
      <c r="DK116" s="439"/>
      <c r="DL116" s="439"/>
    </row>
    <row r="117" spans="1:116" ht="20.25" customHeight="1">
      <c r="A117" s="439"/>
      <c r="B117" s="439"/>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9"/>
      <c r="AD117" s="439"/>
      <c r="AE117" s="439"/>
      <c r="AF117" s="439"/>
      <c r="AG117" s="439"/>
      <c r="AH117" s="439"/>
      <c r="AI117" s="439"/>
      <c r="AJ117" s="439"/>
      <c r="AK117" s="439"/>
      <c r="AL117" s="439"/>
      <c r="AM117" s="439"/>
      <c r="AN117" s="439"/>
      <c r="AO117" s="439"/>
      <c r="AP117" s="439"/>
      <c r="AQ117" s="439"/>
      <c r="AR117" s="439"/>
      <c r="AS117" s="439"/>
      <c r="AT117" s="439"/>
      <c r="AU117" s="439"/>
      <c r="AV117" s="439"/>
      <c r="AW117" s="439"/>
      <c r="AX117" s="439"/>
      <c r="AY117" s="439"/>
      <c r="AZ117" s="439"/>
      <c r="BA117" s="439"/>
      <c r="BB117" s="439"/>
      <c r="BC117" s="439"/>
      <c r="BD117" s="439"/>
      <c r="BE117" s="439"/>
      <c r="BF117" s="439"/>
      <c r="BG117" s="439"/>
      <c r="BH117" s="439"/>
      <c r="BI117" s="439"/>
      <c r="BJ117" s="439"/>
      <c r="BK117" s="439"/>
      <c r="BL117" s="439"/>
      <c r="BM117" s="439"/>
      <c r="BN117" s="439"/>
      <c r="BO117" s="439"/>
      <c r="BP117" s="439"/>
      <c r="BQ117" s="439"/>
      <c r="BR117" s="439"/>
      <c r="BS117" s="439"/>
      <c r="BT117" s="439"/>
      <c r="BU117" s="439"/>
      <c r="BV117" s="439"/>
      <c r="BW117" s="439"/>
      <c r="BX117" s="439"/>
      <c r="BY117" s="439"/>
      <c r="BZ117" s="439"/>
      <c r="CA117" s="439"/>
      <c r="CB117" s="439"/>
      <c r="CC117" s="439"/>
      <c r="CD117" s="439"/>
      <c r="CE117" s="439"/>
      <c r="CF117" s="439"/>
      <c r="CG117" s="439"/>
      <c r="CH117" s="440"/>
      <c r="CI117" s="440"/>
      <c r="CJ117" s="439"/>
      <c r="CK117" s="439"/>
      <c r="CL117" s="439"/>
      <c r="CM117" s="439"/>
      <c r="CN117" s="439"/>
      <c r="CO117" s="439"/>
      <c r="CP117" s="439"/>
      <c r="CQ117" s="439"/>
      <c r="CR117" s="439"/>
      <c r="CS117" s="439"/>
      <c r="CT117" s="439"/>
      <c r="CU117" s="439"/>
      <c r="CV117" s="439"/>
      <c r="CW117" s="439"/>
      <c r="CX117" s="439"/>
      <c r="CY117" s="439"/>
      <c r="CZ117" s="439"/>
      <c r="DA117" s="439"/>
      <c r="DB117" s="439"/>
      <c r="DC117" s="439"/>
      <c r="DD117" s="439"/>
      <c r="DE117" s="439"/>
      <c r="DF117" s="439"/>
      <c r="DG117" s="439"/>
      <c r="DH117" s="439"/>
      <c r="DI117" s="439"/>
      <c r="DJ117" s="439"/>
      <c r="DK117" s="439"/>
      <c r="DL117" s="439"/>
    </row>
    <row r="118" spans="1:116" ht="20.25" customHeight="1">
      <c r="A118" s="439"/>
      <c r="B118" s="439"/>
      <c r="C118" s="439"/>
      <c r="D118" s="439"/>
      <c r="E118" s="439"/>
      <c r="F118" s="439"/>
      <c r="G118" s="439"/>
      <c r="H118" s="439"/>
      <c r="I118" s="439"/>
      <c r="J118" s="439"/>
      <c r="K118" s="439"/>
      <c r="L118" s="439"/>
      <c r="M118" s="439"/>
      <c r="N118" s="439"/>
      <c r="O118" s="439"/>
      <c r="P118" s="439"/>
      <c r="Q118" s="439"/>
      <c r="R118" s="439"/>
      <c r="S118" s="439"/>
      <c r="T118" s="439"/>
      <c r="U118" s="439"/>
      <c r="V118" s="439"/>
      <c r="W118" s="439"/>
      <c r="X118" s="439"/>
      <c r="Y118" s="439"/>
      <c r="Z118" s="439"/>
      <c r="AA118" s="439"/>
      <c r="AB118" s="439"/>
      <c r="AC118" s="439"/>
      <c r="AD118" s="439"/>
      <c r="AE118" s="439"/>
      <c r="AF118" s="439"/>
      <c r="AG118" s="439"/>
      <c r="AH118" s="439"/>
      <c r="AI118" s="439"/>
      <c r="AJ118" s="439"/>
      <c r="AK118" s="439"/>
      <c r="AL118" s="439"/>
      <c r="AM118" s="439"/>
      <c r="AN118" s="439"/>
      <c r="AO118" s="439"/>
      <c r="AP118" s="439"/>
      <c r="AQ118" s="439"/>
      <c r="AR118" s="439"/>
      <c r="AS118" s="439"/>
      <c r="AT118" s="439"/>
      <c r="AU118" s="439"/>
      <c r="AV118" s="439"/>
      <c r="AW118" s="439"/>
      <c r="AX118" s="439"/>
      <c r="AY118" s="439"/>
      <c r="AZ118" s="439"/>
      <c r="BA118" s="439"/>
      <c r="BB118" s="439"/>
      <c r="BC118" s="439"/>
      <c r="BD118" s="439"/>
      <c r="BE118" s="439"/>
      <c r="BF118" s="439"/>
      <c r="BG118" s="439"/>
      <c r="BH118" s="439"/>
      <c r="BI118" s="439"/>
      <c r="BJ118" s="439"/>
      <c r="BK118" s="439"/>
      <c r="BL118" s="439"/>
      <c r="BM118" s="439"/>
      <c r="BN118" s="439"/>
      <c r="BO118" s="439"/>
      <c r="BP118" s="439"/>
      <c r="BQ118" s="439"/>
      <c r="BR118" s="439"/>
      <c r="BS118" s="439"/>
      <c r="BT118" s="439"/>
      <c r="BU118" s="439"/>
      <c r="BV118" s="439"/>
      <c r="BW118" s="439"/>
      <c r="BX118" s="439"/>
      <c r="BY118" s="439"/>
      <c r="BZ118" s="439"/>
      <c r="CA118" s="439"/>
      <c r="CB118" s="439"/>
      <c r="CC118" s="439"/>
      <c r="CD118" s="439"/>
      <c r="CE118" s="439"/>
      <c r="CF118" s="439"/>
      <c r="CG118" s="439"/>
      <c r="CH118" s="440"/>
      <c r="CI118" s="440"/>
      <c r="CJ118" s="439"/>
      <c r="CK118" s="439"/>
      <c r="CL118" s="439"/>
      <c r="CM118" s="439"/>
      <c r="CN118" s="439"/>
      <c r="CO118" s="439"/>
      <c r="CP118" s="439"/>
      <c r="CQ118" s="439"/>
      <c r="CR118" s="439"/>
      <c r="CS118" s="439"/>
      <c r="CT118" s="439"/>
      <c r="CU118" s="439"/>
      <c r="CV118" s="439"/>
      <c r="CW118" s="439"/>
      <c r="CX118" s="439"/>
      <c r="CY118" s="439"/>
      <c r="CZ118" s="439"/>
      <c r="DA118" s="439"/>
      <c r="DB118" s="439"/>
      <c r="DC118" s="439"/>
      <c r="DD118" s="439"/>
      <c r="DE118" s="439"/>
      <c r="DF118" s="439"/>
      <c r="DG118" s="439"/>
      <c r="DH118" s="439"/>
      <c r="DI118" s="439"/>
      <c r="DJ118" s="439"/>
      <c r="DK118" s="439"/>
      <c r="DL118" s="439"/>
    </row>
    <row r="119" spans="1:116" ht="20.25" customHeight="1">
      <c r="A119" s="439"/>
      <c r="B119" s="439"/>
      <c r="C119" s="439"/>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c r="AG119" s="439"/>
      <c r="AH119" s="439"/>
      <c r="AI119" s="439"/>
      <c r="AJ119" s="439"/>
      <c r="AK119" s="439"/>
      <c r="AL119" s="439"/>
      <c r="AM119" s="439"/>
      <c r="AN119" s="439"/>
      <c r="AO119" s="439"/>
      <c r="AP119" s="439"/>
      <c r="AQ119" s="439"/>
      <c r="AR119" s="439"/>
      <c r="AS119" s="439"/>
      <c r="AT119" s="439"/>
      <c r="AU119" s="439"/>
      <c r="AV119" s="439"/>
      <c r="AW119" s="439"/>
      <c r="AX119" s="439"/>
      <c r="AY119" s="439"/>
      <c r="AZ119" s="439"/>
      <c r="BA119" s="439"/>
      <c r="BB119" s="439"/>
      <c r="BC119" s="439"/>
      <c r="BD119" s="439"/>
      <c r="BE119" s="439"/>
      <c r="BF119" s="439"/>
      <c r="BG119" s="439"/>
      <c r="BH119" s="439"/>
      <c r="BI119" s="439"/>
      <c r="BJ119" s="439"/>
      <c r="BK119" s="439"/>
      <c r="BL119" s="439"/>
      <c r="BM119" s="439"/>
      <c r="BN119" s="439"/>
      <c r="BO119" s="439"/>
      <c r="BP119" s="439"/>
      <c r="BQ119" s="439"/>
      <c r="BR119" s="439"/>
      <c r="BS119" s="439"/>
      <c r="BT119" s="439"/>
      <c r="BU119" s="439"/>
      <c r="BV119" s="439"/>
      <c r="BW119" s="439"/>
      <c r="BX119" s="439"/>
      <c r="BY119" s="439"/>
      <c r="BZ119" s="439"/>
      <c r="CA119" s="439"/>
      <c r="CB119" s="439"/>
      <c r="CC119" s="439"/>
      <c r="CD119" s="439"/>
      <c r="CE119" s="439"/>
      <c r="CF119" s="439"/>
      <c r="CG119" s="439"/>
      <c r="CH119" s="440"/>
      <c r="CI119" s="440"/>
      <c r="CJ119" s="439"/>
      <c r="CK119" s="439"/>
      <c r="CL119" s="439"/>
      <c r="CM119" s="439"/>
      <c r="CN119" s="439"/>
      <c r="CO119" s="439"/>
      <c r="CP119" s="439"/>
      <c r="CQ119" s="439"/>
      <c r="CR119" s="439"/>
      <c r="CS119" s="439"/>
      <c r="CT119" s="439"/>
      <c r="CU119" s="439"/>
      <c r="CV119" s="439"/>
      <c r="CW119" s="439"/>
      <c r="CX119" s="439"/>
      <c r="CY119" s="439"/>
      <c r="CZ119" s="439"/>
      <c r="DA119" s="439"/>
      <c r="DB119" s="439"/>
      <c r="DC119" s="439"/>
      <c r="DD119" s="439"/>
      <c r="DE119" s="439"/>
      <c r="DF119" s="439"/>
      <c r="DG119" s="439"/>
      <c r="DH119" s="439"/>
      <c r="DI119" s="439"/>
      <c r="DJ119" s="439"/>
      <c r="DK119" s="439"/>
      <c r="DL119" s="439"/>
    </row>
    <row r="120" spans="1:116" ht="20.25" customHeight="1">
      <c r="A120" s="439"/>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439"/>
      <c r="AG120" s="439"/>
      <c r="AH120" s="439"/>
      <c r="AI120" s="439"/>
      <c r="AJ120" s="439"/>
      <c r="AK120" s="439"/>
      <c r="AL120" s="439"/>
      <c r="AM120" s="439"/>
      <c r="AN120" s="439"/>
      <c r="AO120" s="439"/>
      <c r="AP120" s="439"/>
      <c r="AQ120" s="439"/>
      <c r="AR120" s="439"/>
      <c r="AS120" s="439"/>
      <c r="AT120" s="439"/>
      <c r="AU120" s="439"/>
      <c r="AV120" s="439"/>
      <c r="AW120" s="439"/>
      <c r="AX120" s="439"/>
      <c r="AY120" s="439"/>
      <c r="AZ120" s="439"/>
      <c r="BA120" s="439"/>
      <c r="BB120" s="439"/>
      <c r="BC120" s="439"/>
      <c r="BD120" s="439"/>
      <c r="BE120" s="439"/>
      <c r="BF120" s="439"/>
      <c r="BG120" s="439"/>
      <c r="BH120" s="439"/>
      <c r="BI120" s="439"/>
      <c r="BJ120" s="439"/>
      <c r="BK120" s="439"/>
      <c r="BL120" s="439"/>
      <c r="BM120" s="439"/>
      <c r="BN120" s="439"/>
      <c r="BO120" s="439"/>
      <c r="BP120" s="439"/>
      <c r="BQ120" s="439"/>
      <c r="BR120" s="439"/>
      <c r="BS120" s="439"/>
      <c r="BT120" s="439"/>
      <c r="BU120" s="439"/>
      <c r="BV120" s="439"/>
      <c r="BW120" s="439"/>
      <c r="BX120" s="439"/>
      <c r="BY120" s="439"/>
      <c r="BZ120" s="439"/>
      <c r="CA120" s="439"/>
      <c r="CB120" s="439"/>
      <c r="CC120" s="439"/>
      <c r="CD120" s="439"/>
      <c r="CE120" s="439"/>
      <c r="CF120" s="439"/>
      <c r="CG120" s="439"/>
      <c r="CH120" s="440"/>
      <c r="CI120" s="440"/>
      <c r="CJ120" s="439"/>
      <c r="CK120" s="439"/>
      <c r="CL120" s="439"/>
      <c r="CM120" s="439"/>
      <c r="CN120" s="439"/>
      <c r="CO120" s="439"/>
      <c r="CP120" s="439"/>
      <c r="CQ120" s="439"/>
      <c r="CR120" s="439"/>
      <c r="CS120" s="439"/>
      <c r="CT120" s="439"/>
      <c r="CU120" s="439"/>
      <c r="CV120" s="439"/>
      <c r="CW120" s="439"/>
      <c r="CX120" s="439"/>
      <c r="CY120" s="439"/>
      <c r="CZ120" s="439"/>
      <c r="DA120" s="439"/>
      <c r="DB120" s="439"/>
      <c r="DC120" s="439"/>
      <c r="DD120" s="439"/>
      <c r="DE120" s="439"/>
      <c r="DF120" s="439"/>
      <c r="DG120" s="439"/>
      <c r="DH120" s="439"/>
      <c r="DI120" s="439"/>
      <c r="DJ120" s="439"/>
      <c r="DK120" s="439"/>
      <c r="DL120" s="439"/>
    </row>
    <row r="121" spans="1:116" ht="20.25" customHeight="1">
      <c r="A121" s="439"/>
      <c r="B121" s="439"/>
      <c r="C121" s="439"/>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39"/>
      <c r="AY121" s="439"/>
      <c r="AZ121" s="439"/>
      <c r="BA121" s="439"/>
      <c r="BB121" s="439"/>
      <c r="BC121" s="439"/>
      <c r="BD121" s="439"/>
      <c r="BE121" s="439"/>
      <c r="BF121" s="439"/>
      <c r="BG121" s="439"/>
      <c r="BH121" s="439"/>
      <c r="BI121" s="439"/>
      <c r="BJ121" s="439"/>
      <c r="BK121" s="439"/>
      <c r="BL121" s="439"/>
      <c r="BM121" s="439"/>
      <c r="BN121" s="439"/>
      <c r="BO121" s="439"/>
      <c r="BP121" s="439"/>
      <c r="BQ121" s="439"/>
      <c r="BR121" s="439"/>
      <c r="BS121" s="439"/>
      <c r="BT121" s="439"/>
      <c r="BU121" s="439"/>
      <c r="BV121" s="439"/>
      <c r="BW121" s="439"/>
      <c r="BX121" s="439"/>
      <c r="BY121" s="439"/>
      <c r="BZ121" s="439"/>
      <c r="CA121" s="439"/>
      <c r="CB121" s="439"/>
      <c r="CC121" s="439"/>
      <c r="CD121" s="439"/>
      <c r="CE121" s="439"/>
      <c r="CF121" s="439"/>
      <c r="CG121" s="439"/>
      <c r="CH121" s="440"/>
      <c r="CI121" s="440"/>
      <c r="CJ121" s="439"/>
      <c r="CK121" s="439"/>
      <c r="CL121" s="439"/>
      <c r="CM121" s="439"/>
      <c r="CN121" s="439"/>
      <c r="CO121" s="439"/>
      <c r="CP121" s="439"/>
      <c r="CQ121" s="439"/>
      <c r="CR121" s="439"/>
      <c r="CS121" s="439"/>
      <c r="CT121" s="439"/>
      <c r="CU121" s="439"/>
      <c r="CV121" s="439"/>
      <c r="CW121" s="439"/>
      <c r="CX121" s="439"/>
      <c r="CY121" s="439"/>
      <c r="CZ121" s="439"/>
      <c r="DA121" s="439"/>
      <c r="DB121" s="439"/>
      <c r="DC121" s="439"/>
      <c r="DD121" s="439"/>
      <c r="DE121" s="439"/>
      <c r="DF121" s="439"/>
      <c r="DG121" s="439"/>
      <c r="DH121" s="439"/>
      <c r="DI121" s="439"/>
      <c r="DJ121" s="439"/>
      <c r="DK121" s="439"/>
      <c r="DL121" s="439"/>
    </row>
    <row r="122" spans="1:116" ht="20.25" customHeight="1">
      <c r="A122" s="439"/>
      <c r="B122" s="439"/>
      <c r="C122" s="439"/>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39"/>
      <c r="AD122" s="439"/>
      <c r="AE122" s="439"/>
      <c r="AF122" s="439"/>
      <c r="AG122" s="439"/>
      <c r="AH122" s="439"/>
      <c r="AI122" s="439"/>
      <c r="AJ122" s="439"/>
      <c r="AK122" s="439"/>
      <c r="AL122" s="439"/>
      <c r="AM122" s="439"/>
      <c r="AN122" s="439"/>
      <c r="AO122" s="439"/>
      <c r="AP122" s="439"/>
      <c r="AQ122" s="439"/>
      <c r="AR122" s="439"/>
      <c r="AS122" s="439"/>
      <c r="AT122" s="439"/>
      <c r="AU122" s="439"/>
      <c r="AV122" s="439"/>
      <c r="AW122" s="439"/>
      <c r="AX122" s="439"/>
      <c r="AY122" s="439"/>
      <c r="AZ122" s="439"/>
      <c r="BA122" s="439"/>
      <c r="BB122" s="439"/>
      <c r="BC122" s="439"/>
      <c r="BD122" s="439"/>
      <c r="BE122" s="439"/>
      <c r="BF122" s="439"/>
      <c r="BG122" s="439"/>
      <c r="BH122" s="439"/>
      <c r="BI122" s="439"/>
      <c r="BJ122" s="439"/>
      <c r="BK122" s="439"/>
      <c r="BL122" s="439"/>
      <c r="BM122" s="439"/>
      <c r="BN122" s="439"/>
      <c r="BO122" s="439"/>
      <c r="BP122" s="439"/>
      <c r="BQ122" s="439"/>
      <c r="BR122" s="439"/>
      <c r="BS122" s="439"/>
      <c r="BT122" s="439"/>
      <c r="BU122" s="439"/>
      <c r="BV122" s="439"/>
      <c r="BW122" s="439"/>
      <c r="BX122" s="439"/>
      <c r="BY122" s="439"/>
      <c r="BZ122" s="439"/>
      <c r="CA122" s="439"/>
      <c r="CB122" s="439"/>
      <c r="CC122" s="439"/>
      <c r="CD122" s="439"/>
      <c r="CE122" s="439"/>
      <c r="CF122" s="439"/>
      <c r="CG122" s="439"/>
      <c r="CH122" s="440"/>
      <c r="CI122" s="440"/>
      <c r="CJ122" s="439"/>
      <c r="CK122" s="439"/>
      <c r="CL122" s="439"/>
      <c r="CM122" s="439"/>
      <c r="CN122" s="439"/>
      <c r="CO122" s="439"/>
      <c r="CP122" s="439"/>
      <c r="CQ122" s="439"/>
      <c r="CR122" s="439"/>
      <c r="CS122" s="439"/>
      <c r="CT122" s="439"/>
      <c r="CU122" s="439"/>
      <c r="CV122" s="439"/>
      <c r="CW122" s="439"/>
      <c r="CX122" s="439"/>
      <c r="CY122" s="439"/>
      <c r="CZ122" s="439"/>
      <c r="DA122" s="439"/>
      <c r="DB122" s="439"/>
      <c r="DC122" s="439"/>
      <c r="DD122" s="439"/>
      <c r="DE122" s="439"/>
      <c r="DF122" s="439"/>
      <c r="DG122" s="439"/>
      <c r="DH122" s="439"/>
      <c r="DI122" s="439"/>
      <c r="DJ122" s="439"/>
      <c r="DK122" s="439"/>
      <c r="DL122" s="439"/>
    </row>
    <row r="123" spans="1:116" ht="20.25" customHeight="1">
      <c r="A123" s="439"/>
      <c r="B123" s="439"/>
      <c r="C123" s="439"/>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39"/>
      <c r="AA123" s="439"/>
      <c r="AB123" s="439"/>
      <c r="AC123" s="439"/>
      <c r="AD123" s="439"/>
      <c r="AE123" s="439"/>
      <c r="AF123" s="439"/>
      <c r="AG123" s="439"/>
      <c r="AH123" s="439"/>
      <c r="AI123" s="439"/>
      <c r="AJ123" s="439"/>
      <c r="AK123" s="439"/>
      <c r="AL123" s="439"/>
      <c r="AM123" s="439"/>
      <c r="AN123" s="439"/>
      <c r="AO123" s="439"/>
      <c r="AP123" s="439"/>
      <c r="AQ123" s="439"/>
      <c r="AR123" s="439"/>
      <c r="AS123" s="439"/>
      <c r="AT123" s="439"/>
      <c r="AU123" s="439"/>
      <c r="AV123" s="439"/>
      <c r="AW123" s="439"/>
      <c r="AX123" s="439"/>
      <c r="AY123" s="439"/>
      <c r="AZ123" s="439"/>
      <c r="BA123" s="439"/>
      <c r="BB123" s="439"/>
      <c r="BC123" s="439"/>
      <c r="BD123" s="439"/>
      <c r="BE123" s="439"/>
      <c r="BF123" s="439"/>
      <c r="BG123" s="439"/>
      <c r="BH123" s="439"/>
      <c r="BI123" s="439"/>
      <c r="BJ123" s="439"/>
      <c r="BK123" s="439"/>
      <c r="BL123" s="439"/>
      <c r="BM123" s="439"/>
      <c r="BN123" s="439"/>
      <c r="BO123" s="439"/>
      <c r="BP123" s="439"/>
      <c r="BQ123" s="439"/>
      <c r="BR123" s="439"/>
      <c r="BS123" s="439"/>
      <c r="BT123" s="439"/>
      <c r="BU123" s="439"/>
      <c r="BV123" s="439"/>
      <c r="BW123" s="439"/>
      <c r="BX123" s="439"/>
      <c r="BY123" s="439"/>
      <c r="BZ123" s="439"/>
      <c r="CA123" s="439"/>
      <c r="CB123" s="439"/>
      <c r="CC123" s="439"/>
      <c r="CD123" s="439"/>
      <c r="CE123" s="439"/>
      <c r="CF123" s="439"/>
      <c r="CG123" s="439"/>
      <c r="CH123" s="440"/>
      <c r="CI123" s="440"/>
      <c r="CJ123" s="439"/>
      <c r="CK123" s="439"/>
      <c r="CL123" s="439"/>
      <c r="CM123" s="439"/>
      <c r="CN123" s="439"/>
      <c r="CO123" s="439"/>
      <c r="CP123" s="439"/>
      <c r="CQ123" s="439"/>
      <c r="CR123" s="439"/>
      <c r="CS123" s="439"/>
      <c r="CT123" s="439"/>
      <c r="CU123" s="439"/>
      <c r="CV123" s="439"/>
      <c r="CW123" s="439"/>
      <c r="CX123" s="439"/>
      <c r="CY123" s="439"/>
      <c r="CZ123" s="439"/>
      <c r="DA123" s="439"/>
      <c r="DB123" s="439"/>
      <c r="DC123" s="439"/>
      <c r="DD123" s="439"/>
      <c r="DE123" s="439"/>
      <c r="DF123" s="439"/>
      <c r="DG123" s="439"/>
      <c r="DH123" s="439"/>
      <c r="DI123" s="439"/>
      <c r="DJ123" s="439"/>
      <c r="DK123" s="439"/>
      <c r="DL123" s="439"/>
    </row>
    <row r="124" spans="1:116" ht="20.25" customHeight="1">
      <c r="A124" s="439"/>
      <c r="B124" s="439"/>
      <c r="C124" s="439"/>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39"/>
      <c r="AB124" s="439"/>
      <c r="AC124" s="439"/>
      <c r="AD124" s="439"/>
      <c r="AE124" s="439"/>
      <c r="AF124" s="439"/>
      <c r="AG124" s="439"/>
      <c r="AH124" s="439"/>
      <c r="AI124" s="439"/>
      <c r="AJ124" s="439"/>
      <c r="AK124" s="439"/>
      <c r="AL124" s="439"/>
      <c r="AM124" s="439"/>
      <c r="AN124" s="439"/>
      <c r="AO124" s="439"/>
      <c r="AP124" s="439"/>
      <c r="AQ124" s="439"/>
      <c r="AR124" s="439"/>
      <c r="AS124" s="439"/>
      <c r="AT124" s="439"/>
      <c r="AU124" s="439"/>
      <c r="AV124" s="439"/>
      <c r="AW124" s="439"/>
      <c r="AX124" s="439"/>
      <c r="AY124" s="439"/>
      <c r="AZ124" s="439"/>
      <c r="BA124" s="439"/>
      <c r="BB124" s="439"/>
      <c r="BC124" s="439"/>
      <c r="BD124" s="439"/>
      <c r="BE124" s="439"/>
      <c r="BF124" s="439"/>
      <c r="BG124" s="439"/>
      <c r="BH124" s="439"/>
      <c r="BI124" s="439"/>
      <c r="BJ124" s="439"/>
      <c r="BK124" s="439"/>
      <c r="BL124" s="439"/>
      <c r="BM124" s="439"/>
      <c r="BN124" s="439"/>
      <c r="BO124" s="439"/>
      <c r="BP124" s="439"/>
      <c r="BQ124" s="439"/>
      <c r="BR124" s="439"/>
      <c r="BS124" s="439"/>
      <c r="BT124" s="439"/>
      <c r="BU124" s="439"/>
      <c r="BV124" s="439"/>
      <c r="BW124" s="439"/>
      <c r="BX124" s="439"/>
      <c r="BY124" s="439"/>
      <c r="BZ124" s="439"/>
      <c r="CA124" s="439"/>
      <c r="CB124" s="439"/>
      <c r="CC124" s="439"/>
      <c r="CD124" s="439"/>
      <c r="CE124" s="439"/>
      <c r="CF124" s="439"/>
      <c r="CG124" s="439"/>
      <c r="CH124" s="440"/>
      <c r="CI124" s="440"/>
      <c r="CJ124" s="439"/>
      <c r="CK124" s="439"/>
      <c r="CL124" s="439"/>
      <c r="CM124" s="439"/>
      <c r="CN124" s="439"/>
      <c r="CO124" s="439"/>
      <c r="CP124" s="439"/>
      <c r="CQ124" s="439"/>
      <c r="CR124" s="439"/>
      <c r="CS124" s="439"/>
      <c r="CT124" s="439"/>
      <c r="CU124" s="439"/>
      <c r="CV124" s="439"/>
      <c r="CW124" s="439"/>
      <c r="CX124" s="439"/>
      <c r="CY124" s="439"/>
      <c r="CZ124" s="439"/>
      <c r="DA124" s="439"/>
      <c r="DB124" s="439"/>
      <c r="DC124" s="439"/>
      <c r="DD124" s="439"/>
      <c r="DE124" s="439"/>
      <c r="DF124" s="439"/>
      <c r="DG124" s="439"/>
      <c r="DH124" s="439"/>
      <c r="DI124" s="439"/>
      <c r="DJ124" s="439"/>
      <c r="DK124" s="439"/>
      <c r="DL124" s="439"/>
    </row>
    <row r="125" spans="1:116" ht="20.25" customHeight="1">
      <c r="A125" s="439"/>
      <c r="B125" s="439"/>
      <c r="C125" s="439"/>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39"/>
      <c r="AB125" s="439"/>
      <c r="AC125" s="439"/>
      <c r="AD125" s="439"/>
      <c r="AE125" s="439"/>
      <c r="AF125" s="439"/>
      <c r="AG125" s="439"/>
      <c r="AH125" s="439"/>
      <c r="AI125" s="439"/>
      <c r="AJ125" s="439"/>
      <c r="AK125" s="439"/>
      <c r="AL125" s="439"/>
      <c r="AM125" s="439"/>
      <c r="AN125" s="439"/>
      <c r="AO125" s="439"/>
      <c r="AP125" s="439"/>
      <c r="AQ125" s="439"/>
      <c r="AR125" s="439"/>
      <c r="AS125" s="439"/>
      <c r="AT125" s="439"/>
      <c r="AU125" s="439"/>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39"/>
      <c r="BR125" s="439"/>
      <c r="BS125" s="439"/>
      <c r="BT125" s="439"/>
      <c r="BU125" s="439"/>
      <c r="BV125" s="439"/>
      <c r="BW125" s="439"/>
      <c r="BX125" s="439"/>
      <c r="BY125" s="439"/>
      <c r="BZ125" s="439"/>
      <c r="CA125" s="439"/>
      <c r="CB125" s="439"/>
      <c r="CC125" s="439"/>
      <c r="CD125" s="439"/>
      <c r="CE125" s="439"/>
      <c r="CF125" s="439"/>
      <c r="CG125" s="439"/>
      <c r="CH125" s="440"/>
      <c r="CI125" s="440"/>
      <c r="CJ125" s="439"/>
      <c r="CK125" s="439"/>
      <c r="CL125" s="439"/>
      <c r="CM125" s="439"/>
      <c r="CN125" s="439"/>
      <c r="CO125" s="439"/>
      <c r="CP125" s="439"/>
      <c r="CQ125" s="439"/>
      <c r="CR125" s="439"/>
      <c r="CS125" s="439"/>
      <c r="CT125" s="439"/>
      <c r="CU125" s="439"/>
      <c r="CV125" s="439"/>
      <c r="CW125" s="439"/>
      <c r="CX125" s="439"/>
      <c r="CY125" s="439"/>
      <c r="CZ125" s="439"/>
      <c r="DA125" s="439"/>
      <c r="DB125" s="439"/>
      <c r="DC125" s="439"/>
      <c r="DD125" s="439"/>
      <c r="DE125" s="439"/>
      <c r="DF125" s="439"/>
      <c r="DG125" s="439"/>
      <c r="DH125" s="439"/>
      <c r="DI125" s="439"/>
      <c r="DJ125" s="439"/>
      <c r="DK125" s="439"/>
      <c r="DL125" s="439"/>
    </row>
    <row r="126" spans="1:116" ht="20.25" customHeight="1">
      <c r="A126" s="439"/>
      <c r="B126" s="439"/>
      <c r="C126" s="439"/>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c r="AC126" s="439"/>
      <c r="AD126" s="439"/>
      <c r="AE126" s="439"/>
      <c r="AF126" s="439"/>
      <c r="AG126" s="439"/>
      <c r="AH126" s="439"/>
      <c r="AI126" s="439"/>
      <c r="AJ126" s="439"/>
      <c r="AK126" s="439"/>
      <c r="AL126" s="439"/>
      <c r="AM126" s="439"/>
      <c r="AN126" s="439"/>
      <c r="AO126" s="439"/>
      <c r="AP126" s="439"/>
      <c r="AQ126" s="439"/>
      <c r="AR126" s="439"/>
      <c r="AS126" s="439"/>
      <c r="AT126" s="439"/>
      <c r="AU126" s="439"/>
      <c r="AV126" s="439"/>
      <c r="AW126" s="439"/>
      <c r="AX126" s="439"/>
      <c r="AY126" s="439"/>
      <c r="AZ126" s="439"/>
      <c r="BA126" s="439"/>
      <c r="BB126" s="439"/>
      <c r="BC126" s="439"/>
      <c r="BD126" s="439"/>
      <c r="BE126" s="439"/>
      <c r="BF126" s="439"/>
      <c r="BG126" s="439"/>
      <c r="BH126" s="439"/>
      <c r="BI126" s="439"/>
      <c r="BJ126" s="439"/>
      <c r="BK126" s="439"/>
      <c r="BL126" s="439"/>
      <c r="BM126" s="439"/>
      <c r="BN126" s="439"/>
      <c r="BO126" s="439"/>
      <c r="BP126" s="439"/>
      <c r="BQ126" s="439"/>
      <c r="BR126" s="439"/>
      <c r="BS126" s="439"/>
      <c r="BT126" s="439"/>
      <c r="BU126" s="439"/>
      <c r="BV126" s="439"/>
      <c r="BW126" s="439"/>
      <c r="BX126" s="439"/>
      <c r="BY126" s="439"/>
      <c r="BZ126" s="439"/>
      <c r="CA126" s="439"/>
      <c r="CB126" s="439"/>
      <c r="CC126" s="439"/>
      <c r="CD126" s="439"/>
      <c r="CE126" s="439"/>
      <c r="CF126" s="439"/>
      <c r="CG126" s="439"/>
      <c r="CH126" s="440"/>
      <c r="CI126" s="440"/>
      <c r="CJ126" s="439"/>
      <c r="CK126" s="439"/>
      <c r="CL126" s="439"/>
      <c r="CM126" s="439"/>
      <c r="CN126" s="439"/>
      <c r="CO126" s="439"/>
      <c r="CP126" s="439"/>
      <c r="CQ126" s="439"/>
      <c r="CR126" s="439"/>
      <c r="CS126" s="439"/>
      <c r="CT126" s="439"/>
      <c r="CU126" s="439"/>
      <c r="CV126" s="439"/>
      <c r="CW126" s="439"/>
      <c r="CX126" s="439"/>
      <c r="CY126" s="439"/>
      <c r="CZ126" s="439"/>
      <c r="DA126" s="439"/>
      <c r="DB126" s="439"/>
      <c r="DC126" s="439"/>
      <c r="DD126" s="439"/>
      <c r="DE126" s="439"/>
      <c r="DF126" s="439"/>
      <c r="DG126" s="439"/>
      <c r="DH126" s="439"/>
      <c r="DI126" s="439"/>
      <c r="DJ126" s="439"/>
      <c r="DK126" s="439"/>
      <c r="DL126" s="439"/>
    </row>
    <row r="127" spans="1:116" ht="20.25" customHeight="1">
      <c r="A127" s="439"/>
      <c r="B127" s="439"/>
      <c r="C127" s="439"/>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c r="AG127" s="439"/>
      <c r="AH127" s="439"/>
      <c r="AI127" s="439"/>
      <c r="AJ127" s="439"/>
      <c r="AK127" s="439"/>
      <c r="AL127" s="439"/>
      <c r="AM127" s="439"/>
      <c r="AN127" s="439"/>
      <c r="AO127" s="439"/>
      <c r="AP127" s="439"/>
      <c r="AQ127" s="439"/>
      <c r="AR127" s="439"/>
      <c r="AS127" s="439"/>
      <c r="AT127" s="439"/>
      <c r="AU127" s="439"/>
      <c r="AV127" s="439"/>
      <c r="AW127" s="439"/>
      <c r="AX127" s="439"/>
      <c r="AY127" s="439"/>
      <c r="AZ127" s="439"/>
      <c r="BA127" s="439"/>
      <c r="BB127" s="439"/>
      <c r="BC127" s="439"/>
      <c r="BD127" s="439"/>
      <c r="BE127" s="439"/>
      <c r="BF127" s="439"/>
      <c r="BG127" s="439"/>
      <c r="BH127" s="439"/>
      <c r="BI127" s="439"/>
      <c r="BJ127" s="439"/>
      <c r="BK127" s="439"/>
      <c r="BL127" s="439"/>
      <c r="BM127" s="439"/>
      <c r="BN127" s="439"/>
      <c r="BO127" s="439"/>
      <c r="BP127" s="439"/>
      <c r="BQ127" s="439"/>
      <c r="BR127" s="439"/>
      <c r="BS127" s="439"/>
      <c r="BT127" s="439"/>
      <c r="BU127" s="439"/>
      <c r="BV127" s="439"/>
      <c r="BW127" s="439"/>
      <c r="BX127" s="439"/>
      <c r="BY127" s="439"/>
      <c r="BZ127" s="439"/>
      <c r="CA127" s="439"/>
      <c r="CB127" s="439"/>
      <c r="CC127" s="439"/>
      <c r="CD127" s="439"/>
      <c r="CE127" s="439"/>
      <c r="CF127" s="439"/>
      <c r="CG127" s="439"/>
      <c r="CH127" s="440"/>
      <c r="CI127" s="440"/>
      <c r="CJ127" s="439"/>
      <c r="CK127" s="439"/>
      <c r="CL127" s="439"/>
      <c r="CM127" s="439"/>
      <c r="CN127" s="439"/>
      <c r="CO127" s="439"/>
      <c r="CP127" s="439"/>
      <c r="CQ127" s="439"/>
      <c r="CR127" s="439"/>
      <c r="CS127" s="439"/>
      <c r="CT127" s="439"/>
      <c r="CU127" s="439"/>
      <c r="CV127" s="439"/>
      <c r="CW127" s="439"/>
      <c r="CX127" s="439"/>
      <c r="CY127" s="439"/>
      <c r="CZ127" s="439"/>
      <c r="DA127" s="439"/>
      <c r="DB127" s="439"/>
      <c r="DC127" s="439"/>
      <c r="DD127" s="439"/>
      <c r="DE127" s="439"/>
      <c r="DF127" s="439"/>
      <c r="DG127" s="439"/>
      <c r="DH127" s="439"/>
      <c r="DI127" s="439"/>
      <c r="DJ127" s="439"/>
      <c r="DK127" s="439"/>
      <c r="DL127" s="439"/>
    </row>
    <row r="128" spans="1:116" ht="20.25" customHeight="1">
      <c r="A128" s="439"/>
      <c r="B128" s="439"/>
      <c r="C128" s="439"/>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c r="AJ128" s="439"/>
      <c r="AK128" s="439"/>
      <c r="AL128" s="439"/>
      <c r="AM128" s="439"/>
      <c r="AN128" s="439"/>
      <c r="AO128" s="439"/>
      <c r="AP128" s="439"/>
      <c r="AQ128" s="439"/>
      <c r="AR128" s="439"/>
      <c r="AS128" s="439"/>
      <c r="AT128" s="439"/>
      <c r="AU128" s="439"/>
      <c r="AV128" s="439"/>
      <c r="AW128" s="439"/>
      <c r="AX128" s="439"/>
      <c r="AY128" s="439"/>
      <c r="AZ128" s="439"/>
      <c r="BA128" s="439"/>
      <c r="BB128" s="439"/>
      <c r="BC128" s="439"/>
      <c r="BD128" s="439"/>
      <c r="BE128" s="439"/>
      <c r="BF128" s="439"/>
      <c r="BG128" s="439"/>
      <c r="BH128" s="439"/>
      <c r="BI128" s="439"/>
      <c r="BJ128" s="439"/>
      <c r="BK128" s="439"/>
      <c r="BL128" s="439"/>
      <c r="BM128" s="439"/>
      <c r="BN128" s="439"/>
      <c r="BO128" s="439"/>
      <c r="BP128" s="439"/>
      <c r="BQ128" s="439"/>
      <c r="BR128" s="439"/>
      <c r="BS128" s="439"/>
      <c r="BT128" s="439"/>
      <c r="BU128" s="439"/>
      <c r="BV128" s="439"/>
      <c r="BW128" s="439"/>
      <c r="BX128" s="439"/>
      <c r="BY128" s="439"/>
      <c r="BZ128" s="439"/>
      <c r="CA128" s="439"/>
      <c r="CB128" s="439"/>
      <c r="CC128" s="439"/>
      <c r="CD128" s="439"/>
      <c r="CE128" s="439"/>
      <c r="CF128" s="439"/>
      <c r="CG128" s="439"/>
      <c r="CH128" s="440"/>
      <c r="CI128" s="440"/>
      <c r="CJ128" s="439"/>
      <c r="CK128" s="439"/>
      <c r="CL128" s="439"/>
      <c r="CM128" s="439"/>
      <c r="CN128" s="439"/>
      <c r="CO128" s="439"/>
      <c r="CP128" s="439"/>
      <c r="CQ128" s="439"/>
      <c r="CR128" s="439"/>
      <c r="CS128" s="439"/>
      <c r="CT128" s="439"/>
      <c r="CU128" s="439"/>
      <c r="CV128" s="439"/>
      <c r="CW128" s="439"/>
      <c r="CX128" s="439"/>
      <c r="CY128" s="439"/>
      <c r="CZ128" s="439"/>
      <c r="DA128" s="439"/>
      <c r="DB128" s="439"/>
      <c r="DC128" s="439"/>
      <c r="DD128" s="439"/>
      <c r="DE128" s="439"/>
      <c r="DF128" s="439"/>
      <c r="DG128" s="439"/>
      <c r="DH128" s="439"/>
      <c r="DI128" s="439"/>
      <c r="DJ128" s="439"/>
      <c r="DK128" s="439"/>
      <c r="DL128" s="439"/>
    </row>
    <row r="129" spans="1:116" ht="20.25" customHeight="1">
      <c r="A129" s="439"/>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39"/>
      <c r="AY129" s="439"/>
      <c r="AZ129" s="439"/>
      <c r="BA129" s="439"/>
      <c r="BB129" s="439"/>
      <c r="BC129" s="439"/>
      <c r="BD129" s="439"/>
      <c r="BE129" s="439"/>
      <c r="BF129" s="439"/>
      <c r="BG129" s="439"/>
      <c r="BH129" s="439"/>
      <c r="BI129" s="439"/>
      <c r="BJ129" s="439"/>
      <c r="BK129" s="439"/>
      <c r="BL129" s="439"/>
      <c r="BM129" s="439"/>
      <c r="BN129" s="439"/>
      <c r="BO129" s="439"/>
      <c r="BP129" s="439"/>
      <c r="BQ129" s="439"/>
      <c r="BR129" s="439"/>
      <c r="BS129" s="439"/>
      <c r="BT129" s="439"/>
      <c r="BU129" s="439"/>
      <c r="BV129" s="439"/>
      <c r="BW129" s="439"/>
      <c r="BX129" s="439"/>
      <c r="BY129" s="439"/>
      <c r="BZ129" s="439"/>
      <c r="CA129" s="439"/>
      <c r="CB129" s="439"/>
      <c r="CC129" s="439"/>
      <c r="CD129" s="439"/>
      <c r="CE129" s="439"/>
      <c r="CF129" s="439"/>
      <c r="CG129" s="439"/>
      <c r="CH129" s="440"/>
      <c r="CI129" s="440"/>
      <c r="CJ129" s="439"/>
      <c r="CK129" s="439"/>
      <c r="CL129" s="439"/>
      <c r="CM129" s="439"/>
      <c r="CN129" s="439"/>
      <c r="CO129" s="439"/>
      <c r="CP129" s="439"/>
      <c r="CQ129" s="439"/>
      <c r="CR129" s="439"/>
      <c r="CS129" s="439"/>
      <c r="CT129" s="439"/>
      <c r="CU129" s="439"/>
      <c r="CV129" s="439"/>
      <c r="CW129" s="439"/>
      <c r="CX129" s="439"/>
      <c r="CY129" s="439"/>
      <c r="CZ129" s="439"/>
      <c r="DA129" s="439"/>
      <c r="DB129" s="439"/>
      <c r="DC129" s="439"/>
      <c r="DD129" s="439"/>
      <c r="DE129" s="439"/>
      <c r="DF129" s="439"/>
      <c r="DG129" s="439"/>
      <c r="DH129" s="439"/>
      <c r="DI129" s="439"/>
      <c r="DJ129" s="439"/>
      <c r="DK129" s="439"/>
      <c r="DL129" s="439"/>
    </row>
    <row r="130" spans="1:116" ht="20.25" customHeight="1">
      <c r="A130" s="439"/>
      <c r="B130" s="439"/>
      <c r="C130" s="439"/>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39"/>
      <c r="AM130" s="439"/>
      <c r="AN130" s="439"/>
      <c r="AO130" s="439"/>
      <c r="AP130" s="439"/>
      <c r="AQ130" s="439"/>
      <c r="AR130" s="439"/>
      <c r="AS130" s="439"/>
      <c r="AT130" s="439"/>
      <c r="AU130" s="439"/>
      <c r="AV130" s="439"/>
      <c r="AW130" s="439"/>
      <c r="AX130" s="439"/>
      <c r="AY130" s="439"/>
      <c r="AZ130" s="439"/>
      <c r="BA130" s="439"/>
      <c r="BB130" s="439"/>
      <c r="BC130" s="439"/>
      <c r="BD130" s="439"/>
      <c r="BE130" s="439"/>
      <c r="BF130" s="439"/>
      <c r="BG130" s="439"/>
      <c r="BH130" s="439"/>
      <c r="BI130" s="439"/>
      <c r="BJ130" s="439"/>
      <c r="BK130" s="439"/>
      <c r="BL130" s="439"/>
      <c r="BM130" s="439"/>
      <c r="BN130" s="439"/>
      <c r="BO130" s="439"/>
      <c r="BP130" s="439"/>
      <c r="BQ130" s="439"/>
      <c r="BR130" s="439"/>
      <c r="BS130" s="439"/>
      <c r="BT130" s="439"/>
      <c r="BU130" s="439"/>
      <c r="BV130" s="439"/>
      <c r="BW130" s="439"/>
      <c r="BX130" s="439"/>
      <c r="BY130" s="439"/>
      <c r="BZ130" s="439"/>
      <c r="CA130" s="439"/>
      <c r="CB130" s="439"/>
      <c r="CC130" s="439"/>
      <c r="CD130" s="439"/>
      <c r="CE130" s="439"/>
      <c r="CF130" s="439"/>
      <c r="CG130" s="439"/>
      <c r="CH130" s="440"/>
      <c r="CI130" s="440"/>
      <c r="CJ130" s="439"/>
      <c r="CK130" s="439"/>
      <c r="CL130" s="439"/>
      <c r="CM130" s="439"/>
      <c r="CN130" s="439"/>
      <c r="CO130" s="439"/>
      <c r="CP130" s="439"/>
      <c r="CQ130" s="439"/>
      <c r="CR130" s="439"/>
      <c r="CS130" s="439"/>
      <c r="CT130" s="439"/>
      <c r="CU130" s="439"/>
      <c r="CV130" s="439"/>
      <c r="CW130" s="439"/>
      <c r="CX130" s="439"/>
      <c r="CY130" s="439"/>
      <c r="CZ130" s="439"/>
      <c r="DA130" s="439"/>
      <c r="DB130" s="439"/>
      <c r="DC130" s="439"/>
      <c r="DD130" s="439"/>
      <c r="DE130" s="439"/>
      <c r="DF130" s="439"/>
      <c r="DG130" s="439"/>
      <c r="DH130" s="439"/>
      <c r="DI130" s="439"/>
      <c r="DJ130" s="439"/>
      <c r="DK130" s="439"/>
      <c r="DL130" s="439"/>
    </row>
    <row r="131" spans="1:116" ht="20.25" customHeight="1">
      <c r="A131" s="439"/>
      <c r="B131" s="439"/>
      <c r="C131" s="439"/>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39"/>
      <c r="AY131" s="439"/>
      <c r="AZ131" s="439"/>
      <c r="BA131" s="439"/>
      <c r="BB131" s="439"/>
      <c r="BC131" s="439"/>
      <c r="BD131" s="439"/>
      <c r="BE131" s="439"/>
      <c r="BF131" s="439"/>
      <c r="BG131" s="439"/>
      <c r="BH131" s="439"/>
      <c r="BI131" s="439"/>
      <c r="BJ131" s="439"/>
      <c r="BK131" s="439"/>
      <c r="BL131" s="439"/>
      <c r="BM131" s="439"/>
      <c r="BN131" s="439"/>
      <c r="BO131" s="439"/>
      <c r="BP131" s="439"/>
      <c r="BQ131" s="439"/>
      <c r="BR131" s="439"/>
      <c r="BS131" s="439"/>
      <c r="BT131" s="439"/>
      <c r="BU131" s="439"/>
      <c r="BV131" s="439"/>
      <c r="BW131" s="439"/>
      <c r="BX131" s="439"/>
      <c r="BY131" s="439"/>
      <c r="BZ131" s="439"/>
      <c r="CA131" s="439"/>
      <c r="CB131" s="439"/>
      <c r="CC131" s="439"/>
      <c r="CD131" s="439"/>
      <c r="CE131" s="439"/>
      <c r="CF131" s="439"/>
      <c r="CG131" s="439"/>
      <c r="CH131" s="440"/>
      <c r="CI131" s="440"/>
      <c r="CJ131" s="439"/>
      <c r="CK131" s="439"/>
      <c r="CL131" s="439"/>
      <c r="CM131" s="439"/>
      <c r="CN131" s="439"/>
      <c r="CO131" s="439"/>
      <c r="CP131" s="439"/>
      <c r="CQ131" s="439"/>
      <c r="CR131" s="439"/>
      <c r="CS131" s="439"/>
      <c r="CT131" s="439"/>
      <c r="CU131" s="439"/>
      <c r="CV131" s="439"/>
      <c r="CW131" s="439"/>
      <c r="CX131" s="439"/>
      <c r="CY131" s="439"/>
      <c r="CZ131" s="439"/>
      <c r="DA131" s="439"/>
      <c r="DB131" s="439"/>
      <c r="DC131" s="439"/>
      <c r="DD131" s="439"/>
      <c r="DE131" s="439"/>
      <c r="DF131" s="439"/>
      <c r="DG131" s="439"/>
      <c r="DH131" s="439"/>
      <c r="DI131" s="439"/>
      <c r="DJ131" s="439"/>
      <c r="DK131" s="439"/>
      <c r="DL131" s="439"/>
    </row>
    <row r="132" spans="1:116" ht="20.25" customHeight="1">
      <c r="A132" s="439"/>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39"/>
      <c r="AM132" s="439"/>
      <c r="AN132" s="439"/>
      <c r="AO132" s="439"/>
      <c r="AP132" s="439"/>
      <c r="AQ132" s="439"/>
      <c r="AR132" s="439"/>
      <c r="AS132" s="439"/>
      <c r="AT132" s="439"/>
      <c r="AU132" s="439"/>
      <c r="AV132" s="439"/>
      <c r="AW132" s="439"/>
      <c r="AX132" s="439"/>
      <c r="AY132" s="439"/>
      <c r="AZ132" s="439"/>
      <c r="BA132" s="439"/>
      <c r="BB132" s="439"/>
      <c r="BC132" s="439"/>
      <c r="BD132" s="439"/>
      <c r="BE132" s="439"/>
      <c r="BF132" s="439"/>
      <c r="BG132" s="439"/>
      <c r="BH132" s="439"/>
      <c r="BI132" s="439"/>
      <c r="BJ132" s="439"/>
      <c r="BK132" s="439"/>
      <c r="BL132" s="439"/>
      <c r="BM132" s="439"/>
      <c r="BN132" s="439"/>
      <c r="BO132" s="439"/>
      <c r="BP132" s="439"/>
      <c r="BQ132" s="439"/>
      <c r="BR132" s="439"/>
      <c r="BS132" s="439"/>
      <c r="BT132" s="439"/>
      <c r="BU132" s="439"/>
      <c r="BV132" s="439"/>
      <c r="BW132" s="439"/>
      <c r="BX132" s="439"/>
      <c r="BY132" s="439"/>
      <c r="BZ132" s="439"/>
      <c r="CA132" s="439"/>
      <c r="CB132" s="439"/>
      <c r="CC132" s="439"/>
      <c r="CD132" s="439"/>
      <c r="CE132" s="439"/>
      <c r="CF132" s="439"/>
      <c r="CG132" s="439"/>
      <c r="CH132" s="440"/>
      <c r="CI132" s="440"/>
      <c r="CJ132" s="439"/>
      <c r="CK132" s="439"/>
      <c r="CL132" s="439"/>
      <c r="CM132" s="439"/>
      <c r="CN132" s="439"/>
      <c r="CO132" s="439"/>
      <c r="CP132" s="439"/>
      <c r="CQ132" s="439"/>
      <c r="CR132" s="439"/>
      <c r="CS132" s="439"/>
      <c r="CT132" s="439"/>
      <c r="CU132" s="439"/>
      <c r="CV132" s="439"/>
      <c r="CW132" s="439"/>
      <c r="CX132" s="439"/>
      <c r="CY132" s="439"/>
      <c r="CZ132" s="439"/>
      <c r="DA132" s="439"/>
      <c r="DB132" s="439"/>
      <c r="DC132" s="439"/>
      <c r="DD132" s="439"/>
      <c r="DE132" s="439"/>
      <c r="DF132" s="439"/>
      <c r="DG132" s="439"/>
      <c r="DH132" s="439"/>
      <c r="DI132" s="439"/>
      <c r="DJ132" s="439"/>
      <c r="DK132" s="439"/>
      <c r="DL132" s="439"/>
    </row>
    <row r="133" spans="1:116" ht="20.25" customHeight="1">
      <c r="A133" s="439"/>
      <c r="B133" s="439"/>
      <c r="C133" s="439"/>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39"/>
      <c r="AY133" s="439"/>
      <c r="AZ133" s="439"/>
      <c r="BA133" s="439"/>
      <c r="BB133" s="439"/>
      <c r="BC133" s="439"/>
      <c r="BD133" s="439"/>
      <c r="BE133" s="439"/>
      <c r="BF133" s="439"/>
      <c r="BG133" s="439"/>
      <c r="BH133" s="439"/>
      <c r="BI133" s="439"/>
      <c r="BJ133" s="439"/>
      <c r="BK133" s="439"/>
      <c r="BL133" s="439"/>
      <c r="BM133" s="439"/>
      <c r="BN133" s="439"/>
      <c r="BO133" s="439"/>
      <c r="BP133" s="439"/>
      <c r="BQ133" s="439"/>
      <c r="BR133" s="439"/>
      <c r="BS133" s="439"/>
      <c r="BT133" s="439"/>
      <c r="BU133" s="439"/>
      <c r="BV133" s="439"/>
      <c r="BW133" s="439"/>
      <c r="BX133" s="439"/>
      <c r="BY133" s="439"/>
      <c r="BZ133" s="439"/>
      <c r="CA133" s="439"/>
      <c r="CB133" s="439"/>
      <c r="CC133" s="439"/>
      <c r="CD133" s="439"/>
      <c r="CE133" s="439"/>
      <c r="CF133" s="439"/>
      <c r="CG133" s="439"/>
      <c r="CH133" s="440"/>
      <c r="CI133" s="440"/>
      <c r="CJ133" s="439"/>
      <c r="CK133" s="439"/>
      <c r="CL133" s="439"/>
      <c r="CM133" s="439"/>
      <c r="CN133" s="439"/>
      <c r="CO133" s="439"/>
      <c r="CP133" s="439"/>
      <c r="CQ133" s="439"/>
      <c r="CR133" s="439"/>
      <c r="CS133" s="439"/>
      <c r="CT133" s="439"/>
      <c r="CU133" s="439"/>
      <c r="CV133" s="439"/>
      <c r="CW133" s="439"/>
      <c r="CX133" s="439"/>
      <c r="CY133" s="439"/>
      <c r="CZ133" s="439"/>
      <c r="DA133" s="439"/>
      <c r="DB133" s="439"/>
      <c r="DC133" s="439"/>
      <c r="DD133" s="439"/>
      <c r="DE133" s="439"/>
      <c r="DF133" s="439"/>
      <c r="DG133" s="439"/>
      <c r="DH133" s="439"/>
      <c r="DI133" s="439"/>
      <c r="DJ133" s="439"/>
      <c r="DK133" s="439"/>
      <c r="DL133" s="439"/>
    </row>
    <row r="134" spans="1:116" ht="20.25" customHeight="1">
      <c r="A134" s="439"/>
      <c r="B134" s="439"/>
      <c r="C134" s="439"/>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39"/>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39"/>
      <c r="AY134" s="439"/>
      <c r="AZ134" s="439"/>
      <c r="BA134" s="439"/>
      <c r="BB134" s="439"/>
      <c r="BC134" s="439"/>
      <c r="BD134" s="439"/>
      <c r="BE134" s="439"/>
      <c r="BF134" s="439"/>
      <c r="BG134" s="439"/>
      <c r="BH134" s="439"/>
      <c r="BI134" s="439"/>
      <c r="BJ134" s="439"/>
      <c r="BK134" s="439"/>
      <c r="BL134" s="439"/>
      <c r="BM134" s="439"/>
      <c r="BN134" s="439"/>
      <c r="BO134" s="439"/>
      <c r="BP134" s="439"/>
      <c r="BQ134" s="439"/>
      <c r="BR134" s="439"/>
      <c r="BS134" s="439"/>
      <c r="BT134" s="439"/>
      <c r="BU134" s="439"/>
      <c r="BV134" s="439"/>
      <c r="BW134" s="439"/>
      <c r="BX134" s="439"/>
      <c r="BY134" s="439"/>
      <c r="BZ134" s="439"/>
      <c r="CA134" s="439"/>
      <c r="CB134" s="439"/>
      <c r="CC134" s="439"/>
      <c r="CD134" s="439"/>
      <c r="CE134" s="439"/>
      <c r="CF134" s="439"/>
      <c r="CG134" s="439"/>
      <c r="CH134" s="440"/>
      <c r="CI134" s="440"/>
      <c r="CJ134" s="439"/>
      <c r="CK134" s="439"/>
      <c r="CL134" s="439"/>
      <c r="CM134" s="439"/>
      <c r="CN134" s="439"/>
      <c r="CO134" s="439"/>
      <c r="CP134" s="439"/>
      <c r="CQ134" s="439"/>
      <c r="CR134" s="439"/>
      <c r="CS134" s="439"/>
      <c r="CT134" s="439"/>
      <c r="CU134" s="439"/>
      <c r="CV134" s="439"/>
      <c r="CW134" s="439"/>
      <c r="CX134" s="439"/>
      <c r="CY134" s="439"/>
      <c r="CZ134" s="439"/>
      <c r="DA134" s="439"/>
      <c r="DB134" s="439"/>
      <c r="DC134" s="439"/>
      <c r="DD134" s="439"/>
      <c r="DE134" s="439"/>
      <c r="DF134" s="439"/>
      <c r="DG134" s="439"/>
      <c r="DH134" s="439"/>
      <c r="DI134" s="439"/>
      <c r="DJ134" s="439"/>
      <c r="DK134" s="439"/>
      <c r="DL134" s="439"/>
    </row>
    <row r="135" spans="1:116" ht="20.25" customHeight="1">
      <c r="A135" s="439"/>
      <c r="B135" s="439"/>
      <c r="C135" s="439"/>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439"/>
      <c r="AD135" s="439"/>
      <c r="AE135" s="439"/>
      <c r="AF135" s="439"/>
      <c r="AG135" s="439"/>
      <c r="AH135" s="439"/>
      <c r="AI135" s="439"/>
      <c r="AJ135" s="439"/>
      <c r="AK135" s="439"/>
      <c r="AL135" s="439"/>
      <c r="AM135" s="439"/>
      <c r="AN135" s="439"/>
      <c r="AO135" s="439"/>
      <c r="AP135" s="439"/>
      <c r="AQ135" s="439"/>
      <c r="AR135" s="439"/>
      <c r="AS135" s="439"/>
      <c r="AT135" s="439"/>
      <c r="AU135" s="439"/>
      <c r="AV135" s="439"/>
      <c r="AW135" s="439"/>
      <c r="AX135" s="439"/>
      <c r="AY135" s="439"/>
      <c r="AZ135" s="439"/>
      <c r="BA135" s="439"/>
      <c r="BB135" s="439"/>
      <c r="BC135" s="439"/>
      <c r="BD135" s="439"/>
      <c r="BE135" s="439"/>
      <c r="BF135" s="439"/>
      <c r="BG135" s="439"/>
      <c r="BH135" s="439"/>
      <c r="BI135" s="439"/>
      <c r="BJ135" s="439"/>
      <c r="BK135" s="439"/>
      <c r="BL135" s="439"/>
      <c r="BM135" s="439"/>
      <c r="BN135" s="439"/>
      <c r="BO135" s="439"/>
      <c r="BP135" s="439"/>
      <c r="BQ135" s="439"/>
      <c r="BR135" s="439"/>
      <c r="BS135" s="439"/>
      <c r="BT135" s="439"/>
      <c r="BU135" s="439"/>
      <c r="BV135" s="439"/>
      <c r="BW135" s="439"/>
      <c r="BX135" s="439"/>
      <c r="BY135" s="439"/>
      <c r="BZ135" s="439"/>
      <c r="CA135" s="439"/>
      <c r="CB135" s="439"/>
      <c r="CC135" s="439"/>
      <c r="CD135" s="439"/>
      <c r="CE135" s="439"/>
      <c r="CF135" s="439"/>
      <c r="CG135" s="439"/>
      <c r="CH135" s="440"/>
      <c r="CI135" s="440"/>
      <c r="CJ135" s="439"/>
      <c r="CK135" s="439"/>
      <c r="CL135" s="439"/>
      <c r="CM135" s="439"/>
      <c r="CN135" s="439"/>
      <c r="CO135" s="439"/>
      <c r="CP135" s="439"/>
      <c r="CQ135" s="439"/>
      <c r="CR135" s="439"/>
      <c r="CS135" s="439"/>
      <c r="CT135" s="439"/>
      <c r="CU135" s="439"/>
      <c r="CV135" s="439"/>
      <c r="CW135" s="439"/>
      <c r="CX135" s="439"/>
      <c r="CY135" s="439"/>
      <c r="CZ135" s="439"/>
      <c r="DA135" s="439"/>
      <c r="DB135" s="439"/>
      <c r="DC135" s="439"/>
      <c r="DD135" s="439"/>
      <c r="DE135" s="439"/>
      <c r="DF135" s="439"/>
      <c r="DG135" s="439"/>
      <c r="DH135" s="439"/>
      <c r="DI135" s="439"/>
      <c r="DJ135" s="439"/>
      <c r="DK135" s="439"/>
      <c r="DL135" s="439"/>
    </row>
    <row r="136" spans="1:116" ht="20.25" customHeight="1">
      <c r="A136" s="439"/>
      <c r="B136" s="439"/>
      <c r="C136" s="439"/>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39"/>
      <c r="Z136" s="439"/>
      <c r="AA136" s="439"/>
      <c r="AB136" s="439"/>
      <c r="AC136" s="439"/>
      <c r="AD136" s="439"/>
      <c r="AE136" s="439"/>
      <c r="AF136" s="439"/>
      <c r="AG136" s="439"/>
      <c r="AH136" s="439"/>
      <c r="AI136" s="439"/>
      <c r="AJ136" s="439"/>
      <c r="AK136" s="439"/>
      <c r="AL136" s="439"/>
      <c r="AM136" s="439"/>
      <c r="AN136" s="439"/>
      <c r="AO136" s="439"/>
      <c r="AP136" s="439"/>
      <c r="AQ136" s="439"/>
      <c r="AR136" s="439"/>
      <c r="AS136" s="439"/>
      <c r="AT136" s="439"/>
      <c r="AU136" s="439"/>
      <c r="AV136" s="439"/>
      <c r="AW136" s="439"/>
      <c r="AX136" s="439"/>
      <c r="AY136" s="439"/>
      <c r="AZ136" s="439"/>
      <c r="BA136" s="439"/>
      <c r="BB136" s="439"/>
      <c r="BC136" s="439"/>
      <c r="BD136" s="439"/>
      <c r="BE136" s="439"/>
      <c r="BF136" s="439"/>
      <c r="BG136" s="439"/>
      <c r="BH136" s="439"/>
      <c r="BI136" s="439"/>
      <c r="BJ136" s="439"/>
      <c r="BK136" s="439"/>
      <c r="BL136" s="439"/>
      <c r="BM136" s="439"/>
      <c r="BN136" s="439"/>
      <c r="BO136" s="439"/>
      <c r="BP136" s="439"/>
      <c r="BQ136" s="439"/>
      <c r="BR136" s="439"/>
      <c r="BS136" s="439"/>
      <c r="BT136" s="439"/>
      <c r="BU136" s="439"/>
      <c r="BV136" s="439"/>
      <c r="BW136" s="439"/>
      <c r="BX136" s="439"/>
      <c r="BY136" s="439"/>
      <c r="BZ136" s="439"/>
      <c r="CA136" s="439"/>
      <c r="CB136" s="439"/>
      <c r="CC136" s="439"/>
      <c r="CD136" s="439"/>
      <c r="CE136" s="439"/>
      <c r="CF136" s="439"/>
      <c r="CG136" s="439"/>
      <c r="CH136" s="440"/>
      <c r="CI136" s="440"/>
      <c r="CJ136" s="439"/>
      <c r="CK136" s="439"/>
      <c r="CL136" s="439"/>
      <c r="CM136" s="439"/>
      <c r="CN136" s="439"/>
      <c r="CO136" s="439"/>
      <c r="CP136" s="439"/>
      <c r="CQ136" s="439"/>
      <c r="CR136" s="439"/>
      <c r="CS136" s="439"/>
      <c r="CT136" s="439"/>
      <c r="CU136" s="439"/>
      <c r="CV136" s="439"/>
      <c r="CW136" s="439"/>
      <c r="CX136" s="439"/>
      <c r="CY136" s="439"/>
      <c r="CZ136" s="439"/>
      <c r="DA136" s="439"/>
      <c r="DB136" s="439"/>
      <c r="DC136" s="439"/>
      <c r="DD136" s="439"/>
      <c r="DE136" s="439"/>
      <c r="DF136" s="439"/>
      <c r="DG136" s="439"/>
      <c r="DH136" s="439"/>
      <c r="DI136" s="439"/>
      <c r="DJ136" s="439"/>
      <c r="DK136" s="439"/>
      <c r="DL136" s="439"/>
    </row>
    <row r="137" spans="1:116" ht="20.25" customHeight="1">
      <c r="A137" s="439"/>
      <c r="B137" s="439"/>
      <c r="C137" s="439"/>
      <c r="D137" s="439"/>
      <c r="E137" s="439"/>
      <c r="F137" s="439"/>
      <c r="G137" s="439"/>
      <c r="H137" s="439"/>
      <c r="I137" s="439"/>
      <c r="J137" s="439"/>
      <c r="K137" s="439"/>
      <c r="L137" s="439"/>
      <c r="M137" s="439"/>
      <c r="N137" s="439"/>
      <c r="O137" s="439"/>
      <c r="P137" s="439"/>
      <c r="Q137" s="439"/>
      <c r="R137" s="439"/>
      <c r="S137" s="439"/>
      <c r="T137" s="439"/>
      <c r="U137" s="439"/>
      <c r="V137" s="439"/>
      <c r="W137" s="439"/>
      <c r="X137" s="439"/>
      <c r="Y137" s="439"/>
      <c r="Z137" s="439"/>
      <c r="AA137" s="439"/>
      <c r="AB137" s="439"/>
      <c r="AC137" s="439"/>
      <c r="AD137" s="439"/>
      <c r="AE137" s="439"/>
      <c r="AF137" s="439"/>
      <c r="AG137" s="439"/>
      <c r="AH137" s="439"/>
      <c r="AI137" s="439"/>
      <c r="AJ137" s="439"/>
      <c r="AK137" s="439"/>
      <c r="AL137" s="439"/>
      <c r="AM137" s="439"/>
      <c r="AN137" s="439"/>
      <c r="AO137" s="439"/>
      <c r="AP137" s="439"/>
      <c r="AQ137" s="439"/>
      <c r="AR137" s="439"/>
      <c r="AS137" s="439"/>
      <c r="AT137" s="439"/>
      <c r="AU137" s="439"/>
      <c r="AV137" s="439"/>
      <c r="AW137" s="439"/>
      <c r="AX137" s="439"/>
      <c r="AY137" s="439"/>
      <c r="AZ137" s="439"/>
      <c r="BA137" s="439"/>
      <c r="BB137" s="439"/>
      <c r="BC137" s="439"/>
      <c r="BD137" s="439"/>
      <c r="BE137" s="439"/>
      <c r="BF137" s="439"/>
      <c r="BG137" s="439"/>
      <c r="BH137" s="439"/>
      <c r="BI137" s="439"/>
      <c r="BJ137" s="439"/>
      <c r="BK137" s="439"/>
      <c r="BL137" s="439"/>
      <c r="BM137" s="439"/>
      <c r="BN137" s="439"/>
      <c r="BO137" s="439"/>
      <c r="BP137" s="439"/>
      <c r="BQ137" s="439"/>
      <c r="BR137" s="439"/>
      <c r="BS137" s="439"/>
      <c r="BT137" s="439"/>
      <c r="BU137" s="439"/>
      <c r="BV137" s="439"/>
      <c r="BW137" s="439"/>
      <c r="BX137" s="439"/>
      <c r="BY137" s="439"/>
      <c r="BZ137" s="439"/>
      <c r="CA137" s="439"/>
      <c r="CB137" s="439"/>
      <c r="CC137" s="439"/>
      <c r="CD137" s="439"/>
      <c r="CE137" s="439"/>
      <c r="CF137" s="439"/>
      <c r="CG137" s="439"/>
      <c r="CH137" s="440"/>
      <c r="CI137" s="440"/>
      <c r="CJ137" s="439"/>
      <c r="CK137" s="439"/>
      <c r="CL137" s="439"/>
      <c r="CM137" s="439"/>
      <c r="CN137" s="439"/>
      <c r="CO137" s="439"/>
      <c r="CP137" s="439"/>
      <c r="CQ137" s="439"/>
      <c r="CR137" s="439"/>
      <c r="CS137" s="439"/>
      <c r="CT137" s="439"/>
      <c r="CU137" s="439"/>
      <c r="CV137" s="439"/>
      <c r="CW137" s="439"/>
      <c r="CX137" s="439"/>
      <c r="CY137" s="439"/>
      <c r="CZ137" s="439"/>
      <c r="DA137" s="439"/>
      <c r="DB137" s="439"/>
      <c r="DC137" s="439"/>
      <c r="DD137" s="439"/>
      <c r="DE137" s="439"/>
      <c r="DF137" s="439"/>
      <c r="DG137" s="439"/>
      <c r="DH137" s="439"/>
      <c r="DI137" s="439"/>
      <c r="DJ137" s="439"/>
      <c r="DK137" s="439"/>
      <c r="DL137" s="439"/>
    </row>
    <row r="138" spans="1:116" ht="20.25" customHeight="1">
      <c r="A138" s="439"/>
      <c r="B138" s="439"/>
      <c r="C138" s="439"/>
      <c r="D138" s="439"/>
      <c r="E138" s="439"/>
      <c r="F138" s="439"/>
      <c r="G138" s="439"/>
      <c r="H138" s="439"/>
      <c r="I138" s="439"/>
      <c r="J138" s="439"/>
      <c r="K138" s="439"/>
      <c r="L138" s="439"/>
      <c r="M138" s="439"/>
      <c r="N138" s="439"/>
      <c r="O138" s="439"/>
      <c r="P138" s="439"/>
      <c r="Q138" s="439"/>
      <c r="R138" s="439"/>
      <c r="S138" s="439"/>
      <c r="T138" s="439"/>
      <c r="U138" s="439"/>
      <c r="V138" s="439"/>
      <c r="W138" s="439"/>
      <c r="X138" s="439"/>
      <c r="Y138" s="439"/>
      <c r="Z138" s="439"/>
      <c r="AA138" s="439"/>
      <c r="AB138" s="439"/>
      <c r="AC138" s="439"/>
      <c r="AD138" s="439"/>
      <c r="AE138" s="439"/>
      <c r="AF138" s="439"/>
      <c r="AG138" s="439"/>
      <c r="AH138" s="439"/>
      <c r="AI138" s="439"/>
      <c r="AJ138" s="439"/>
      <c r="AK138" s="439"/>
      <c r="AL138" s="439"/>
      <c r="AM138" s="439"/>
      <c r="AN138" s="439"/>
      <c r="AO138" s="439"/>
      <c r="AP138" s="439"/>
      <c r="AQ138" s="439"/>
      <c r="AR138" s="439"/>
      <c r="AS138" s="439"/>
      <c r="AT138" s="439"/>
      <c r="AU138" s="439"/>
      <c r="AV138" s="439"/>
      <c r="AW138" s="439"/>
      <c r="AX138" s="439"/>
      <c r="AY138" s="439"/>
      <c r="AZ138" s="439"/>
      <c r="BA138" s="439"/>
      <c r="BB138" s="439"/>
      <c r="BC138" s="439"/>
      <c r="BD138" s="439"/>
      <c r="BE138" s="439"/>
      <c r="BF138" s="439"/>
      <c r="BG138" s="439"/>
      <c r="BH138" s="439"/>
      <c r="BI138" s="439"/>
      <c r="BJ138" s="439"/>
      <c r="BK138" s="439"/>
      <c r="BL138" s="439"/>
      <c r="BM138" s="439"/>
      <c r="BN138" s="439"/>
      <c r="BO138" s="439"/>
      <c r="BP138" s="439"/>
      <c r="BQ138" s="439"/>
      <c r="BR138" s="439"/>
      <c r="BS138" s="439"/>
      <c r="BT138" s="439"/>
      <c r="BU138" s="439"/>
      <c r="BV138" s="439"/>
      <c r="BW138" s="439"/>
      <c r="BX138" s="439"/>
      <c r="BY138" s="439"/>
      <c r="BZ138" s="439"/>
      <c r="CA138" s="439"/>
      <c r="CB138" s="439"/>
      <c r="CC138" s="439"/>
      <c r="CD138" s="439"/>
      <c r="CE138" s="439"/>
      <c r="CF138" s="439"/>
      <c r="CG138" s="439"/>
      <c r="CH138" s="440"/>
      <c r="CI138" s="440"/>
      <c r="CJ138" s="439"/>
      <c r="CK138" s="439"/>
      <c r="CL138" s="439"/>
      <c r="CM138" s="439"/>
      <c r="CN138" s="439"/>
      <c r="CO138" s="439"/>
      <c r="CP138" s="439"/>
      <c r="CQ138" s="439"/>
      <c r="CR138" s="439"/>
      <c r="CS138" s="439"/>
      <c r="CT138" s="439"/>
      <c r="CU138" s="439"/>
      <c r="CV138" s="439"/>
      <c r="CW138" s="439"/>
      <c r="CX138" s="439"/>
      <c r="CY138" s="439"/>
      <c r="CZ138" s="439"/>
      <c r="DA138" s="439"/>
      <c r="DB138" s="439"/>
      <c r="DC138" s="439"/>
      <c r="DD138" s="439"/>
      <c r="DE138" s="439"/>
      <c r="DF138" s="439"/>
      <c r="DG138" s="439"/>
      <c r="DH138" s="439"/>
      <c r="DI138" s="439"/>
      <c r="DJ138" s="439"/>
      <c r="DK138" s="439"/>
      <c r="DL138" s="439"/>
    </row>
    <row r="139" spans="1:116" ht="20.25" customHeight="1">
      <c r="A139" s="439"/>
      <c r="B139" s="439"/>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39"/>
      <c r="AK139" s="439"/>
      <c r="AL139" s="439"/>
      <c r="AM139" s="439"/>
      <c r="AN139" s="439"/>
      <c r="AO139" s="439"/>
      <c r="AP139" s="439"/>
      <c r="AQ139" s="439"/>
      <c r="AR139" s="439"/>
      <c r="AS139" s="439"/>
      <c r="AT139" s="439"/>
      <c r="AU139" s="439"/>
      <c r="AV139" s="439"/>
      <c r="AW139" s="439"/>
      <c r="AX139" s="439"/>
      <c r="AY139" s="439"/>
      <c r="AZ139" s="439"/>
      <c r="BA139" s="439"/>
      <c r="BB139" s="439"/>
      <c r="BC139" s="439"/>
      <c r="BD139" s="439"/>
      <c r="BE139" s="439"/>
      <c r="BF139" s="439"/>
      <c r="BG139" s="439"/>
      <c r="BH139" s="439"/>
      <c r="BI139" s="439"/>
      <c r="BJ139" s="439"/>
      <c r="BK139" s="439"/>
      <c r="BL139" s="439"/>
      <c r="BM139" s="439"/>
      <c r="BN139" s="439"/>
      <c r="BO139" s="439"/>
      <c r="BP139" s="439"/>
      <c r="BQ139" s="439"/>
      <c r="BR139" s="439"/>
      <c r="BS139" s="439"/>
      <c r="BT139" s="439"/>
      <c r="BU139" s="439"/>
      <c r="BV139" s="439"/>
      <c r="BW139" s="439"/>
      <c r="BX139" s="439"/>
      <c r="BY139" s="439"/>
      <c r="BZ139" s="439"/>
      <c r="CA139" s="439"/>
      <c r="CB139" s="439"/>
      <c r="CC139" s="439"/>
      <c r="CD139" s="439"/>
      <c r="CE139" s="439"/>
      <c r="CF139" s="439"/>
      <c r="CG139" s="439"/>
      <c r="CH139" s="440"/>
      <c r="CI139" s="440"/>
      <c r="CJ139" s="439"/>
      <c r="CK139" s="439"/>
      <c r="CL139" s="439"/>
      <c r="CM139" s="439"/>
      <c r="CN139" s="439"/>
      <c r="CO139" s="439"/>
      <c r="CP139" s="439"/>
      <c r="CQ139" s="439"/>
      <c r="CR139" s="439"/>
      <c r="CS139" s="439"/>
      <c r="CT139" s="439"/>
      <c r="CU139" s="439"/>
      <c r="CV139" s="439"/>
      <c r="CW139" s="439"/>
      <c r="CX139" s="439"/>
      <c r="CY139" s="439"/>
      <c r="CZ139" s="439"/>
      <c r="DA139" s="439"/>
      <c r="DB139" s="439"/>
      <c r="DC139" s="439"/>
      <c r="DD139" s="439"/>
      <c r="DE139" s="439"/>
      <c r="DF139" s="439"/>
      <c r="DG139" s="439"/>
      <c r="DH139" s="439"/>
      <c r="DI139" s="439"/>
      <c r="DJ139" s="439"/>
      <c r="DK139" s="439"/>
      <c r="DL139" s="439"/>
    </row>
    <row r="140" spans="1:116" ht="20.25" customHeight="1">
      <c r="A140" s="439"/>
      <c r="B140" s="439"/>
      <c r="C140" s="439"/>
      <c r="D140" s="439"/>
      <c r="E140" s="439"/>
      <c r="F140" s="439"/>
      <c r="G140" s="439"/>
      <c r="H140" s="439"/>
      <c r="I140" s="439"/>
      <c r="J140" s="439"/>
      <c r="K140" s="439"/>
      <c r="L140" s="439"/>
      <c r="M140" s="439"/>
      <c r="N140" s="439"/>
      <c r="O140" s="439"/>
      <c r="P140" s="439"/>
      <c r="Q140" s="439"/>
      <c r="R140" s="439"/>
      <c r="S140" s="439"/>
      <c r="T140" s="439"/>
      <c r="U140" s="439"/>
      <c r="V140" s="439"/>
      <c r="W140" s="439"/>
      <c r="X140" s="439"/>
      <c r="Y140" s="439"/>
      <c r="Z140" s="439"/>
      <c r="AA140" s="439"/>
      <c r="AB140" s="439"/>
      <c r="AC140" s="439"/>
      <c r="AD140" s="439"/>
      <c r="AE140" s="439"/>
      <c r="AF140" s="439"/>
      <c r="AG140" s="439"/>
      <c r="AH140" s="439"/>
      <c r="AI140" s="439"/>
      <c r="AJ140" s="439"/>
      <c r="AK140" s="439"/>
      <c r="AL140" s="439"/>
      <c r="AM140" s="439"/>
      <c r="AN140" s="439"/>
      <c r="AO140" s="439"/>
      <c r="AP140" s="439"/>
      <c r="AQ140" s="439"/>
      <c r="AR140" s="439"/>
      <c r="AS140" s="439"/>
      <c r="AT140" s="439"/>
      <c r="AU140" s="439"/>
      <c r="AV140" s="439"/>
      <c r="AW140" s="439"/>
      <c r="AX140" s="439"/>
      <c r="AY140" s="439"/>
      <c r="AZ140" s="439"/>
      <c r="BA140" s="439"/>
      <c r="BB140" s="439"/>
      <c r="BC140" s="439"/>
      <c r="BD140" s="439"/>
      <c r="BE140" s="439"/>
      <c r="BF140" s="439"/>
      <c r="BG140" s="439"/>
      <c r="BH140" s="439"/>
      <c r="BI140" s="439"/>
      <c r="BJ140" s="439"/>
      <c r="BK140" s="439"/>
      <c r="BL140" s="439"/>
      <c r="BM140" s="439"/>
      <c r="BN140" s="439"/>
      <c r="BO140" s="439"/>
      <c r="BP140" s="439"/>
      <c r="BQ140" s="439"/>
      <c r="BR140" s="439"/>
      <c r="BS140" s="439"/>
      <c r="BT140" s="439"/>
      <c r="BU140" s="439"/>
      <c r="BV140" s="439"/>
      <c r="BW140" s="439"/>
      <c r="BX140" s="439"/>
      <c r="BY140" s="439"/>
      <c r="BZ140" s="439"/>
      <c r="CA140" s="439"/>
      <c r="CB140" s="439"/>
      <c r="CC140" s="439"/>
      <c r="CD140" s="439"/>
      <c r="CE140" s="439"/>
      <c r="CF140" s="439"/>
      <c r="CG140" s="439"/>
      <c r="CH140" s="440"/>
      <c r="CI140" s="440"/>
      <c r="CJ140" s="439"/>
      <c r="CK140" s="439"/>
      <c r="CL140" s="439"/>
      <c r="CM140" s="439"/>
      <c r="CN140" s="439"/>
      <c r="CO140" s="439"/>
      <c r="CP140" s="439"/>
      <c r="CQ140" s="439"/>
      <c r="CR140" s="439"/>
      <c r="CS140" s="439"/>
      <c r="CT140" s="439"/>
      <c r="CU140" s="439"/>
      <c r="CV140" s="439"/>
      <c r="CW140" s="439"/>
      <c r="CX140" s="439"/>
      <c r="CY140" s="439"/>
      <c r="CZ140" s="439"/>
      <c r="DA140" s="439"/>
      <c r="DB140" s="439"/>
      <c r="DC140" s="439"/>
      <c r="DD140" s="439"/>
      <c r="DE140" s="439"/>
      <c r="DF140" s="439"/>
      <c r="DG140" s="439"/>
      <c r="DH140" s="439"/>
      <c r="DI140" s="439"/>
      <c r="DJ140" s="439"/>
      <c r="DK140" s="439"/>
      <c r="DL140" s="439"/>
    </row>
    <row r="141" spans="1:116" ht="20.25" customHeight="1">
      <c r="A141" s="439"/>
      <c r="B141" s="439"/>
      <c r="C141" s="439"/>
      <c r="D141" s="439"/>
      <c r="E141" s="439"/>
      <c r="F141" s="439"/>
      <c r="G141" s="439"/>
      <c r="H141" s="439"/>
      <c r="I141" s="439"/>
      <c r="J141" s="439"/>
      <c r="K141" s="439"/>
      <c r="L141" s="439"/>
      <c r="M141" s="439"/>
      <c r="N141" s="439"/>
      <c r="O141" s="439"/>
      <c r="P141" s="439"/>
      <c r="Q141" s="439"/>
      <c r="R141" s="439"/>
      <c r="S141" s="439"/>
      <c r="T141" s="439"/>
      <c r="U141" s="439"/>
      <c r="V141" s="439"/>
      <c r="W141" s="439"/>
      <c r="X141" s="439"/>
      <c r="Y141" s="439"/>
      <c r="Z141" s="439"/>
      <c r="AA141" s="439"/>
      <c r="AB141" s="439"/>
      <c r="AC141" s="439"/>
      <c r="AD141" s="439"/>
      <c r="AE141" s="439"/>
      <c r="AF141" s="439"/>
      <c r="AG141" s="439"/>
      <c r="AH141" s="439"/>
      <c r="AI141" s="439"/>
      <c r="AJ141" s="439"/>
      <c r="AK141" s="439"/>
      <c r="AL141" s="439"/>
      <c r="AM141" s="439"/>
      <c r="AN141" s="439"/>
      <c r="AO141" s="439"/>
      <c r="AP141" s="439"/>
      <c r="AQ141" s="439"/>
      <c r="AR141" s="439"/>
      <c r="AS141" s="439"/>
      <c r="AT141" s="439"/>
      <c r="AU141" s="439"/>
      <c r="AV141" s="439"/>
      <c r="AW141" s="439"/>
      <c r="AX141" s="439"/>
      <c r="AY141" s="439"/>
      <c r="AZ141" s="439"/>
      <c r="BA141" s="439"/>
      <c r="BB141" s="439"/>
      <c r="BC141" s="439"/>
      <c r="BD141" s="439"/>
      <c r="BE141" s="439"/>
      <c r="BF141" s="439"/>
      <c r="BG141" s="439"/>
      <c r="BH141" s="439"/>
      <c r="BI141" s="439"/>
      <c r="BJ141" s="439"/>
      <c r="BK141" s="439"/>
      <c r="BL141" s="439"/>
      <c r="BM141" s="439"/>
      <c r="BN141" s="439"/>
      <c r="BO141" s="439"/>
      <c r="BP141" s="439"/>
      <c r="BQ141" s="439"/>
      <c r="BR141" s="439"/>
      <c r="BS141" s="439"/>
      <c r="BT141" s="439"/>
      <c r="BU141" s="439"/>
      <c r="BV141" s="439"/>
      <c r="BW141" s="439"/>
      <c r="BX141" s="439"/>
      <c r="BY141" s="439"/>
      <c r="BZ141" s="439"/>
      <c r="CA141" s="439"/>
      <c r="CB141" s="439"/>
      <c r="CC141" s="439"/>
      <c r="CD141" s="439"/>
      <c r="CE141" s="439"/>
      <c r="CF141" s="439"/>
      <c r="CG141" s="439"/>
      <c r="CH141" s="440"/>
      <c r="CI141" s="440"/>
      <c r="CJ141" s="439"/>
      <c r="CK141" s="439"/>
      <c r="CL141" s="439"/>
      <c r="CM141" s="439"/>
      <c r="CN141" s="439"/>
      <c r="CO141" s="439"/>
      <c r="CP141" s="439"/>
      <c r="CQ141" s="439"/>
      <c r="CR141" s="439"/>
      <c r="CS141" s="439"/>
      <c r="CT141" s="439"/>
      <c r="CU141" s="439"/>
      <c r="CV141" s="439"/>
      <c r="CW141" s="439"/>
      <c r="CX141" s="439"/>
      <c r="CY141" s="439"/>
      <c r="CZ141" s="439"/>
      <c r="DA141" s="439"/>
      <c r="DB141" s="439"/>
      <c r="DC141" s="439"/>
      <c r="DD141" s="439"/>
      <c r="DE141" s="439"/>
      <c r="DF141" s="439"/>
      <c r="DG141" s="439"/>
      <c r="DH141" s="439"/>
      <c r="DI141" s="439"/>
      <c r="DJ141" s="439"/>
      <c r="DK141" s="439"/>
      <c r="DL141" s="439"/>
    </row>
    <row r="142" spans="1:116" ht="20.25" customHeight="1">
      <c r="A142" s="439"/>
      <c r="B142" s="439"/>
      <c r="C142" s="439"/>
      <c r="D142" s="439"/>
      <c r="E142" s="439"/>
      <c r="F142" s="439"/>
      <c r="G142" s="439"/>
      <c r="H142" s="439"/>
      <c r="I142" s="439"/>
      <c r="J142" s="439"/>
      <c r="K142" s="439"/>
      <c r="L142" s="439"/>
      <c r="M142" s="439"/>
      <c r="N142" s="439"/>
      <c r="O142" s="439"/>
      <c r="P142" s="439"/>
      <c r="Q142" s="439"/>
      <c r="R142" s="439"/>
      <c r="S142" s="439"/>
      <c r="T142" s="439"/>
      <c r="U142" s="439"/>
      <c r="V142" s="439"/>
      <c r="W142" s="439"/>
      <c r="X142" s="439"/>
      <c r="Y142" s="439"/>
      <c r="Z142" s="439"/>
      <c r="AA142" s="439"/>
      <c r="AB142" s="439"/>
      <c r="AC142" s="439"/>
      <c r="AD142" s="439"/>
      <c r="AE142" s="439"/>
      <c r="AF142" s="439"/>
      <c r="AG142" s="439"/>
      <c r="AH142" s="439"/>
      <c r="AI142" s="439"/>
      <c r="AJ142" s="439"/>
      <c r="AK142" s="439"/>
      <c r="AL142" s="439"/>
      <c r="AM142" s="439"/>
      <c r="AN142" s="439"/>
      <c r="AO142" s="439"/>
      <c r="AP142" s="439"/>
      <c r="AQ142" s="439"/>
      <c r="AR142" s="439"/>
      <c r="AS142" s="439"/>
      <c r="AT142" s="439"/>
      <c r="AU142" s="439"/>
      <c r="AV142" s="439"/>
      <c r="AW142" s="439"/>
      <c r="AX142" s="439"/>
      <c r="AY142" s="439"/>
      <c r="AZ142" s="439"/>
      <c r="BA142" s="439"/>
      <c r="BB142" s="439"/>
      <c r="BC142" s="439"/>
      <c r="BD142" s="439"/>
      <c r="BE142" s="439"/>
      <c r="BF142" s="439"/>
      <c r="BG142" s="439"/>
      <c r="BH142" s="439"/>
      <c r="BI142" s="439"/>
      <c r="BJ142" s="439"/>
      <c r="BK142" s="439"/>
      <c r="BL142" s="439"/>
      <c r="BM142" s="439"/>
      <c r="BN142" s="439"/>
      <c r="BO142" s="439"/>
      <c r="BP142" s="439"/>
      <c r="BQ142" s="439"/>
      <c r="BR142" s="439"/>
      <c r="BS142" s="439"/>
      <c r="BT142" s="439"/>
      <c r="BU142" s="439"/>
      <c r="BV142" s="439"/>
      <c r="BW142" s="439"/>
      <c r="BX142" s="439"/>
      <c r="BY142" s="439"/>
      <c r="BZ142" s="439"/>
      <c r="CA142" s="439"/>
      <c r="CB142" s="439"/>
      <c r="CC142" s="439"/>
      <c r="CD142" s="439"/>
      <c r="CE142" s="439"/>
      <c r="CF142" s="439"/>
      <c r="CG142" s="439"/>
      <c r="CH142" s="440"/>
      <c r="CI142" s="440"/>
      <c r="CJ142" s="439"/>
      <c r="CK142" s="439"/>
      <c r="CL142" s="439"/>
      <c r="CM142" s="439"/>
      <c r="CN142" s="439"/>
      <c r="CO142" s="439"/>
      <c r="CP142" s="439"/>
      <c r="CQ142" s="439"/>
      <c r="CR142" s="439"/>
      <c r="CS142" s="439"/>
      <c r="CT142" s="439"/>
      <c r="CU142" s="439"/>
      <c r="CV142" s="439"/>
      <c r="CW142" s="439"/>
      <c r="CX142" s="439"/>
      <c r="CY142" s="439"/>
      <c r="CZ142" s="439"/>
      <c r="DA142" s="439"/>
      <c r="DB142" s="439"/>
      <c r="DC142" s="439"/>
      <c r="DD142" s="439"/>
      <c r="DE142" s="439"/>
      <c r="DF142" s="439"/>
      <c r="DG142" s="439"/>
      <c r="DH142" s="439"/>
      <c r="DI142" s="439"/>
      <c r="DJ142" s="439"/>
      <c r="DK142" s="439"/>
      <c r="DL142" s="439"/>
    </row>
    <row r="143" spans="1:116" ht="20.25" customHeight="1">
      <c r="A143" s="439"/>
      <c r="B143" s="439"/>
      <c r="C143" s="439"/>
      <c r="D143" s="439"/>
      <c r="E143" s="439"/>
      <c r="F143" s="439"/>
      <c r="G143" s="439"/>
      <c r="H143" s="439"/>
      <c r="I143" s="439"/>
      <c r="J143" s="439"/>
      <c r="K143" s="439"/>
      <c r="L143" s="439"/>
      <c r="M143" s="439"/>
      <c r="N143" s="439"/>
      <c r="O143" s="439"/>
      <c r="P143" s="439"/>
      <c r="Q143" s="439"/>
      <c r="R143" s="439"/>
      <c r="S143" s="439"/>
      <c r="T143" s="439"/>
      <c r="U143" s="439"/>
      <c r="V143" s="439"/>
      <c r="W143" s="439"/>
      <c r="X143" s="439"/>
      <c r="Y143" s="439"/>
      <c r="Z143" s="439"/>
      <c r="AA143" s="439"/>
      <c r="AB143" s="439"/>
      <c r="AC143" s="439"/>
      <c r="AD143" s="439"/>
      <c r="AE143" s="439"/>
      <c r="AF143" s="439"/>
      <c r="AG143" s="439"/>
      <c r="AH143" s="439"/>
      <c r="AI143" s="439"/>
      <c r="AJ143" s="439"/>
      <c r="AK143" s="439"/>
      <c r="AL143" s="439"/>
      <c r="AM143" s="439"/>
      <c r="AN143" s="439"/>
      <c r="AO143" s="439"/>
      <c r="AP143" s="439"/>
      <c r="AQ143" s="439"/>
      <c r="AR143" s="439"/>
      <c r="AS143" s="439"/>
      <c r="AT143" s="439"/>
      <c r="AU143" s="439"/>
      <c r="AV143" s="439"/>
      <c r="AW143" s="439"/>
      <c r="AX143" s="439"/>
      <c r="AY143" s="439"/>
      <c r="AZ143" s="439"/>
      <c r="BA143" s="439"/>
      <c r="BB143" s="439"/>
      <c r="BC143" s="439"/>
      <c r="BD143" s="439"/>
      <c r="BE143" s="439"/>
      <c r="BF143" s="439"/>
      <c r="BG143" s="439"/>
      <c r="BH143" s="439"/>
      <c r="BI143" s="439"/>
      <c r="BJ143" s="439"/>
      <c r="BK143" s="439"/>
      <c r="BL143" s="439"/>
      <c r="BM143" s="439"/>
      <c r="BN143" s="439"/>
      <c r="BO143" s="439"/>
      <c r="BP143" s="439"/>
      <c r="BQ143" s="439"/>
      <c r="BR143" s="439"/>
      <c r="BS143" s="439"/>
      <c r="BT143" s="439"/>
      <c r="BU143" s="439"/>
      <c r="BV143" s="439"/>
      <c r="BW143" s="439"/>
      <c r="BX143" s="439"/>
      <c r="BY143" s="439"/>
      <c r="BZ143" s="439"/>
      <c r="CA143" s="439"/>
      <c r="CB143" s="439"/>
      <c r="CC143" s="439"/>
      <c r="CD143" s="439"/>
      <c r="CE143" s="439"/>
      <c r="CF143" s="439"/>
      <c r="CG143" s="439"/>
      <c r="CH143" s="440"/>
      <c r="CI143" s="440"/>
      <c r="CJ143" s="439"/>
      <c r="CK143" s="439"/>
      <c r="CL143" s="439"/>
      <c r="CM143" s="439"/>
      <c r="CN143" s="439"/>
      <c r="CO143" s="439"/>
      <c r="CP143" s="439"/>
      <c r="CQ143" s="439"/>
      <c r="CR143" s="439"/>
      <c r="CS143" s="439"/>
      <c r="CT143" s="439"/>
      <c r="CU143" s="439"/>
      <c r="CV143" s="439"/>
      <c r="CW143" s="439"/>
      <c r="CX143" s="439"/>
      <c r="CY143" s="439"/>
      <c r="CZ143" s="439"/>
      <c r="DA143" s="439"/>
      <c r="DB143" s="439"/>
      <c r="DC143" s="439"/>
      <c r="DD143" s="439"/>
      <c r="DE143" s="439"/>
      <c r="DF143" s="439"/>
      <c r="DG143" s="439"/>
      <c r="DH143" s="439"/>
      <c r="DI143" s="439"/>
      <c r="DJ143" s="439"/>
      <c r="DK143" s="439"/>
      <c r="DL143" s="439"/>
    </row>
    <row r="144" spans="1:116" ht="20.25" customHeight="1">
      <c r="A144" s="439"/>
      <c r="B144" s="439"/>
      <c r="C144" s="439"/>
      <c r="D144" s="439"/>
      <c r="E144" s="439"/>
      <c r="F144" s="439"/>
      <c r="G144" s="439"/>
      <c r="H144" s="439"/>
      <c r="I144" s="439"/>
      <c r="J144" s="439"/>
      <c r="K144" s="439"/>
      <c r="L144" s="439"/>
      <c r="M144" s="439"/>
      <c r="N144" s="439"/>
      <c r="O144" s="439"/>
      <c r="P144" s="439"/>
      <c r="Q144" s="439"/>
      <c r="R144" s="439"/>
      <c r="S144" s="439"/>
      <c r="T144" s="439"/>
      <c r="U144" s="439"/>
      <c r="V144" s="439"/>
      <c r="W144" s="439"/>
      <c r="X144" s="439"/>
      <c r="Y144" s="439"/>
      <c r="Z144" s="439"/>
      <c r="AA144" s="439"/>
      <c r="AB144" s="439"/>
      <c r="AC144" s="439"/>
      <c r="AD144" s="439"/>
      <c r="AE144" s="439"/>
      <c r="AF144" s="439"/>
      <c r="AG144" s="439"/>
      <c r="AH144" s="439"/>
      <c r="AI144" s="439"/>
      <c r="AJ144" s="439"/>
      <c r="AK144" s="439"/>
      <c r="AL144" s="439"/>
      <c r="AM144" s="439"/>
      <c r="AN144" s="439"/>
      <c r="AO144" s="439"/>
      <c r="AP144" s="439"/>
      <c r="AQ144" s="439"/>
      <c r="AR144" s="439"/>
      <c r="AS144" s="439"/>
      <c r="AT144" s="439"/>
      <c r="AU144" s="439"/>
      <c r="AV144" s="439"/>
      <c r="AW144" s="439"/>
      <c r="AX144" s="439"/>
      <c r="AY144" s="439"/>
      <c r="AZ144" s="439"/>
      <c r="BA144" s="439"/>
      <c r="BB144" s="439"/>
      <c r="BC144" s="439"/>
      <c r="BD144" s="439"/>
      <c r="BE144" s="439"/>
      <c r="BF144" s="439"/>
      <c r="BG144" s="439"/>
      <c r="BH144" s="439"/>
      <c r="BI144" s="439"/>
      <c r="BJ144" s="439"/>
      <c r="BK144" s="439"/>
      <c r="BL144" s="439"/>
      <c r="BM144" s="439"/>
      <c r="BN144" s="439"/>
      <c r="BO144" s="439"/>
      <c r="BP144" s="439"/>
      <c r="BQ144" s="439"/>
      <c r="BR144" s="439"/>
      <c r="BS144" s="439"/>
      <c r="BT144" s="439"/>
      <c r="BU144" s="439"/>
      <c r="BV144" s="439"/>
      <c r="BW144" s="439"/>
      <c r="BX144" s="439"/>
      <c r="BY144" s="439"/>
      <c r="BZ144" s="439"/>
      <c r="CA144" s="439"/>
      <c r="CB144" s="439"/>
      <c r="CC144" s="439"/>
      <c r="CD144" s="439"/>
      <c r="CE144" s="439"/>
      <c r="CF144" s="439"/>
      <c r="CG144" s="439"/>
      <c r="CH144" s="440"/>
      <c r="CI144" s="440"/>
      <c r="CJ144" s="439"/>
      <c r="CK144" s="439"/>
      <c r="CL144" s="439"/>
      <c r="CM144" s="439"/>
      <c r="CN144" s="439"/>
      <c r="CO144" s="439"/>
      <c r="CP144" s="439"/>
      <c r="CQ144" s="439"/>
      <c r="CR144" s="439"/>
      <c r="CS144" s="439"/>
      <c r="CT144" s="439"/>
      <c r="CU144" s="439"/>
      <c r="CV144" s="439"/>
      <c r="CW144" s="439"/>
      <c r="CX144" s="439"/>
      <c r="CY144" s="439"/>
      <c r="CZ144" s="439"/>
      <c r="DA144" s="439"/>
      <c r="DB144" s="439"/>
      <c r="DC144" s="439"/>
      <c r="DD144" s="439"/>
      <c r="DE144" s="439"/>
      <c r="DF144" s="439"/>
      <c r="DG144" s="439"/>
      <c r="DH144" s="439"/>
      <c r="DI144" s="439"/>
      <c r="DJ144" s="439"/>
      <c r="DK144" s="439"/>
      <c r="DL144" s="439"/>
    </row>
    <row r="145" spans="1:116" ht="20.25" customHeight="1">
      <c r="A145" s="439"/>
      <c r="B145" s="439"/>
      <c r="C145" s="439"/>
      <c r="D145" s="439"/>
      <c r="E145" s="439"/>
      <c r="F145" s="439"/>
      <c r="G145" s="439"/>
      <c r="H145" s="439"/>
      <c r="I145" s="439"/>
      <c r="J145" s="439"/>
      <c r="K145" s="439"/>
      <c r="L145" s="439"/>
      <c r="M145" s="439"/>
      <c r="N145" s="439"/>
      <c r="O145" s="439"/>
      <c r="P145" s="439"/>
      <c r="Q145" s="439"/>
      <c r="R145" s="439"/>
      <c r="S145" s="439"/>
      <c r="T145" s="439"/>
      <c r="U145" s="439"/>
      <c r="V145" s="439"/>
      <c r="W145" s="439"/>
      <c r="X145" s="439"/>
      <c r="Y145" s="439"/>
      <c r="Z145" s="439"/>
      <c r="AA145" s="439"/>
      <c r="AB145" s="439"/>
      <c r="AC145" s="439"/>
      <c r="AD145" s="439"/>
      <c r="AE145" s="439"/>
      <c r="AF145" s="439"/>
      <c r="AG145" s="439"/>
      <c r="AH145" s="439"/>
      <c r="AI145" s="439"/>
      <c r="AJ145" s="439"/>
      <c r="AK145" s="439"/>
      <c r="AL145" s="439"/>
      <c r="AM145" s="439"/>
      <c r="AN145" s="439"/>
      <c r="AO145" s="439"/>
      <c r="AP145" s="439"/>
      <c r="AQ145" s="439"/>
      <c r="AR145" s="439"/>
      <c r="AS145" s="439"/>
      <c r="AT145" s="439"/>
      <c r="AU145" s="439"/>
      <c r="AV145" s="439"/>
      <c r="AW145" s="439"/>
      <c r="AX145" s="439"/>
      <c r="AY145" s="439"/>
      <c r="AZ145" s="439"/>
      <c r="BA145" s="439"/>
      <c r="BB145" s="439"/>
      <c r="BC145" s="439"/>
      <c r="BD145" s="439"/>
      <c r="BE145" s="439"/>
      <c r="BF145" s="439"/>
      <c r="BG145" s="439"/>
      <c r="BH145" s="439"/>
      <c r="BI145" s="439"/>
      <c r="BJ145" s="439"/>
      <c r="BK145" s="439"/>
      <c r="BL145" s="439"/>
      <c r="BM145" s="439"/>
      <c r="BN145" s="439"/>
      <c r="BO145" s="439"/>
      <c r="BP145" s="439"/>
      <c r="BQ145" s="439"/>
      <c r="BR145" s="439"/>
      <c r="BS145" s="439"/>
      <c r="BT145" s="439"/>
      <c r="BU145" s="439"/>
      <c r="BV145" s="439"/>
      <c r="BW145" s="439"/>
      <c r="BX145" s="439"/>
      <c r="BY145" s="439"/>
      <c r="BZ145" s="439"/>
      <c r="CA145" s="439"/>
      <c r="CB145" s="439"/>
      <c r="CC145" s="439"/>
      <c r="CD145" s="439"/>
      <c r="CE145" s="439"/>
      <c r="CF145" s="439"/>
      <c r="CG145" s="439"/>
      <c r="CH145" s="440"/>
      <c r="CI145" s="440"/>
      <c r="CJ145" s="439"/>
      <c r="CK145" s="439"/>
      <c r="CL145" s="439"/>
      <c r="CM145" s="439"/>
      <c r="CN145" s="439"/>
      <c r="CO145" s="439"/>
      <c r="CP145" s="439"/>
      <c r="CQ145" s="439"/>
      <c r="CR145" s="439"/>
      <c r="CS145" s="439"/>
      <c r="CT145" s="439"/>
      <c r="CU145" s="439"/>
      <c r="CV145" s="439"/>
      <c r="CW145" s="439"/>
      <c r="CX145" s="439"/>
      <c r="CY145" s="439"/>
      <c r="CZ145" s="439"/>
      <c r="DA145" s="439"/>
      <c r="DB145" s="439"/>
      <c r="DC145" s="439"/>
      <c r="DD145" s="439"/>
      <c r="DE145" s="439"/>
      <c r="DF145" s="439"/>
      <c r="DG145" s="439"/>
      <c r="DH145" s="439"/>
      <c r="DI145" s="439"/>
      <c r="DJ145" s="439"/>
      <c r="DK145" s="439"/>
      <c r="DL145" s="439"/>
    </row>
    <row r="146" spans="1:116" ht="20.25" customHeight="1">
      <c r="A146" s="439"/>
      <c r="B146" s="439"/>
      <c r="C146" s="439"/>
      <c r="D146" s="439"/>
      <c r="E146" s="439"/>
      <c r="F146" s="439"/>
      <c r="G146" s="439"/>
      <c r="H146" s="439"/>
      <c r="I146" s="439"/>
      <c r="J146" s="439"/>
      <c r="K146" s="439"/>
      <c r="L146" s="439"/>
      <c r="M146" s="439"/>
      <c r="N146" s="439"/>
      <c r="O146" s="439"/>
      <c r="P146" s="439"/>
      <c r="Q146" s="439"/>
      <c r="R146" s="439"/>
      <c r="S146" s="439"/>
      <c r="T146" s="439"/>
      <c r="U146" s="439"/>
      <c r="V146" s="439"/>
      <c r="W146" s="439"/>
      <c r="X146" s="439"/>
      <c r="Y146" s="439"/>
      <c r="Z146" s="439"/>
      <c r="AA146" s="439"/>
      <c r="AB146" s="439"/>
      <c r="AC146" s="439"/>
      <c r="AD146" s="439"/>
      <c r="AE146" s="439"/>
      <c r="AF146" s="439"/>
      <c r="AG146" s="439"/>
      <c r="AH146" s="439"/>
      <c r="AI146" s="439"/>
      <c r="AJ146" s="439"/>
      <c r="AK146" s="439"/>
      <c r="AL146" s="439"/>
      <c r="AM146" s="439"/>
      <c r="AN146" s="439"/>
      <c r="AO146" s="439"/>
      <c r="AP146" s="439"/>
      <c r="AQ146" s="439"/>
      <c r="AR146" s="439"/>
      <c r="AS146" s="439"/>
      <c r="AT146" s="439"/>
      <c r="AU146" s="439"/>
      <c r="AV146" s="439"/>
      <c r="AW146" s="439"/>
      <c r="AX146" s="439"/>
      <c r="AY146" s="439"/>
      <c r="AZ146" s="439"/>
      <c r="BA146" s="439"/>
      <c r="BB146" s="439"/>
      <c r="BC146" s="439"/>
      <c r="BD146" s="439"/>
      <c r="BE146" s="439"/>
      <c r="BF146" s="439"/>
      <c r="BG146" s="439"/>
      <c r="BH146" s="439"/>
      <c r="BI146" s="439"/>
      <c r="BJ146" s="439"/>
      <c r="BK146" s="439"/>
      <c r="BL146" s="439"/>
      <c r="BM146" s="439"/>
      <c r="BN146" s="439"/>
      <c r="BO146" s="439"/>
      <c r="BP146" s="439"/>
      <c r="BQ146" s="439"/>
      <c r="BR146" s="439"/>
      <c r="BS146" s="439"/>
      <c r="BT146" s="439"/>
      <c r="BU146" s="439"/>
      <c r="BV146" s="439"/>
      <c r="BW146" s="439"/>
      <c r="BX146" s="439"/>
      <c r="BY146" s="439"/>
      <c r="BZ146" s="439"/>
      <c r="CA146" s="439"/>
      <c r="CB146" s="439"/>
      <c r="CC146" s="439"/>
      <c r="CD146" s="439"/>
      <c r="CE146" s="439"/>
      <c r="CF146" s="439"/>
      <c r="CG146" s="439"/>
      <c r="CH146" s="440"/>
      <c r="CI146" s="440"/>
      <c r="CJ146" s="439"/>
      <c r="CK146" s="439"/>
      <c r="CL146" s="439"/>
      <c r="CM146" s="439"/>
      <c r="CN146" s="439"/>
      <c r="CO146" s="439"/>
      <c r="CP146" s="439"/>
      <c r="CQ146" s="439"/>
      <c r="CR146" s="439"/>
      <c r="CS146" s="439"/>
      <c r="CT146" s="439"/>
      <c r="CU146" s="439"/>
      <c r="CV146" s="439"/>
      <c r="CW146" s="439"/>
      <c r="CX146" s="439"/>
      <c r="CY146" s="439"/>
      <c r="CZ146" s="439"/>
      <c r="DA146" s="439"/>
      <c r="DB146" s="439"/>
      <c r="DC146" s="439"/>
      <c r="DD146" s="439"/>
      <c r="DE146" s="439"/>
      <c r="DF146" s="439"/>
      <c r="DG146" s="439"/>
      <c r="DH146" s="439"/>
      <c r="DI146" s="439"/>
      <c r="DJ146" s="439"/>
      <c r="DK146" s="439"/>
      <c r="DL146" s="439"/>
    </row>
    <row r="147" spans="1:116" ht="20.25" customHeight="1">
      <c r="A147" s="439"/>
      <c r="B147" s="439"/>
      <c r="C147" s="439"/>
      <c r="D147" s="439"/>
      <c r="E147" s="439"/>
      <c r="F147" s="439"/>
      <c r="G147" s="439"/>
      <c r="H147" s="439"/>
      <c r="I147" s="439"/>
      <c r="J147" s="439"/>
      <c r="K147" s="439"/>
      <c r="L147" s="439"/>
      <c r="M147" s="439"/>
      <c r="N147" s="439"/>
      <c r="O147" s="439"/>
      <c r="P147" s="439"/>
      <c r="Q147" s="439"/>
      <c r="R147" s="439"/>
      <c r="S147" s="439"/>
      <c r="T147" s="439"/>
      <c r="U147" s="439"/>
      <c r="V147" s="439"/>
      <c r="W147" s="439"/>
      <c r="X147" s="439"/>
      <c r="Y147" s="439"/>
      <c r="Z147" s="439"/>
      <c r="AA147" s="439"/>
      <c r="AB147" s="439"/>
      <c r="AC147" s="439"/>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39"/>
      <c r="AY147" s="439"/>
      <c r="AZ147" s="439"/>
      <c r="BA147" s="439"/>
      <c r="BB147" s="439"/>
      <c r="BC147" s="439"/>
      <c r="BD147" s="439"/>
      <c r="BE147" s="439"/>
      <c r="BF147" s="439"/>
      <c r="BG147" s="439"/>
      <c r="BH147" s="439"/>
      <c r="BI147" s="439"/>
      <c r="BJ147" s="439"/>
      <c r="BK147" s="439"/>
      <c r="BL147" s="439"/>
      <c r="BM147" s="439"/>
      <c r="BN147" s="439"/>
      <c r="BO147" s="439"/>
      <c r="BP147" s="439"/>
      <c r="BQ147" s="439"/>
      <c r="BR147" s="439"/>
      <c r="BS147" s="439"/>
      <c r="BT147" s="439"/>
      <c r="BU147" s="439"/>
      <c r="BV147" s="439"/>
      <c r="BW147" s="439"/>
      <c r="BX147" s="439"/>
      <c r="BY147" s="439"/>
      <c r="BZ147" s="439"/>
      <c r="CA147" s="439"/>
      <c r="CB147" s="439"/>
      <c r="CC147" s="439"/>
      <c r="CD147" s="439"/>
      <c r="CE147" s="439"/>
      <c r="CF147" s="439"/>
      <c r="CG147" s="439"/>
      <c r="CH147" s="440"/>
      <c r="CI147" s="440"/>
      <c r="CJ147" s="439"/>
      <c r="CK147" s="439"/>
      <c r="CL147" s="439"/>
      <c r="CM147" s="439"/>
      <c r="CN147" s="439"/>
      <c r="CO147" s="439"/>
      <c r="CP147" s="439"/>
      <c r="CQ147" s="439"/>
      <c r="CR147" s="439"/>
      <c r="CS147" s="439"/>
      <c r="CT147" s="439"/>
      <c r="CU147" s="439"/>
      <c r="CV147" s="439"/>
      <c r="CW147" s="439"/>
      <c r="CX147" s="439"/>
      <c r="CY147" s="439"/>
      <c r="CZ147" s="439"/>
      <c r="DA147" s="439"/>
      <c r="DB147" s="439"/>
      <c r="DC147" s="439"/>
      <c r="DD147" s="439"/>
      <c r="DE147" s="439"/>
      <c r="DF147" s="439"/>
      <c r="DG147" s="439"/>
      <c r="DH147" s="439"/>
      <c r="DI147" s="439"/>
      <c r="DJ147" s="439"/>
      <c r="DK147" s="439"/>
      <c r="DL147" s="439"/>
    </row>
    <row r="148" spans="1:116" ht="20.25" customHeight="1">
      <c r="A148" s="439"/>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c r="AC148" s="439"/>
      <c r="AD148" s="439"/>
      <c r="AE148" s="439"/>
      <c r="AF148" s="439"/>
      <c r="AG148" s="439"/>
      <c r="AH148" s="439"/>
      <c r="AI148" s="439"/>
      <c r="AJ148" s="439"/>
      <c r="AK148" s="439"/>
      <c r="AL148" s="439"/>
      <c r="AM148" s="439"/>
      <c r="AN148" s="439"/>
      <c r="AO148" s="439"/>
      <c r="AP148" s="439"/>
      <c r="AQ148" s="439"/>
      <c r="AR148" s="439"/>
      <c r="AS148" s="439"/>
      <c r="AT148" s="439"/>
      <c r="AU148" s="439"/>
      <c r="AV148" s="439"/>
      <c r="AW148" s="439"/>
      <c r="AX148" s="439"/>
      <c r="AY148" s="439"/>
      <c r="AZ148" s="439"/>
      <c r="BA148" s="439"/>
      <c r="BB148" s="439"/>
      <c r="BC148" s="439"/>
      <c r="BD148" s="439"/>
      <c r="BE148" s="439"/>
      <c r="BF148" s="439"/>
      <c r="BG148" s="439"/>
      <c r="BH148" s="439"/>
      <c r="BI148" s="439"/>
      <c r="BJ148" s="439"/>
      <c r="BK148" s="439"/>
      <c r="BL148" s="439"/>
      <c r="BM148" s="439"/>
      <c r="BN148" s="439"/>
      <c r="BO148" s="439"/>
      <c r="BP148" s="439"/>
      <c r="BQ148" s="439"/>
      <c r="BR148" s="439"/>
      <c r="BS148" s="439"/>
      <c r="BT148" s="439"/>
      <c r="BU148" s="439"/>
      <c r="BV148" s="439"/>
      <c r="BW148" s="439"/>
      <c r="BX148" s="439"/>
      <c r="BY148" s="439"/>
      <c r="BZ148" s="439"/>
      <c r="CA148" s="439"/>
      <c r="CB148" s="439"/>
      <c r="CC148" s="439"/>
      <c r="CD148" s="439"/>
      <c r="CE148" s="439"/>
      <c r="CF148" s="439"/>
      <c r="CG148" s="439"/>
      <c r="CH148" s="440"/>
      <c r="CI148" s="440"/>
      <c r="CJ148" s="439"/>
      <c r="CK148" s="439"/>
      <c r="CL148" s="439"/>
      <c r="CM148" s="439"/>
      <c r="CN148" s="439"/>
      <c r="CO148" s="439"/>
      <c r="CP148" s="439"/>
      <c r="CQ148" s="439"/>
      <c r="CR148" s="439"/>
      <c r="CS148" s="439"/>
      <c r="CT148" s="439"/>
      <c r="CU148" s="439"/>
      <c r="CV148" s="439"/>
      <c r="CW148" s="439"/>
      <c r="CX148" s="439"/>
      <c r="CY148" s="439"/>
      <c r="CZ148" s="439"/>
      <c r="DA148" s="439"/>
      <c r="DB148" s="439"/>
      <c r="DC148" s="439"/>
      <c r="DD148" s="439"/>
      <c r="DE148" s="439"/>
      <c r="DF148" s="439"/>
      <c r="DG148" s="439"/>
      <c r="DH148" s="439"/>
      <c r="DI148" s="439"/>
      <c r="DJ148" s="439"/>
      <c r="DK148" s="439"/>
      <c r="DL148" s="439"/>
    </row>
    <row r="149" spans="1:116" ht="20.25" customHeight="1">
      <c r="A149" s="439"/>
      <c r="B149" s="439"/>
      <c r="C149" s="439"/>
      <c r="D149" s="439"/>
      <c r="E149" s="439"/>
      <c r="F149" s="439"/>
      <c r="G149" s="439"/>
      <c r="H149" s="439"/>
      <c r="I149" s="439"/>
      <c r="J149" s="439"/>
      <c r="K149" s="439"/>
      <c r="L149" s="439"/>
      <c r="M149" s="439"/>
      <c r="N149" s="439"/>
      <c r="O149" s="439"/>
      <c r="P149" s="439"/>
      <c r="Q149" s="439"/>
      <c r="R149" s="439"/>
      <c r="S149" s="439"/>
      <c r="T149" s="439"/>
      <c r="U149" s="439"/>
      <c r="V149" s="439"/>
      <c r="W149" s="439"/>
      <c r="X149" s="439"/>
      <c r="Y149" s="439"/>
      <c r="Z149" s="439"/>
      <c r="AA149" s="439"/>
      <c r="AB149" s="439"/>
      <c r="AC149" s="439"/>
      <c r="AD149" s="439"/>
      <c r="AE149" s="439"/>
      <c r="AF149" s="439"/>
      <c r="AG149" s="439"/>
      <c r="AH149" s="439"/>
      <c r="AI149" s="439"/>
      <c r="AJ149" s="439"/>
      <c r="AK149" s="439"/>
      <c r="AL149" s="439"/>
      <c r="AM149" s="439"/>
      <c r="AN149" s="439"/>
      <c r="AO149" s="439"/>
      <c r="AP149" s="439"/>
      <c r="AQ149" s="439"/>
      <c r="AR149" s="439"/>
      <c r="AS149" s="439"/>
      <c r="AT149" s="439"/>
      <c r="AU149" s="439"/>
      <c r="AV149" s="439"/>
      <c r="AW149" s="439"/>
      <c r="AX149" s="439"/>
      <c r="AY149" s="439"/>
      <c r="AZ149" s="439"/>
      <c r="BA149" s="439"/>
      <c r="BB149" s="439"/>
      <c r="BC149" s="439"/>
      <c r="BD149" s="439"/>
      <c r="BE149" s="439"/>
      <c r="BF149" s="439"/>
      <c r="BG149" s="439"/>
      <c r="BH149" s="439"/>
      <c r="BI149" s="439"/>
      <c r="BJ149" s="439"/>
      <c r="BK149" s="439"/>
      <c r="BL149" s="439"/>
      <c r="BM149" s="439"/>
      <c r="BN149" s="439"/>
      <c r="BO149" s="439"/>
      <c r="BP149" s="439"/>
      <c r="BQ149" s="439"/>
      <c r="BR149" s="439"/>
      <c r="BS149" s="439"/>
      <c r="BT149" s="439"/>
      <c r="BU149" s="439"/>
      <c r="BV149" s="439"/>
      <c r="BW149" s="439"/>
      <c r="BX149" s="439"/>
      <c r="BY149" s="439"/>
      <c r="BZ149" s="439"/>
      <c r="CA149" s="439"/>
      <c r="CB149" s="439"/>
      <c r="CC149" s="439"/>
      <c r="CD149" s="439"/>
      <c r="CE149" s="439"/>
      <c r="CF149" s="439"/>
      <c r="CG149" s="439"/>
      <c r="CH149" s="440"/>
      <c r="CI149" s="440"/>
      <c r="CJ149" s="439"/>
      <c r="CK149" s="439"/>
      <c r="CL149" s="439"/>
      <c r="CM149" s="439"/>
      <c r="CN149" s="439"/>
      <c r="CO149" s="439"/>
      <c r="CP149" s="439"/>
      <c r="CQ149" s="439"/>
      <c r="CR149" s="439"/>
      <c r="CS149" s="439"/>
      <c r="CT149" s="439"/>
      <c r="CU149" s="439"/>
      <c r="CV149" s="439"/>
      <c r="CW149" s="439"/>
      <c r="CX149" s="439"/>
      <c r="CY149" s="439"/>
      <c r="CZ149" s="439"/>
      <c r="DA149" s="439"/>
      <c r="DB149" s="439"/>
      <c r="DC149" s="439"/>
      <c r="DD149" s="439"/>
      <c r="DE149" s="439"/>
      <c r="DF149" s="439"/>
      <c r="DG149" s="439"/>
      <c r="DH149" s="439"/>
      <c r="DI149" s="439"/>
      <c r="DJ149" s="439"/>
      <c r="DK149" s="439"/>
      <c r="DL149" s="439"/>
    </row>
    <row r="150" spans="1:116" ht="20.25" customHeight="1">
      <c r="A150" s="439"/>
      <c r="B150" s="439"/>
      <c r="C150" s="439"/>
      <c r="D150" s="439"/>
      <c r="E150" s="439"/>
      <c r="F150" s="439"/>
      <c r="G150" s="439"/>
      <c r="H150" s="439"/>
      <c r="I150" s="439"/>
      <c r="J150" s="439"/>
      <c r="K150" s="439"/>
      <c r="L150" s="439"/>
      <c r="M150" s="439"/>
      <c r="N150" s="439"/>
      <c r="O150" s="439"/>
      <c r="P150" s="439"/>
      <c r="Q150" s="439"/>
      <c r="R150" s="439"/>
      <c r="S150" s="439"/>
      <c r="T150" s="439"/>
      <c r="U150" s="439"/>
      <c r="V150" s="439"/>
      <c r="W150" s="439"/>
      <c r="X150" s="439"/>
      <c r="Y150" s="439"/>
      <c r="Z150" s="439"/>
      <c r="AA150" s="439"/>
      <c r="AB150" s="439"/>
      <c r="AC150" s="439"/>
      <c r="AD150" s="439"/>
      <c r="AE150" s="439"/>
      <c r="AF150" s="439"/>
      <c r="AG150" s="439"/>
      <c r="AH150" s="439"/>
      <c r="AI150" s="439"/>
      <c r="AJ150" s="439"/>
      <c r="AK150" s="439"/>
      <c r="AL150" s="439"/>
      <c r="AM150" s="439"/>
      <c r="AN150" s="439"/>
      <c r="AO150" s="439"/>
      <c r="AP150" s="439"/>
      <c r="AQ150" s="439"/>
      <c r="AR150" s="439"/>
      <c r="AS150" s="439"/>
      <c r="AT150" s="439"/>
      <c r="AU150" s="439"/>
      <c r="AV150" s="439"/>
      <c r="AW150" s="439"/>
      <c r="AX150" s="439"/>
      <c r="AY150" s="439"/>
      <c r="AZ150" s="439"/>
      <c r="BA150" s="439"/>
      <c r="BB150" s="439"/>
      <c r="BC150" s="439"/>
      <c r="BD150" s="439"/>
      <c r="BE150" s="439"/>
      <c r="BF150" s="439"/>
      <c r="BG150" s="439"/>
      <c r="BH150" s="439"/>
      <c r="BI150" s="439"/>
      <c r="BJ150" s="439"/>
      <c r="BK150" s="439"/>
      <c r="BL150" s="439"/>
      <c r="BM150" s="439"/>
      <c r="BN150" s="439"/>
      <c r="BO150" s="439"/>
      <c r="BP150" s="439"/>
      <c r="BQ150" s="439"/>
      <c r="BR150" s="439"/>
      <c r="BS150" s="439"/>
      <c r="BT150" s="439"/>
      <c r="BU150" s="439"/>
      <c r="BV150" s="439"/>
      <c r="BW150" s="439"/>
      <c r="BX150" s="439"/>
      <c r="BY150" s="439"/>
      <c r="BZ150" s="439"/>
      <c r="CA150" s="439"/>
      <c r="CB150" s="439"/>
      <c r="CC150" s="439"/>
      <c r="CD150" s="439"/>
      <c r="CE150" s="439"/>
      <c r="CF150" s="439"/>
      <c r="CG150" s="439"/>
      <c r="CH150" s="440"/>
      <c r="CI150" s="440"/>
      <c r="CJ150" s="439"/>
      <c r="CK150" s="439"/>
      <c r="CL150" s="439"/>
      <c r="CM150" s="439"/>
      <c r="CN150" s="439"/>
      <c r="CO150" s="439"/>
      <c r="CP150" s="439"/>
      <c r="CQ150" s="439"/>
      <c r="CR150" s="439"/>
      <c r="CS150" s="439"/>
      <c r="CT150" s="439"/>
      <c r="CU150" s="439"/>
      <c r="CV150" s="439"/>
      <c r="CW150" s="439"/>
      <c r="CX150" s="439"/>
      <c r="CY150" s="439"/>
      <c r="CZ150" s="439"/>
      <c r="DA150" s="439"/>
      <c r="DB150" s="439"/>
      <c r="DC150" s="439"/>
      <c r="DD150" s="439"/>
      <c r="DE150" s="439"/>
      <c r="DF150" s="439"/>
      <c r="DG150" s="439"/>
      <c r="DH150" s="439"/>
      <c r="DI150" s="439"/>
      <c r="DJ150" s="439"/>
      <c r="DK150" s="439"/>
      <c r="DL150" s="439"/>
    </row>
    <row r="151" spans="1:116" ht="20.25" customHeight="1">
      <c r="A151" s="439"/>
      <c r="B151" s="439"/>
      <c r="C151" s="439"/>
      <c r="D151" s="439"/>
      <c r="E151" s="439"/>
      <c r="F151" s="439"/>
      <c r="G151" s="439"/>
      <c r="H151" s="439"/>
      <c r="I151" s="439"/>
      <c r="J151" s="439"/>
      <c r="K151" s="439"/>
      <c r="L151" s="439"/>
      <c r="M151" s="439"/>
      <c r="N151" s="439"/>
      <c r="O151" s="439"/>
      <c r="P151" s="439"/>
      <c r="Q151" s="439"/>
      <c r="R151" s="439"/>
      <c r="S151" s="439"/>
      <c r="T151" s="439"/>
      <c r="U151" s="439"/>
      <c r="V151" s="439"/>
      <c r="W151" s="439"/>
      <c r="X151" s="439"/>
      <c r="Y151" s="439"/>
      <c r="Z151" s="439"/>
      <c r="AA151" s="439"/>
      <c r="AB151" s="439"/>
      <c r="AC151" s="439"/>
      <c r="AD151" s="439"/>
      <c r="AE151" s="439"/>
      <c r="AF151" s="439"/>
      <c r="AG151" s="439"/>
      <c r="AH151" s="439"/>
      <c r="AI151" s="439"/>
      <c r="AJ151" s="439"/>
      <c r="AK151" s="439"/>
      <c r="AL151" s="439"/>
      <c r="AM151" s="439"/>
      <c r="AN151" s="439"/>
      <c r="AO151" s="439"/>
      <c r="AP151" s="439"/>
      <c r="AQ151" s="439"/>
      <c r="AR151" s="439"/>
      <c r="AS151" s="439"/>
      <c r="AT151" s="439"/>
      <c r="AU151" s="439"/>
      <c r="AV151" s="439"/>
      <c r="AW151" s="439"/>
      <c r="AX151" s="439"/>
      <c r="AY151" s="439"/>
      <c r="AZ151" s="439"/>
      <c r="BA151" s="439"/>
      <c r="BB151" s="439"/>
      <c r="BC151" s="439"/>
      <c r="BD151" s="439"/>
      <c r="BE151" s="439"/>
      <c r="BF151" s="439"/>
      <c r="BG151" s="439"/>
      <c r="BH151" s="439"/>
      <c r="BI151" s="439"/>
      <c r="BJ151" s="439"/>
      <c r="BK151" s="439"/>
      <c r="BL151" s="439"/>
      <c r="BM151" s="439"/>
      <c r="BN151" s="439"/>
      <c r="BO151" s="439"/>
      <c r="BP151" s="439"/>
      <c r="BQ151" s="439"/>
      <c r="BR151" s="439"/>
      <c r="BS151" s="439"/>
      <c r="BT151" s="439"/>
      <c r="BU151" s="439"/>
      <c r="BV151" s="439"/>
      <c r="BW151" s="439"/>
      <c r="BX151" s="439"/>
      <c r="BY151" s="439"/>
      <c r="BZ151" s="439"/>
      <c r="CA151" s="439"/>
      <c r="CB151" s="439"/>
      <c r="CC151" s="439"/>
      <c r="CD151" s="439"/>
      <c r="CE151" s="439"/>
      <c r="CF151" s="439"/>
      <c r="CG151" s="439"/>
      <c r="CH151" s="440"/>
      <c r="CI151" s="440"/>
      <c r="CJ151" s="439"/>
      <c r="CK151" s="439"/>
      <c r="CL151" s="439"/>
      <c r="CM151" s="439"/>
      <c r="CN151" s="439"/>
      <c r="CO151" s="439"/>
      <c r="CP151" s="439"/>
      <c r="CQ151" s="439"/>
      <c r="CR151" s="439"/>
      <c r="CS151" s="439"/>
      <c r="CT151" s="439"/>
      <c r="CU151" s="439"/>
      <c r="CV151" s="439"/>
      <c r="CW151" s="439"/>
      <c r="CX151" s="439"/>
      <c r="CY151" s="439"/>
      <c r="CZ151" s="439"/>
      <c r="DA151" s="439"/>
      <c r="DB151" s="439"/>
      <c r="DC151" s="439"/>
      <c r="DD151" s="439"/>
      <c r="DE151" s="439"/>
      <c r="DF151" s="439"/>
      <c r="DG151" s="439"/>
      <c r="DH151" s="439"/>
      <c r="DI151" s="439"/>
      <c r="DJ151" s="439"/>
      <c r="DK151" s="439"/>
      <c r="DL151" s="439"/>
    </row>
    <row r="152" spans="1:116" ht="20.25" customHeight="1">
      <c r="A152" s="439"/>
      <c r="B152" s="439"/>
      <c r="C152" s="439"/>
      <c r="D152" s="439"/>
      <c r="E152" s="439"/>
      <c r="F152" s="439"/>
      <c r="G152" s="439"/>
      <c r="H152" s="439"/>
      <c r="I152" s="439"/>
      <c r="J152" s="439"/>
      <c r="K152" s="439"/>
      <c r="L152" s="439"/>
      <c r="M152" s="439"/>
      <c r="N152" s="439"/>
      <c r="O152" s="439"/>
      <c r="P152" s="439"/>
      <c r="Q152" s="439"/>
      <c r="R152" s="439"/>
      <c r="S152" s="439"/>
      <c r="T152" s="439"/>
      <c r="U152" s="439"/>
      <c r="V152" s="439"/>
      <c r="W152" s="439"/>
      <c r="X152" s="439"/>
      <c r="Y152" s="439"/>
      <c r="Z152" s="439"/>
      <c r="AA152" s="439"/>
      <c r="AB152" s="439"/>
      <c r="AC152" s="439"/>
      <c r="AD152" s="439"/>
      <c r="AE152" s="439"/>
      <c r="AF152" s="439"/>
      <c r="AG152" s="439"/>
      <c r="AH152" s="439"/>
      <c r="AI152" s="439"/>
      <c r="AJ152" s="439"/>
      <c r="AK152" s="439"/>
      <c r="AL152" s="439"/>
      <c r="AM152" s="439"/>
      <c r="AN152" s="439"/>
      <c r="AO152" s="439"/>
      <c r="AP152" s="439"/>
      <c r="AQ152" s="439"/>
      <c r="AR152" s="439"/>
      <c r="AS152" s="439"/>
      <c r="AT152" s="439"/>
      <c r="AU152" s="439"/>
      <c r="AV152" s="439"/>
      <c r="AW152" s="439"/>
      <c r="AX152" s="439"/>
      <c r="AY152" s="439"/>
      <c r="AZ152" s="439"/>
      <c r="BA152" s="439"/>
      <c r="BB152" s="439"/>
      <c r="BC152" s="439"/>
      <c r="BD152" s="439"/>
      <c r="BE152" s="439"/>
      <c r="BF152" s="439"/>
      <c r="BG152" s="439"/>
      <c r="BH152" s="439"/>
      <c r="BI152" s="439"/>
      <c r="BJ152" s="439"/>
      <c r="BK152" s="439"/>
      <c r="BL152" s="439"/>
      <c r="BM152" s="439"/>
      <c r="BN152" s="439"/>
      <c r="BO152" s="439"/>
      <c r="BP152" s="439"/>
      <c r="BQ152" s="439"/>
      <c r="BR152" s="439"/>
      <c r="BS152" s="439"/>
      <c r="BT152" s="439"/>
      <c r="BU152" s="439"/>
      <c r="BV152" s="439"/>
      <c r="BW152" s="439"/>
      <c r="BX152" s="439"/>
      <c r="BY152" s="439"/>
      <c r="BZ152" s="439"/>
      <c r="CA152" s="439"/>
      <c r="CB152" s="439"/>
      <c r="CC152" s="439"/>
      <c r="CD152" s="439"/>
      <c r="CE152" s="439"/>
      <c r="CF152" s="439"/>
      <c r="CG152" s="439"/>
      <c r="CH152" s="440"/>
      <c r="CI152" s="440"/>
      <c r="CJ152" s="439"/>
      <c r="CK152" s="439"/>
      <c r="CL152" s="439"/>
      <c r="CM152" s="439"/>
      <c r="CN152" s="439"/>
      <c r="CO152" s="439"/>
      <c r="CP152" s="439"/>
      <c r="CQ152" s="439"/>
      <c r="CR152" s="439"/>
      <c r="CS152" s="439"/>
      <c r="CT152" s="439"/>
      <c r="CU152" s="439"/>
      <c r="CV152" s="439"/>
      <c r="CW152" s="439"/>
      <c r="CX152" s="439"/>
      <c r="CY152" s="439"/>
      <c r="CZ152" s="439"/>
      <c r="DA152" s="439"/>
      <c r="DB152" s="439"/>
      <c r="DC152" s="439"/>
      <c r="DD152" s="439"/>
      <c r="DE152" s="439"/>
      <c r="DF152" s="439"/>
      <c r="DG152" s="439"/>
      <c r="DH152" s="439"/>
      <c r="DI152" s="439"/>
      <c r="DJ152" s="439"/>
      <c r="DK152" s="439"/>
      <c r="DL152" s="439"/>
    </row>
    <row r="153" spans="1:116" ht="20.25" customHeight="1">
      <c r="A153" s="439"/>
      <c r="B153" s="439"/>
      <c r="C153" s="439"/>
      <c r="D153" s="439"/>
      <c r="E153" s="439"/>
      <c r="F153" s="439"/>
      <c r="G153" s="439"/>
      <c r="H153" s="439"/>
      <c r="I153" s="439"/>
      <c r="J153" s="439"/>
      <c r="K153" s="439"/>
      <c r="L153" s="439"/>
      <c r="M153" s="439"/>
      <c r="N153" s="439"/>
      <c r="O153" s="439"/>
      <c r="P153" s="439"/>
      <c r="Q153" s="439"/>
      <c r="R153" s="439"/>
      <c r="S153" s="439"/>
      <c r="T153" s="439"/>
      <c r="U153" s="439"/>
      <c r="V153" s="439"/>
      <c r="W153" s="439"/>
      <c r="X153" s="439"/>
      <c r="Y153" s="439"/>
      <c r="Z153" s="439"/>
      <c r="AA153" s="439"/>
      <c r="AB153" s="439"/>
      <c r="AC153" s="439"/>
      <c r="AD153" s="439"/>
      <c r="AE153" s="439"/>
      <c r="AF153" s="439"/>
      <c r="AG153" s="439"/>
      <c r="AH153" s="439"/>
      <c r="AI153" s="439"/>
      <c r="AJ153" s="439"/>
      <c r="AK153" s="439"/>
      <c r="AL153" s="439"/>
      <c r="AM153" s="439"/>
      <c r="AN153" s="439"/>
      <c r="AO153" s="439"/>
      <c r="AP153" s="439"/>
      <c r="AQ153" s="439"/>
      <c r="AR153" s="439"/>
      <c r="AS153" s="439"/>
      <c r="AT153" s="439"/>
      <c r="AU153" s="439"/>
      <c r="AV153" s="439"/>
      <c r="AW153" s="439"/>
      <c r="AX153" s="439"/>
      <c r="AY153" s="439"/>
      <c r="AZ153" s="439"/>
      <c r="BA153" s="439"/>
      <c r="BB153" s="439"/>
      <c r="BC153" s="439"/>
      <c r="BD153" s="439"/>
      <c r="BE153" s="439"/>
      <c r="BF153" s="439"/>
      <c r="BG153" s="439"/>
      <c r="BH153" s="439"/>
      <c r="BI153" s="439"/>
      <c r="BJ153" s="439"/>
      <c r="BK153" s="439"/>
      <c r="BL153" s="439"/>
      <c r="BM153" s="439"/>
      <c r="BN153" s="439"/>
      <c r="BO153" s="439"/>
      <c r="BP153" s="439"/>
      <c r="BQ153" s="439"/>
      <c r="BR153" s="439"/>
      <c r="BS153" s="439"/>
      <c r="BT153" s="439"/>
      <c r="BU153" s="439"/>
      <c r="BV153" s="439"/>
      <c r="BW153" s="439"/>
      <c r="BX153" s="439"/>
      <c r="BY153" s="439"/>
      <c r="BZ153" s="439"/>
      <c r="CA153" s="439"/>
      <c r="CB153" s="439"/>
      <c r="CC153" s="439"/>
      <c r="CD153" s="439"/>
      <c r="CE153" s="439"/>
      <c r="CF153" s="439"/>
      <c r="CG153" s="439"/>
      <c r="CH153" s="440"/>
      <c r="CI153" s="440"/>
      <c r="CJ153" s="439"/>
      <c r="CK153" s="439"/>
      <c r="CL153" s="439"/>
      <c r="CM153" s="439"/>
      <c r="CN153" s="439"/>
      <c r="CO153" s="439"/>
      <c r="CP153" s="439"/>
      <c r="CQ153" s="439"/>
      <c r="CR153" s="439"/>
      <c r="CS153" s="439"/>
      <c r="CT153" s="439"/>
      <c r="CU153" s="439"/>
      <c r="CV153" s="439"/>
      <c r="CW153" s="439"/>
      <c r="CX153" s="439"/>
      <c r="CY153" s="439"/>
      <c r="CZ153" s="439"/>
      <c r="DA153" s="439"/>
      <c r="DB153" s="439"/>
      <c r="DC153" s="439"/>
      <c r="DD153" s="439"/>
      <c r="DE153" s="439"/>
      <c r="DF153" s="439"/>
      <c r="DG153" s="439"/>
      <c r="DH153" s="439"/>
      <c r="DI153" s="439"/>
      <c r="DJ153" s="439"/>
      <c r="DK153" s="439"/>
      <c r="DL153" s="439"/>
    </row>
    <row r="154" spans="1:116" ht="20.25" customHeight="1">
      <c r="A154" s="439"/>
      <c r="B154" s="439"/>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c r="AC154" s="439"/>
      <c r="AD154" s="439"/>
      <c r="AE154" s="439"/>
      <c r="AF154" s="439"/>
      <c r="AG154" s="439"/>
      <c r="AH154" s="439"/>
      <c r="AI154" s="439"/>
      <c r="AJ154" s="439"/>
      <c r="AK154" s="439"/>
      <c r="AL154" s="439"/>
      <c r="AM154" s="439"/>
      <c r="AN154" s="439"/>
      <c r="AO154" s="439"/>
      <c r="AP154" s="439"/>
      <c r="AQ154" s="439"/>
      <c r="AR154" s="439"/>
      <c r="AS154" s="439"/>
      <c r="AT154" s="439"/>
      <c r="AU154" s="439"/>
      <c r="AV154" s="439"/>
      <c r="AW154" s="439"/>
      <c r="AX154" s="439"/>
      <c r="AY154" s="439"/>
      <c r="AZ154" s="439"/>
      <c r="BA154" s="439"/>
      <c r="BB154" s="439"/>
      <c r="BC154" s="439"/>
      <c r="BD154" s="439"/>
      <c r="BE154" s="439"/>
      <c r="BF154" s="439"/>
      <c r="BG154" s="439"/>
      <c r="BH154" s="439"/>
      <c r="BI154" s="439"/>
      <c r="BJ154" s="439"/>
      <c r="BK154" s="439"/>
      <c r="BL154" s="439"/>
      <c r="BM154" s="439"/>
      <c r="BN154" s="439"/>
      <c r="BO154" s="439"/>
      <c r="BP154" s="439"/>
      <c r="BQ154" s="439"/>
      <c r="BR154" s="439"/>
      <c r="BS154" s="439"/>
      <c r="BT154" s="439"/>
      <c r="BU154" s="439"/>
      <c r="BV154" s="439"/>
      <c r="BW154" s="439"/>
      <c r="BX154" s="439"/>
      <c r="BY154" s="439"/>
      <c r="BZ154" s="439"/>
      <c r="CA154" s="439"/>
      <c r="CB154" s="439"/>
      <c r="CC154" s="439"/>
      <c r="CD154" s="439"/>
      <c r="CE154" s="439"/>
      <c r="CF154" s="439"/>
      <c r="CG154" s="439"/>
      <c r="CH154" s="440"/>
      <c r="CI154" s="440"/>
      <c r="CJ154" s="439"/>
      <c r="CK154" s="439"/>
      <c r="CL154" s="439"/>
      <c r="CM154" s="439"/>
      <c r="CN154" s="439"/>
      <c r="CO154" s="439"/>
      <c r="CP154" s="439"/>
      <c r="CQ154" s="439"/>
      <c r="CR154" s="439"/>
      <c r="CS154" s="439"/>
      <c r="CT154" s="439"/>
      <c r="CU154" s="439"/>
      <c r="CV154" s="439"/>
      <c r="CW154" s="439"/>
      <c r="CX154" s="439"/>
      <c r="CY154" s="439"/>
      <c r="CZ154" s="439"/>
      <c r="DA154" s="439"/>
      <c r="DB154" s="439"/>
      <c r="DC154" s="439"/>
      <c r="DD154" s="439"/>
      <c r="DE154" s="439"/>
      <c r="DF154" s="439"/>
      <c r="DG154" s="439"/>
      <c r="DH154" s="439"/>
      <c r="DI154" s="439"/>
      <c r="DJ154" s="439"/>
      <c r="DK154" s="439"/>
      <c r="DL154" s="439"/>
    </row>
    <row r="155" spans="1:116" ht="20.25" customHeight="1">
      <c r="A155" s="439"/>
      <c r="B155" s="439"/>
      <c r="C155" s="439"/>
      <c r="D155" s="439"/>
      <c r="E155" s="439"/>
      <c r="F155" s="439"/>
      <c r="G155" s="439"/>
      <c r="H155" s="439"/>
      <c r="I155" s="439"/>
      <c r="J155" s="439"/>
      <c r="K155" s="439"/>
      <c r="L155" s="439"/>
      <c r="M155" s="439"/>
      <c r="N155" s="439"/>
      <c r="O155" s="439"/>
      <c r="P155" s="439"/>
      <c r="Q155" s="439"/>
      <c r="R155" s="439"/>
      <c r="S155" s="439"/>
      <c r="T155" s="439"/>
      <c r="U155" s="439"/>
      <c r="V155" s="439"/>
      <c r="W155" s="439"/>
      <c r="X155" s="439"/>
      <c r="Y155" s="439"/>
      <c r="Z155" s="439"/>
      <c r="AA155" s="439"/>
      <c r="AB155" s="439"/>
      <c r="AC155" s="439"/>
      <c r="AD155" s="439"/>
      <c r="AE155" s="439"/>
      <c r="AF155" s="439"/>
      <c r="AG155" s="439"/>
      <c r="AH155" s="439"/>
      <c r="AI155" s="439"/>
      <c r="AJ155" s="439"/>
      <c r="AK155" s="439"/>
      <c r="AL155" s="439"/>
      <c r="AM155" s="439"/>
      <c r="AN155" s="439"/>
      <c r="AO155" s="439"/>
      <c r="AP155" s="439"/>
      <c r="AQ155" s="439"/>
      <c r="AR155" s="439"/>
      <c r="AS155" s="439"/>
      <c r="AT155" s="439"/>
      <c r="AU155" s="439"/>
      <c r="AV155" s="439"/>
      <c r="AW155" s="439"/>
      <c r="AX155" s="439"/>
      <c r="AY155" s="439"/>
      <c r="AZ155" s="439"/>
      <c r="BA155" s="439"/>
      <c r="BB155" s="439"/>
      <c r="BC155" s="439"/>
      <c r="BD155" s="439"/>
      <c r="BE155" s="439"/>
      <c r="BF155" s="439"/>
      <c r="BG155" s="439"/>
      <c r="BH155" s="439"/>
      <c r="BI155" s="439"/>
      <c r="BJ155" s="439"/>
      <c r="BK155" s="439"/>
      <c r="BL155" s="439"/>
      <c r="BM155" s="439"/>
      <c r="BN155" s="439"/>
      <c r="BO155" s="439"/>
      <c r="BP155" s="439"/>
      <c r="BQ155" s="439"/>
      <c r="BR155" s="439"/>
      <c r="BS155" s="439"/>
      <c r="BT155" s="439"/>
      <c r="BU155" s="439"/>
      <c r="BV155" s="439"/>
      <c r="BW155" s="439"/>
      <c r="BX155" s="439"/>
      <c r="BY155" s="439"/>
      <c r="BZ155" s="439"/>
      <c r="CA155" s="439"/>
      <c r="CB155" s="439"/>
      <c r="CC155" s="439"/>
      <c r="CD155" s="439"/>
      <c r="CE155" s="439"/>
      <c r="CF155" s="439"/>
      <c r="CG155" s="439"/>
      <c r="CH155" s="440"/>
      <c r="CI155" s="440"/>
      <c r="CJ155" s="439"/>
      <c r="CK155" s="439"/>
      <c r="CL155" s="439"/>
      <c r="CM155" s="439"/>
      <c r="CN155" s="439"/>
      <c r="CO155" s="439"/>
      <c r="CP155" s="439"/>
      <c r="CQ155" s="439"/>
      <c r="CR155" s="439"/>
      <c r="CS155" s="439"/>
      <c r="CT155" s="439"/>
      <c r="CU155" s="439"/>
      <c r="CV155" s="439"/>
      <c r="CW155" s="439"/>
      <c r="CX155" s="439"/>
      <c r="CY155" s="439"/>
      <c r="CZ155" s="439"/>
      <c r="DA155" s="439"/>
      <c r="DB155" s="439"/>
      <c r="DC155" s="439"/>
      <c r="DD155" s="439"/>
      <c r="DE155" s="439"/>
      <c r="DF155" s="439"/>
      <c r="DG155" s="439"/>
      <c r="DH155" s="439"/>
      <c r="DI155" s="439"/>
      <c r="DJ155" s="439"/>
      <c r="DK155" s="439"/>
      <c r="DL155" s="439"/>
    </row>
    <row r="156" spans="1:116" ht="20.25" customHeight="1">
      <c r="A156" s="439"/>
      <c r="B156" s="439"/>
      <c r="C156" s="439"/>
      <c r="D156" s="439"/>
      <c r="E156" s="439"/>
      <c r="F156" s="439"/>
      <c r="G156" s="439"/>
      <c r="H156" s="439"/>
      <c r="I156" s="439"/>
      <c r="J156" s="439"/>
      <c r="K156" s="439"/>
      <c r="L156" s="439"/>
      <c r="M156" s="439"/>
      <c r="N156" s="439"/>
      <c r="O156" s="439"/>
      <c r="P156" s="439"/>
      <c r="Q156" s="439"/>
      <c r="R156" s="439"/>
      <c r="S156" s="439"/>
      <c r="T156" s="439"/>
      <c r="U156" s="439"/>
      <c r="V156" s="439"/>
      <c r="W156" s="439"/>
      <c r="X156" s="439"/>
      <c r="Y156" s="439"/>
      <c r="Z156" s="439"/>
      <c r="AA156" s="439"/>
      <c r="AB156" s="439"/>
      <c r="AC156" s="439"/>
      <c r="AD156" s="439"/>
      <c r="AE156" s="439"/>
      <c r="AF156" s="439"/>
      <c r="AG156" s="439"/>
      <c r="AH156" s="439"/>
      <c r="AI156" s="439"/>
      <c r="AJ156" s="439"/>
      <c r="AK156" s="439"/>
      <c r="AL156" s="439"/>
      <c r="AM156" s="439"/>
      <c r="AN156" s="439"/>
      <c r="AO156" s="439"/>
      <c r="AP156" s="439"/>
      <c r="AQ156" s="439"/>
      <c r="AR156" s="439"/>
      <c r="AS156" s="439"/>
      <c r="AT156" s="439"/>
      <c r="AU156" s="439"/>
      <c r="AV156" s="439"/>
      <c r="AW156" s="439"/>
      <c r="AX156" s="439"/>
      <c r="AY156" s="439"/>
      <c r="AZ156" s="439"/>
      <c r="BA156" s="439"/>
      <c r="BB156" s="439"/>
      <c r="BC156" s="439"/>
      <c r="BD156" s="439"/>
      <c r="BE156" s="439"/>
      <c r="BF156" s="439"/>
      <c r="BG156" s="439"/>
      <c r="BH156" s="439"/>
      <c r="BI156" s="439"/>
      <c r="BJ156" s="439"/>
      <c r="BK156" s="439"/>
      <c r="BL156" s="439"/>
      <c r="BM156" s="439"/>
      <c r="BN156" s="439"/>
      <c r="BO156" s="439"/>
      <c r="BP156" s="439"/>
      <c r="BQ156" s="439"/>
      <c r="BR156" s="439"/>
      <c r="BS156" s="439"/>
      <c r="BT156" s="439"/>
      <c r="BU156" s="439"/>
      <c r="BV156" s="439"/>
      <c r="BW156" s="439"/>
      <c r="BX156" s="439"/>
      <c r="BY156" s="439"/>
      <c r="BZ156" s="439"/>
      <c r="CA156" s="439"/>
      <c r="CB156" s="439"/>
      <c r="CC156" s="439"/>
      <c r="CD156" s="439"/>
      <c r="CE156" s="439"/>
      <c r="CF156" s="439"/>
      <c r="CG156" s="439"/>
      <c r="CH156" s="440"/>
      <c r="CI156" s="440"/>
      <c r="CJ156" s="439"/>
      <c r="CK156" s="439"/>
      <c r="CL156" s="439"/>
      <c r="CM156" s="439"/>
      <c r="CN156" s="439"/>
      <c r="CO156" s="439"/>
      <c r="CP156" s="439"/>
      <c r="CQ156" s="439"/>
      <c r="CR156" s="439"/>
      <c r="CS156" s="439"/>
      <c r="CT156" s="439"/>
      <c r="CU156" s="439"/>
      <c r="CV156" s="439"/>
      <c r="CW156" s="439"/>
      <c r="CX156" s="439"/>
      <c r="CY156" s="439"/>
      <c r="CZ156" s="439"/>
      <c r="DA156" s="439"/>
      <c r="DB156" s="439"/>
      <c r="DC156" s="439"/>
      <c r="DD156" s="439"/>
      <c r="DE156" s="439"/>
      <c r="DF156" s="439"/>
      <c r="DG156" s="439"/>
      <c r="DH156" s="439"/>
      <c r="DI156" s="439"/>
      <c r="DJ156" s="439"/>
      <c r="DK156" s="439"/>
      <c r="DL156" s="439"/>
    </row>
    <row r="157" spans="1:116" ht="20.25" customHeight="1">
      <c r="A157" s="439"/>
      <c r="B157" s="439"/>
      <c r="C157" s="439"/>
      <c r="D157" s="439"/>
      <c r="E157" s="439"/>
      <c r="F157" s="439"/>
      <c r="G157" s="439"/>
      <c r="H157" s="439"/>
      <c r="I157" s="439"/>
      <c r="J157" s="439"/>
      <c r="K157" s="439"/>
      <c r="L157" s="439"/>
      <c r="M157" s="439"/>
      <c r="N157" s="439"/>
      <c r="O157" s="439"/>
      <c r="P157" s="439"/>
      <c r="Q157" s="439"/>
      <c r="R157" s="439"/>
      <c r="S157" s="439"/>
      <c r="T157" s="439"/>
      <c r="U157" s="439"/>
      <c r="V157" s="439"/>
      <c r="W157" s="439"/>
      <c r="X157" s="439"/>
      <c r="Y157" s="439"/>
      <c r="Z157" s="439"/>
      <c r="AA157" s="439"/>
      <c r="AB157" s="439"/>
      <c r="AC157" s="439"/>
      <c r="AD157" s="439"/>
      <c r="AE157" s="439"/>
      <c r="AF157" s="439"/>
      <c r="AG157" s="439"/>
      <c r="AH157" s="439"/>
      <c r="AI157" s="439"/>
      <c r="AJ157" s="439"/>
      <c r="AK157" s="439"/>
      <c r="AL157" s="439"/>
      <c r="AM157" s="439"/>
      <c r="AN157" s="439"/>
      <c r="AO157" s="439"/>
      <c r="AP157" s="439"/>
      <c r="AQ157" s="439"/>
      <c r="AR157" s="439"/>
      <c r="AS157" s="439"/>
      <c r="AT157" s="439"/>
      <c r="AU157" s="439"/>
      <c r="AV157" s="439"/>
      <c r="AW157" s="439"/>
      <c r="AX157" s="439"/>
      <c r="AY157" s="439"/>
      <c r="AZ157" s="439"/>
      <c r="BA157" s="439"/>
      <c r="BB157" s="439"/>
      <c r="BC157" s="439"/>
      <c r="BD157" s="439"/>
      <c r="BE157" s="439"/>
      <c r="BF157" s="439"/>
      <c r="BG157" s="439"/>
      <c r="BH157" s="439"/>
      <c r="BI157" s="439"/>
      <c r="BJ157" s="439"/>
      <c r="BK157" s="439"/>
      <c r="BL157" s="439"/>
      <c r="BM157" s="439"/>
      <c r="BN157" s="439"/>
      <c r="BO157" s="439"/>
      <c r="BP157" s="439"/>
      <c r="BQ157" s="439"/>
      <c r="BR157" s="439"/>
      <c r="BS157" s="439"/>
      <c r="BT157" s="439"/>
      <c r="BU157" s="439"/>
      <c r="BV157" s="439"/>
      <c r="BW157" s="439"/>
      <c r="BX157" s="439"/>
      <c r="BY157" s="439"/>
      <c r="BZ157" s="439"/>
      <c r="CA157" s="439"/>
      <c r="CB157" s="439"/>
      <c r="CC157" s="439"/>
      <c r="CD157" s="439"/>
      <c r="CE157" s="439"/>
      <c r="CF157" s="439"/>
      <c r="CG157" s="439"/>
      <c r="CH157" s="440"/>
      <c r="CI157" s="440"/>
      <c r="CJ157" s="439"/>
      <c r="CK157" s="439"/>
      <c r="CL157" s="439"/>
      <c r="CM157" s="439"/>
      <c r="CN157" s="439"/>
      <c r="CO157" s="439"/>
      <c r="CP157" s="439"/>
      <c r="CQ157" s="439"/>
      <c r="CR157" s="439"/>
      <c r="CS157" s="439"/>
      <c r="CT157" s="439"/>
      <c r="CU157" s="439"/>
      <c r="CV157" s="439"/>
      <c r="CW157" s="439"/>
      <c r="CX157" s="439"/>
      <c r="CY157" s="439"/>
      <c r="CZ157" s="439"/>
      <c r="DA157" s="439"/>
      <c r="DB157" s="439"/>
      <c r="DC157" s="439"/>
      <c r="DD157" s="439"/>
      <c r="DE157" s="439"/>
      <c r="DF157" s="439"/>
      <c r="DG157" s="439"/>
      <c r="DH157" s="439"/>
      <c r="DI157" s="439"/>
      <c r="DJ157" s="439"/>
      <c r="DK157" s="439"/>
      <c r="DL157" s="439"/>
    </row>
    <row r="158" spans="1:116" ht="20.25" customHeight="1">
      <c r="A158" s="439"/>
      <c r="B158" s="439"/>
      <c r="C158" s="439"/>
      <c r="D158" s="439"/>
      <c r="E158" s="439"/>
      <c r="F158" s="439"/>
      <c r="G158" s="439"/>
      <c r="H158" s="439"/>
      <c r="I158" s="439"/>
      <c r="J158" s="439"/>
      <c r="K158" s="439"/>
      <c r="L158" s="439"/>
      <c r="M158" s="439"/>
      <c r="N158" s="439"/>
      <c r="O158" s="439"/>
      <c r="P158" s="439"/>
      <c r="Q158" s="439"/>
      <c r="R158" s="439"/>
      <c r="S158" s="439"/>
      <c r="T158" s="439"/>
      <c r="U158" s="439"/>
      <c r="V158" s="439"/>
      <c r="W158" s="439"/>
      <c r="X158" s="439"/>
      <c r="Y158" s="439"/>
      <c r="Z158" s="439"/>
      <c r="AA158" s="439"/>
      <c r="AB158" s="439"/>
      <c r="AC158" s="439"/>
      <c r="AD158" s="439"/>
      <c r="AE158" s="439"/>
      <c r="AF158" s="439"/>
      <c r="AG158" s="439"/>
      <c r="AH158" s="439"/>
      <c r="AI158" s="439"/>
      <c r="AJ158" s="439"/>
      <c r="AK158" s="439"/>
      <c r="AL158" s="439"/>
      <c r="AM158" s="439"/>
      <c r="AN158" s="439"/>
      <c r="AO158" s="439"/>
      <c r="AP158" s="439"/>
      <c r="AQ158" s="439"/>
      <c r="AR158" s="439"/>
      <c r="AS158" s="439"/>
      <c r="AT158" s="439"/>
      <c r="AU158" s="439"/>
      <c r="AV158" s="439"/>
      <c r="AW158" s="439"/>
      <c r="AX158" s="439"/>
      <c r="AY158" s="439"/>
      <c r="AZ158" s="439"/>
      <c r="BA158" s="439"/>
      <c r="BB158" s="439"/>
      <c r="BC158" s="439"/>
      <c r="BD158" s="439"/>
      <c r="BE158" s="439"/>
      <c r="BF158" s="439"/>
      <c r="BG158" s="439"/>
      <c r="BH158" s="439"/>
      <c r="BI158" s="439"/>
      <c r="BJ158" s="439"/>
      <c r="BK158" s="439"/>
      <c r="BL158" s="439"/>
      <c r="BM158" s="439"/>
      <c r="BN158" s="439"/>
      <c r="BO158" s="439"/>
      <c r="BP158" s="439"/>
      <c r="BQ158" s="439"/>
      <c r="BR158" s="439"/>
      <c r="BS158" s="439"/>
      <c r="BT158" s="439"/>
      <c r="BU158" s="439"/>
      <c r="BV158" s="439"/>
      <c r="BW158" s="439"/>
      <c r="BX158" s="439"/>
      <c r="BY158" s="439"/>
      <c r="BZ158" s="439"/>
      <c r="CA158" s="439"/>
      <c r="CB158" s="439"/>
      <c r="CC158" s="439"/>
      <c r="CD158" s="439"/>
      <c r="CE158" s="439"/>
      <c r="CF158" s="439"/>
      <c r="CG158" s="439"/>
      <c r="CH158" s="440"/>
      <c r="CI158" s="440"/>
      <c r="CJ158" s="439"/>
      <c r="CK158" s="439"/>
      <c r="CL158" s="439"/>
      <c r="CM158" s="439"/>
      <c r="CN158" s="439"/>
      <c r="CO158" s="439"/>
      <c r="CP158" s="439"/>
      <c r="CQ158" s="439"/>
      <c r="CR158" s="439"/>
      <c r="CS158" s="439"/>
      <c r="CT158" s="439"/>
      <c r="CU158" s="439"/>
      <c r="CV158" s="439"/>
      <c r="CW158" s="439"/>
      <c r="CX158" s="439"/>
      <c r="CY158" s="439"/>
      <c r="CZ158" s="439"/>
      <c r="DA158" s="439"/>
      <c r="DB158" s="439"/>
      <c r="DC158" s="439"/>
      <c r="DD158" s="439"/>
      <c r="DE158" s="439"/>
      <c r="DF158" s="439"/>
      <c r="DG158" s="439"/>
      <c r="DH158" s="439"/>
      <c r="DI158" s="439"/>
      <c r="DJ158" s="439"/>
      <c r="DK158" s="439"/>
      <c r="DL158" s="439"/>
    </row>
    <row r="159" spans="1:116" ht="20.25" customHeight="1">
      <c r="A159" s="439"/>
      <c r="B159" s="439"/>
      <c r="C159" s="439"/>
      <c r="D159" s="439"/>
      <c r="E159" s="439"/>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39"/>
      <c r="AJ159" s="439"/>
      <c r="AK159" s="439"/>
      <c r="AL159" s="439"/>
      <c r="AM159" s="439"/>
      <c r="AN159" s="439"/>
      <c r="AO159" s="439"/>
      <c r="AP159" s="439"/>
      <c r="AQ159" s="439"/>
      <c r="AR159" s="439"/>
      <c r="AS159" s="439"/>
      <c r="AT159" s="439"/>
      <c r="AU159" s="439"/>
      <c r="AV159" s="439"/>
      <c r="AW159" s="439"/>
      <c r="AX159" s="439"/>
      <c r="AY159" s="439"/>
      <c r="AZ159" s="439"/>
      <c r="BA159" s="439"/>
      <c r="BB159" s="439"/>
      <c r="BC159" s="439"/>
      <c r="BD159" s="439"/>
      <c r="BE159" s="439"/>
      <c r="BF159" s="439"/>
      <c r="BG159" s="439"/>
      <c r="BH159" s="439"/>
      <c r="BI159" s="439"/>
      <c r="BJ159" s="439"/>
      <c r="BK159" s="439"/>
      <c r="BL159" s="439"/>
      <c r="BM159" s="439"/>
      <c r="BN159" s="439"/>
      <c r="BO159" s="439"/>
      <c r="BP159" s="439"/>
      <c r="BQ159" s="439"/>
      <c r="BR159" s="439"/>
      <c r="BS159" s="439"/>
      <c r="BT159" s="439"/>
      <c r="BU159" s="439"/>
      <c r="BV159" s="439"/>
      <c r="BW159" s="439"/>
      <c r="BX159" s="439"/>
      <c r="BY159" s="439"/>
      <c r="BZ159" s="439"/>
      <c r="CA159" s="439"/>
      <c r="CB159" s="439"/>
      <c r="CC159" s="439"/>
      <c r="CD159" s="439"/>
      <c r="CE159" s="439"/>
      <c r="CF159" s="439"/>
      <c r="CG159" s="439"/>
      <c r="CH159" s="440"/>
      <c r="CI159" s="440"/>
      <c r="CJ159" s="439"/>
      <c r="CK159" s="439"/>
      <c r="CL159" s="439"/>
      <c r="CM159" s="439"/>
      <c r="CN159" s="439"/>
      <c r="CO159" s="439"/>
      <c r="CP159" s="439"/>
      <c r="CQ159" s="439"/>
      <c r="CR159" s="439"/>
      <c r="CS159" s="439"/>
      <c r="CT159" s="439"/>
      <c r="CU159" s="439"/>
      <c r="CV159" s="439"/>
      <c r="CW159" s="439"/>
      <c r="CX159" s="439"/>
      <c r="CY159" s="439"/>
      <c r="CZ159" s="439"/>
      <c r="DA159" s="439"/>
      <c r="DB159" s="439"/>
      <c r="DC159" s="439"/>
      <c r="DD159" s="439"/>
      <c r="DE159" s="439"/>
      <c r="DF159" s="439"/>
      <c r="DG159" s="439"/>
      <c r="DH159" s="439"/>
      <c r="DI159" s="439"/>
      <c r="DJ159" s="439"/>
      <c r="DK159" s="439"/>
      <c r="DL159" s="439"/>
    </row>
    <row r="160" spans="1:116" ht="20.25" customHeight="1">
      <c r="A160" s="439"/>
      <c r="B160" s="439"/>
      <c r="C160" s="439"/>
      <c r="D160" s="439"/>
      <c r="E160" s="439"/>
      <c r="F160" s="439"/>
      <c r="G160" s="439"/>
      <c r="H160" s="439"/>
      <c r="I160" s="439"/>
      <c r="J160" s="439"/>
      <c r="K160" s="439"/>
      <c r="L160" s="439"/>
      <c r="M160" s="439"/>
      <c r="N160" s="439"/>
      <c r="O160" s="439"/>
      <c r="P160" s="439"/>
      <c r="Q160" s="439"/>
      <c r="R160" s="439"/>
      <c r="S160" s="439"/>
      <c r="T160" s="439"/>
      <c r="U160" s="439"/>
      <c r="V160" s="439"/>
      <c r="W160" s="439"/>
      <c r="X160" s="439"/>
      <c r="Y160" s="439"/>
      <c r="Z160" s="439"/>
      <c r="AA160" s="439"/>
      <c r="AB160" s="439"/>
      <c r="AC160" s="439"/>
      <c r="AD160" s="439"/>
      <c r="AE160" s="439"/>
      <c r="AF160" s="439"/>
      <c r="AG160" s="439"/>
      <c r="AH160" s="439"/>
      <c r="AI160" s="439"/>
      <c r="AJ160" s="439"/>
      <c r="AK160" s="439"/>
      <c r="AL160" s="439"/>
      <c r="AM160" s="439"/>
      <c r="AN160" s="439"/>
      <c r="AO160" s="439"/>
      <c r="AP160" s="439"/>
      <c r="AQ160" s="439"/>
      <c r="AR160" s="439"/>
      <c r="AS160" s="439"/>
      <c r="AT160" s="439"/>
      <c r="AU160" s="439"/>
      <c r="AV160" s="439"/>
      <c r="AW160" s="439"/>
      <c r="AX160" s="439"/>
      <c r="AY160" s="439"/>
      <c r="AZ160" s="439"/>
      <c r="BA160" s="439"/>
      <c r="BB160" s="439"/>
      <c r="BC160" s="439"/>
      <c r="BD160" s="439"/>
      <c r="BE160" s="439"/>
      <c r="BF160" s="439"/>
      <c r="BG160" s="439"/>
      <c r="BH160" s="439"/>
      <c r="BI160" s="439"/>
      <c r="BJ160" s="439"/>
      <c r="BK160" s="439"/>
      <c r="BL160" s="439"/>
      <c r="BM160" s="439"/>
      <c r="BN160" s="439"/>
      <c r="BO160" s="439"/>
      <c r="BP160" s="439"/>
      <c r="BQ160" s="439"/>
      <c r="BR160" s="439"/>
      <c r="BS160" s="439"/>
      <c r="BT160" s="439"/>
      <c r="BU160" s="439"/>
      <c r="BV160" s="439"/>
      <c r="BW160" s="439"/>
      <c r="BX160" s="439"/>
      <c r="BY160" s="439"/>
      <c r="BZ160" s="439"/>
      <c r="CA160" s="439"/>
      <c r="CB160" s="439"/>
      <c r="CC160" s="439"/>
      <c r="CD160" s="439"/>
      <c r="CE160" s="439"/>
      <c r="CF160" s="439"/>
      <c r="CG160" s="439"/>
      <c r="CH160" s="440"/>
      <c r="CI160" s="440"/>
      <c r="CJ160" s="439"/>
      <c r="CK160" s="439"/>
      <c r="CL160" s="439"/>
      <c r="CM160" s="439"/>
      <c r="CN160" s="439"/>
      <c r="CO160" s="439"/>
      <c r="CP160" s="439"/>
      <c r="CQ160" s="439"/>
      <c r="CR160" s="439"/>
      <c r="CS160" s="439"/>
      <c r="CT160" s="439"/>
      <c r="CU160" s="439"/>
      <c r="CV160" s="439"/>
      <c r="CW160" s="439"/>
      <c r="CX160" s="439"/>
      <c r="CY160" s="439"/>
      <c r="CZ160" s="439"/>
      <c r="DA160" s="439"/>
      <c r="DB160" s="439"/>
      <c r="DC160" s="439"/>
      <c r="DD160" s="439"/>
      <c r="DE160" s="439"/>
      <c r="DF160" s="439"/>
      <c r="DG160" s="439"/>
      <c r="DH160" s="439"/>
      <c r="DI160" s="439"/>
      <c r="DJ160" s="439"/>
      <c r="DK160" s="439"/>
      <c r="DL160" s="439"/>
    </row>
    <row r="161" spans="1:116" ht="20.25" customHeight="1">
      <c r="A161" s="439"/>
      <c r="B161" s="439"/>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39"/>
      <c r="AY161" s="439"/>
      <c r="AZ161" s="439"/>
      <c r="BA161" s="439"/>
      <c r="BB161" s="439"/>
      <c r="BC161" s="439"/>
      <c r="BD161" s="439"/>
      <c r="BE161" s="439"/>
      <c r="BF161" s="439"/>
      <c r="BG161" s="439"/>
      <c r="BH161" s="439"/>
      <c r="BI161" s="439"/>
      <c r="BJ161" s="439"/>
      <c r="BK161" s="439"/>
      <c r="BL161" s="439"/>
      <c r="BM161" s="439"/>
      <c r="BN161" s="439"/>
      <c r="BO161" s="439"/>
      <c r="BP161" s="439"/>
      <c r="BQ161" s="439"/>
      <c r="BR161" s="439"/>
      <c r="BS161" s="439"/>
      <c r="BT161" s="439"/>
      <c r="BU161" s="439"/>
      <c r="BV161" s="439"/>
      <c r="BW161" s="439"/>
      <c r="BX161" s="439"/>
      <c r="BY161" s="439"/>
      <c r="BZ161" s="439"/>
      <c r="CA161" s="439"/>
      <c r="CB161" s="439"/>
      <c r="CC161" s="439"/>
      <c r="CD161" s="439"/>
      <c r="CE161" s="439"/>
      <c r="CF161" s="439"/>
      <c r="CG161" s="439"/>
      <c r="CH161" s="440"/>
      <c r="CI161" s="440"/>
      <c r="CJ161" s="439"/>
      <c r="CK161" s="439"/>
      <c r="CL161" s="439"/>
      <c r="CM161" s="439"/>
      <c r="CN161" s="439"/>
      <c r="CO161" s="439"/>
      <c r="CP161" s="439"/>
      <c r="CQ161" s="439"/>
      <c r="CR161" s="439"/>
      <c r="CS161" s="439"/>
      <c r="CT161" s="439"/>
      <c r="CU161" s="439"/>
      <c r="CV161" s="439"/>
      <c r="CW161" s="439"/>
      <c r="CX161" s="439"/>
      <c r="CY161" s="439"/>
      <c r="CZ161" s="439"/>
      <c r="DA161" s="439"/>
      <c r="DB161" s="439"/>
      <c r="DC161" s="439"/>
      <c r="DD161" s="439"/>
      <c r="DE161" s="439"/>
      <c r="DF161" s="439"/>
      <c r="DG161" s="439"/>
      <c r="DH161" s="439"/>
      <c r="DI161" s="439"/>
      <c r="DJ161" s="439"/>
      <c r="DK161" s="439"/>
      <c r="DL161" s="439"/>
    </row>
    <row r="162" spans="1:116" ht="20.25" customHeight="1">
      <c r="A162" s="439"/>
      <c r="B162" s="439"/>
      <c r="C162" s="439"/>
      <c r="D162" s="439"/>
      <c r="E162" s="439"/>
      <c r="F162" s="439"/>
      <c r="G162" s="439"/>
      <c r="H162" s="439"/>
      <c r="I162" s="439"/>
      <c r="J162" s="439"/>
      <c r="K162" s="439"/>
      <c r="L162" s="439"/>
      <c r="M162" s="439"/>
      <c r="N162" s="439"/>
      <c r="O162" s="439"/>
      <c r="P162" s="439"/>
      <c r="Q162" s="439"/>
      <c r="R162" s="439"/>
      <c r="S162" s="439"/>
      <c r="T162" s="439"/>
      <c r="U162" s="439"/>
      <c r="V162" s="439"/>
      <c r="W162" s="439"/>
      <c r="X162" s="439"/>
      <c r="Y162" s="439"/>
      <c r="Z162" s="439"/>
      <c r="AA162" s="439"/>
      <c r="AB162" s="439"/>
      <c r="AC162" s="439"/>
      <c r="AD162" s="439"/>
      <c r="AE162" s="439"/>
      <c r="AF162" s="439"/>
      <c r="AG162" s="439"/>
      <c r="AH162" s="439"/>
      <c r="AI162" s="439"/>
      <c r="AJ162" s="439"/>
      <c r="AK162" s="439"/>
      <c r="AL162" s="439"/>
      <c r="AM162" s="439"/>
      <c r="AN162" s="439"/>
      <c r="AO162" s="439"/>
      <c r="AP162" s="439"/>
      <c r="AQ162" s="439"/>
      <c r="AR162" s="439"/>
      <c r="AS162" s="439"/>
      <c r="AT162" s="439"/>
      <c r="AU162" s="439"/>
      <c r="AV162" s="439"/>
      <c r="AW162" s="439"/>
      <c r="AX162" s="439"/>
      <c r="AY162" s="439"/>
      <c r="AZ162" s="439"/>
      <c r="BA162" s="439"/>
      <c r="BB162" s="439"/>
      <c r="BC162" s="439"/>
      <c r="BD162" s="439"/>
      <c r="BE162" s="439"/>
      <c r="BF162" s="439"/>
      <c r="BG162" s="439"/>
      <c r="BH162" s="439"/>
      <c r="BI162" s="439"/>
      <c r="BJ162" s="439"/>
      <c r="BK162" s="439"/>
      <c r="BL162" s="439"/>
      <c r="BM162" s="439"/>
      <c r="BN162" s="439"/>
      <c r="BO162" s="439"/>
      <c r="BP162" s="439"/>
      <c r="BQ162" s="439"/>
      <c r="BR162" s="439"/>
      <c r="BS162" s="439"/>
      <c r="BT162" s="439"/>
      <c r="BU162" s="439"/>
      <c r="BV162" s="439"/>
      <c r="BW162" s="439"/>
      <c r="BX162" s="439"/>
      <c r="BY162" s="439"/>
      <c r="BZ162" s="439"/>
      <c r="CA162" s="439"/>
      <c r="CB162" s="439"/>
      <c r="CC162" s="439"/>
      <c r="CD162" s="439"/>
      <c r="CE162" s="439"/>
      <c r="CF162" s="439"/>
      <c r="CG162" s="439"/>
      <c r="CH162" s="440"/>
      <c r="CI162" s="440"/>
      <c r="CJ162" s="439"/>
      <c r="CK162" s="439"/>
      <c r="CL162" s="439"/>
      <c r="CM162" s="439"/>
      <c r="CN162" s="439"/>
      <c r="CO162" s="439"/>
      <c r="CP162" s="439"/>
      <c r="CQ162" s="439"/>
      <c r="CR162" s="439"/>
      <c r="CS162" s="439"/>
      <c r="CT162" s="439"/>
      <c r="CU162" s="439"/>
      <c r="CV162" s="439"/>
      <c r="CW162" s="439"/>
      <c r="CX162" s="439"/>
      <c r="CY162" s="439"/>
      <c r="CZ162" s="439"/>
      <c r="DA162" s="439"/>
      <c r="DB162" s="439"/>
      <c r="DC162" s="439"/>
      <c r="DD162" s="439"/>
      <c r="DE162" s="439"/>
      <c r="DF162" s="439"/>
      <c r="DG162" s="439"/>
      <c r="DH162" s="439"/>
      <c r="DI162" s="439"/>
      <c r="DJ162" s="439"/>
      <c r="DK162" s="439"/>
      <c r="DL162" s="439"/>
    </row>
    <row r="163" spans="1:116" ht="20.25" customHeight="1">
      <c r="A163" s="439"/>
      <c r="B163" s="439"/>
      <c r="C163" s="439"/>
      <c r="D163" s="439"/>
      <c r="E163" s="439"/>
      <c r="F163" s="439"/>
      <c r="G163" s="439"/>
      <c r="H163" s="439"/>
      <c r="I163" s="439"/>
      <c r="J163" s="439"/>
      <c r="K163" s="439"/>
      <c r="L163" s="439"/>
      <c r="M163" s="439"/>
      <c r="N163" s="439"/>
      <c r="O163" s="439"/>
      <c r="P163" s="439"/>
      <c r="Q163" s="439"/>
      <c r="R163" s="439"/>
      <c r="S163" s="439"/>
      <c r="T163" s="439"/>
      <c r="U163" s="439"/>
      <c r="V163" s="439"/>
      <c r="W163" s="439"/>
      <c r="X163" s="439"/>
      <c r="Y163" s="439"/>
      <c r="Z163" s="439"/>
      <c r="AA163" s="439"/>
      <c r="AB163" s="439"/>
      <c r="AC163" s="439"/>
      <c r="AD163" s="439"/>
      <c r="AE163" s="439"/>
      <c r="AF163" s="439"/>
      <c r="AG163" s="439"/>
      <c r="AH163" s="439"/>
      <c r="AI163" s="439"/>
      <c r="AJ163" s="439"/>
      <c r="AK163" s="439"/>
      <c r="AL163" s="439"/>
      <c r="AM163" s="439"/>
      <c r="AN163" s="439"/>
      <c r="AO163" s="439"/>
      <c r="AP163" s="439"/>
      <c r="AQ163" s="439"/>
      <c r="AR163" s="439"/>
      <c r="AS163" s="439"/>
      <c r="AT163" s="439"/>
      <c r="AU163" s="439"/>
      <c r="AV163" s="439"/>
      <c r="AW163" s="439"/>
      <c r="AX163" s="439"/>
      <c r="AY163" s="439"/>
      <c r="AZ163" s="439"/>
      <c r="BA163" s="439"/>
      <c r="BB163" s="439"/>
      <c r="BC163" s="439"/>
      <c r="BD163" s="439"/>
      <c r="BE163" s="439"/>
      <c r="BF163" s="439"/>
      <c r="BG163" s="439"/>
      <c r="BH163" s="439"/>
      <c r="BI163" s="439"/>
      <c r="BJ163" s="439"/>
      <c r="BK163" s="439"/>
      <c r="BL163" s="439"/>
      <c r="BM163" s="439"/>
      <c r="BN163" s="439"/>
      <c r="BO163" s="439"/>
      <c r="BP163" s="439"/>
      <c r="BQ163" s="439"/>
      <c r="BR163" s="439"/>
      <c r="BS163" s="439"/>
      <c r="BT163" s="439"/>
      <c r="BU163" s="439"/>
      <c r="BV163" s="439"/>
      <c r="BW163" s="439"/>
      <c r="BX163" s="439"/>
      <c r="BY163" s="439"/>
      <c r="BZ163" s="439"/>
      <c r="CA163" s="439"/>
      <c r="CB163" s="439"/>
      <c r="CC163" s="439"/>
      <c r="CD163" s="439"/>
      <c r="CE163" s="439"/>
      <c r="CF163" s="439"/>
      <c r="CG163" s="439"/>
      <c r="CH163" s="440"/>
      <c r="CI163" s="440"/>
      <c r="CJ163" s="439"/>
      <c r="CK163" s="439"/>
      <c r="CL163" s="439"/>
      <c r="CM163" s="439"/>
      <c r="CN163" s="439"/>
      <c r="CO163" s="439"/>
      <c r="CP163" s="439"/>
      <c r="CQ163" s="439"/>
      <c r="CR163" s="439"/>
      <c r="CS163" s="439"/>
      <c r="CT163" s="439"/>
      <c r="CU163" s="439"/>
      <c r="CV163" s="439"/>
      <c r="CW163" s="439"/>
      <c r="CX163" s="439"/>
      <c r="CY163" s="439"/>
      <c r="CZ163" s="439"/>
      <c r="DA163" s="439"/>
      <c r="DB163" s="439"/>
      <c r="DC163" s="439"/>
      <c r="DD163" s="439"/>
      <c r="DE163" s="439"/>
      <c r="DF163" s="439"/>
      <c r="DG163" s="439"/>
      <c r="DH163" s="439"/>
      <c r="DI163" s="439"/>
      <c r="DJ163" s="439"/>
      <c r="DK163" s="439"/>
      <c r="DL163" s="439"/>
    </row>
    <row r="164" spans="1:116" ht="20.25" customHeight="1">
      <c r="A164" s="439"/>
      <c r="B164" s="439"/>
      <c r="C164" s="439"/>
      <c r="D164" s="439"/>
      <c r="E164" s="439"/>
      <c r="F164" s="439"/>
      <c r="G164" s="439"/>
      <c r="H164" s="439"/>
      <c r="I164" s="439"/>
      <c r="J164" s="439"/>
      <c r="K164" s="439"/>
      <c r="L164" s="439"/>
      <c r="M164" s="439"/>
      <c r="N164" s="439"/>
      <c r="O164" s="439"/>
      <c r="P164" s="439"/>
      <c r="Q164" s="439"/>
      <c r="R164" s="439"/>
      <c r="S164" s="439"/>
      <c r="T164" s="439"/>
      <c r="U164" s="439"/>
      <c r="V164" s="439"/>
      <c r="W164" s="439"/>
      <c r="X164" s="439"/>
      <c r="Y164" s="439"/>
      <c r="Z164" s="439"/>
      <c r="AA164" s="439"/>
      <c r="AB164" s="439"/>
      <c r="AC164" s="439"/>
      <c r="AD164" s="439"/>
      <c r="AE164" s="439"/>
      <c r="AF164" s="439"/>
      <c r="AG164" s="439"/>
      <c r="AH164" s="439"/>
      <c r="AI164" s="439"/>
      <c r="AJ164" s="439"/>
      <c r="AK164" s="439"/>
      <c r="AL164" s="439"/>
      <c r="AM164" s="439"/>
      <c r="AN164" s="439"/>
      <c r="AO164" s="439"/>
      <c r="AP164" s="439"/>
      <c r="AQ164" s="439"/>
      <c r="AR164" s="439"/>
      <c r="AS164" s="439"/>
      <c r="AT164" s="439"/>
      <c r="AU164" s="439"/>
      <c r="AV164" s="439"/>
      <c r="AW164" s="439"/>
      <c r="AX164" s="439"/>
      <c r="AY164" s="439"/>
      <c r="AZ164" s="439"/>
      <c r="BA164" s="439"/>
      <c r="BB164" s="439"/>
      <c r="BC164" s="439"/>
      <c r="BD164" s="439"/>
      <c r="BE164" s="439"/>
      <c r="BF164" s="439"/>
      <c r="BG164" s="439"/>
      <c r="BH164" s="439"/>
      <c r="BI164" s="439"/>
      <c r="BJ164" s="439"/>
      <c r="BK164" s="439"/>
      <c r="BL164" s="439"/>
      <c r="BM164" s="439"/>
      <c r="BN164" s="439"/>
      <c r="BO164" s="439"/>
      <c r="BP164" s="439"/>
      <c r="BQ164" s="439"/>
      <c r="BR164" s="439"/>
      <c r="BS164" s="439"/>
      <c r="BT164" s="439"/>
      <c r="BU164" s="439"/>
      <c r="BV164" s="439"/>
      <c r="BW164" s="439"/>
      <c r="BX164" s="439"/>
      <c r="BY164" s="439"/>
      <c r="BZ164" s="439"/>
      <c r="CA164" s="439"/>
      <c r="CB164" s="439"/>
      <c r="CC164" s="439"/>
      <c r="CD164" s="439"/>
      <c r="CE164" s="439"/>
      <c r="CF164" s="439"/>
      <c r="CG164" s="439"/>
      <c r="CH164" s="440"/>
      <c r="CI164" s="440"/>
      <c r="CJ164" s="439"/>
      <c r="CK164" s="439"/>
      <c r="CL164" s="439"/>
      <c r="CM164" s="439"/>
      <c r="CN164" s="439"/>
      <c r="CO164" s="439"/>
      <c r="CP164" s="439"/>
      <c r="CQ164" s="439"/>
      <c r="CR164" s="439"/>
      <c r="CS164" s="439"/>
      <c r="CT164" s="439"/>
      <c r="CU164" s="439"/>
      <c r="CV164" s="439"/>
      <c r="CW164" s="439"/>
      <c r="CX164" s="439"/>
      <c r="CY164" s="439"/>
      <c r="CZ164" s="439"/>
      <c r="DA164" s="439"/>
      <c r="DB164" s="439"/>
      <c r="DC164" s="439"/>
      <c r="DD164" s="439"/>
      <c r="DE164" s="439"/>
      <c r="DF164" s="439"/>
      <c r="DG164" s="439"/>
      <c r="DH164" s="439"/>
      <c r="DI164" s="439"/>
      <c r="DJ164" s="439"/>
      <c r="DK164" s="439"/>
      <c r="DL164" s="439"/>
    </row>
    <row r="165" spans="1:116" ht="20.25" customHeight="1">
      <c r="A165" s="439"/>
      <c r="B165" s="439"/>
      <c r="C165" s="439"/>
      <c r="D165" s="439"/>
      <c r="E165" s="439"/>
      <c r="F165" s="439"/>
      <c r="G165" s="439"/>
      <c r="H165" s="439"/>
      <c r="I165" s="439"/>
      <c r="J165" s="439"/>
      <c r="K165" s="439"/>
      <c r="L165" s="439"/>
      <c r="M165" s="439"/>
      <c r="N165" s="439"/>
      <c r="O165" s="439"/>
      <c r="P165" s="439"/>
      <c r="Q165" s="439"/>
      <c r="R165" s="439"/>
      <c r="S165" s="439"/>
      <c r="T165" s="439"/>
      <c r="U165" s="439"/>
      <c r="V165" s="439"/>
      <c r="W165" s="439"/>
      <c r="X165" s="439"/>
      <c r="Y165" s="439"/>
      <c r="Z165" s="439"/>
      <c r="AA165" s="439"/>
      <c r="AB165" s="439"/>
      <c r="AC165" s="439"/>
      <c r="AD165" s="439"/>
      <c r="AE165" s="439"/>
      <c r="AF165" s="439"/>
      <c r="AG165" s="439"/>
      <c r="AH165" s="439"/>
      <c r="AI165" s="439"/>
      <c r="AJ165" s="439"/>
      <c r="AK165" s="439"/>
      <c r="AL165" s="439"/>
      <c r="AM165" s="439"/>
      <c r="AN165" s="439"/>
      <c r="AO165" s="439"/>
      <c r="AP165" s="439"/>
      <c r="AQ165" s="439"/>
      <c r="AR165" s="439"/>
      <c r="AS165" s="439"/>
      <c r="AT165" s="439"/>
      <c r="AU165" s="439"/>
      <c r="AV165" s="439"/>
      <c r="AW165" s="439"/>
      <c r="AX165" s="439"/>
      <c r="AY165" s="439"/>
      <c r="AZ165" s="439"/>
      <c r="BA165" s="439"/>
      <c r="BB165" s="439"/>
      <c r="BC165" s="439"/>
      <c r="BD165" s="439"/>
      <c r="BE165" s="439"/>
      <c r="BF165" s="439"/>
      <c r="BG165" s="439"/>
      <c r="BH165" s="439"/>
      <c r="BI165" s="439"/>
      <c r="BJ165" s="439"/>
      <c r="BK165" s="439"/>
      <c r="BL165" s="439"/>
      <c r="BM165" s="439"/>
      <c r="BN165" s="439"/>
      <c r="BO165" s="439"/>
      <c r="BP165" s="439"/>
      <c r="BQ165" s="439"/>
      <c r="BR165" s="439"/>
      <c r="BS165" s="439"/>
      <c r="BT165" s="439"/>
      <c r="BU165" s="439"/>
      <c r="BV165" s="439"/>
      <c r="BW165" s="439"/>
      <c r="BX165" s="439"/>
      <c r="BY165" s="439"/>
      <c r="BZ165" s="439"/>
      <c r="CA165" s="439"/>
      <c r="CB165" s="439"/>
      <c r="CC165" s="439"/>
      <c r="CD165" s="439"/>
      <c r="CE165" s="439"/>
      <c r="CF165" s="439"/>
      <c r="CG165" s="439"/>
      <c r="CH165" s="440"/>
      <c r="CI165" s="440"/>
      <c r="CJ165" s="439"/>
      <c r="CK165" s="439"/>
      <c r="CL165" s="439"/>
      <c r="CM165" s="439"/>
      <c r="CN165" s="439"/>
      <c r="CO165" s="439"/>
      <c r="CP165" s="439"/>
      <c r="CQ165" s="439"/>
      <c r="CR165" s="439"/>
      <c r="CS165" s="439"/>
      <c r="CT165" s="439"/>
      <c r="CU165" s="439"/>
      <c r="CV165" s="439"/>
      <c r="CW165" s="439"/>
      <c r="CX165" s="439"/>
      <c r="CY165" s="439"/>
      <c r="CZ165" s="439"/>
      <c r="DA165" s="439"/>
      <c r="DB165" s="439"/>
      <c r="DC165" s="439"/>
      <c r="DD165" s="439"/>
      <c r="DE165" s="439"/>
      <c r="DF165" s="439"/>
      <c r="DG165" s="439"/>
      <c r="DH165" s="439"/>
      <c r="DI165" s="439"/>
      <c r="DJ165" s="439"/>
      <c r="DK165" s="439"/>
      <c r="DL165" s="439"/>
    </row>
    <row r="166" spans="1:116" ht="20.25" customHeight="1">
      <c r="A166" s="439"/>
      <c r="B166" s="439"/>
      <c r="C166" s="439"/>
      <c r="D166" s="439"/>
      <c r="E166" s="439"/>
      <c r="F166" s="439"/>
      <c r="G166" s="439"/>
      <c r="H166" s="439"/>
      <c r="I166" s="439"/>
      <c r="J166" s="439"/>
      <c r="K166" s="439"/>
      <c r="L166" s="439"/>
      <c r="M166" s="439"/>
      <c r="N166" s="439"/>
      <c r="O166" s="439"/>
      <c r="P166" s="439"/>
      <c r="Q166" s="439"/>
      <c r="R166" s="439"/>
      <c r="S166" s="439"/>
      <c r="T166" s="439"/>
      <c r="U166" s="439"/>
      <c r="V166" s="439"/>
      <c r="W166" s="439"/>
      <c r="X166" s="439"/>
      <c r="Y166" s="439"/>
      <c r="Z166" s="439"/>
      <c r="AA166" s="439"/>
      <c r="AB166" s="439"/>
      <c r="AC166" s="439"/>
      <c r="AD166" s="439"/>
      <c r="AE166" s="439"/>
      <c r="AF166" s="439"/>
      <c r="AG166" s="439"/>
      <c r="AH166" s="439"/>
      <c r="AI166" s="439"/>
      <c r="AJ166" s="439"/>
      <c r="AK166" s="439"/>
      <c r="AL166" s="439"/>
      <c r="AM166" s="439"/>
      <c r="AN166" s="439"/>
      <c r="AO166" s="439"/>
      <c r="AP166" s="439"/>
      <c r="AQ166" s="439"/>
      <c r="AR166" s="439"/>
      <c r="AS166" s="439"/>
      <c r="AT166" s="439"/>
      <c r="AU166" s="439"/>
      <c r="AV166" s="439"/>
      <c r="AW166" s="439"/>
      <c r="AX166" s="439"/>
      <c r="AY166" s="439"/>
      <c r="AZ166" s="439"/>
      <c r="BA166" s="439"/>
      <c r="BB166" s="439"/>
      <c r="BC166" s="439"/>
      <c r="BD166" s="439"/>
      <c r="BE166" s="439"/>
      <c r="BF166" s="439"/>
      <c r="BG166" s="439"/>
      <c r="BH166" s="439"/>
      <c r="BI166" s="439"/>
      <c r="BJ166" s="439"/>
      <c r="BK166" s="439"/>
      <c r="BL166" s="439"/>
      <c r="BM166" s="439"/>
      <c r="BN166" s="439"/>
      <c r="BO166" s="439"/>
      <c r="BP166" s="439"/>
      <c r="BQ166" s="439"/>
      <c r="BR166" s="439"/>
      <c r="BS166" s="439"/>
      <c r="BT166" s="439"/>
      <c r="BU166" s="439"/>
      <c r="BV166" s="439"/>
      <c r="BW166" s="439"/>
      <c r="BX166" s="439"/>
      <c r="BY166" s="439"/>
      <c r="BZ166" s="439"/>
      <c r="CA166" s="439"/>
      <c r="CB166" s="439"/>
      <c r="CC166" s="439"/>
      <c r="CD166" s="439"/>
      <c r="CE166" s="439"/>
      <c r="CF166" s="439"/>
      <c r="CG166" s="439"/>
      <c r="CH166" s="440"/>
      <c r="CI166" s="440"/>
      <c r="CJ166" s="439"/>
      <c r="CK166" s="439"/>
      <c r="CL166" s="439"/>
      <c r="CM166" s="439"/>
      <c r="CN166" s="439"/>
      <c r="CO166" s="439"/>
      <c r="CP166" s="439"/>
      <c r="CQ166" s="439"/>
      <c r="CR166" s="439"/>
      <c r="CS166" s="439"/>
      <c r="CT166" s="439"/>
      <c r="CU166" s="439"/>
      <c r="CV166" s="439"/>
      <c r="CW166" s="439"/>
      <c r="CX166" s="439"/>
      <c r="CY166" s="439"/>
      <c r="CZ166" s="439"/>
      <c r="DA166" s="439"/>
      <c r="DB166" s="439"/>
      <c r="DC166" s="439"/>
      <c r="DD166" s="439"/>
      <c r="DE166" s="439"/>
      <c r="DF166" s="439"/>
      <c r="DG166" s="439"/>
      <c r="DH166" s="439"/>
      <c r="DI166" s="439"/>
      <c r="DJ166" s="439"/>
      <c r="DK166" s="439"/>
      <c r="DL166" s="439"/>
    </row>
    <row r="167" spans="1:116" ht="20.25" customHeight="1">
      <c r="A167" s="439"/>
      <c r="B167" s="439"/>
      <c r="C167" s="439"/>
      <c r="D167" s="439"/>
      <c r="E167" s="439"/>
      <c r="F167" s="439"/>
      <c r="G167" s="439"/>
      <c r="H167" s="439"/>
      <c r="I167" s="439"/>
      <c r="J167" s="439"/>
      <c r="K167" s="439"/>
      <c r="L167" s="439"/>
      <c r="M167" s="439"/>
      <c r="N167" s="439"/>
      <c r="O167" s="439"/>
      <c r="P167" s="439"/>
      <c r="Q167" s="439"/>
      <c r="R167" s="439"/>
      <c r="S167" s="439"/>
      <c r="T167" s="439"/>
      <c r="U167" s="439"/>
      <c r="V167" s="439"/>
      <c r="W167" s="439"/>
      <c r="X167" s="439"/>
      <c r="Y167" s="439"/>
      <c r="Z167" s="439"/>
      <c r="AA167" s="439"/>
      <c r="AB167" s="439"/>
      <c r="AC167" s="439"/>
      <c r="AD167" s="439"/>
      <c r="AE167" s="439"/>
      <c r="AF167" s="439"/>
      <c r="AG167" s="439"/>
      <c r="AH167" s="439"/>
      <c r="AI167" s="439"/>
      <c r="AJ167" s="439"/>
      <c r="AK167" s="439"/>
      <c r="AL167" s="439"/>
      <c r="AM167" s="439"/>
      <c r="AN167" s="439"/>
      <c r="AO167" s="439"/>
      <c r="AP167" s="439"/>
      <c r="AQ167" s="439"/>
      <c r="AR167" s="439"/>
      <c r="AS167" s="439"/>
      <c r="AT167" s="439"/>
      <c r="AU167" s="439"/>
      <c r="AV167" s="439"/>
      <c r="AW167" s="439"/>
      <c r="AX167" s="439"/>
      <c r="AY167" s="439"/>
      <c r="AZ167" s="439"/>
      <c r="BA167" s="439"/>
      <c r="BB167" s="439"/>
      <c r="BC167" s="439"/>
      <c r="BD167" s="439"/>
      <c r="BE167" s="439"/>
      <c r="BF167" s="439"/>
      <c r="BG167" s="439"/>
      <c r="BH167" s="439"/>
      <c r="BI167" s="439"/>
      <c r="BJ167" s="439"/>
      <c r="BK167" s="439"/>
      <c r="BL167" s="439"/>
      <c r="BM167" s="439"/>
      <c r="BN167" s="439"/>
      <c r="BO167" s="439"/>
      <c r="BP167" s="439"/>
      <c r="BQ167" s="439"/>
      <c r="BR167" s="439"/>
      <c r="BS167" s="439"/>
      <c r="BT167" s="439"/>
      <c r="BU167" s="439"/>
      <c r="BV167" s="439"/>
      <c r="BW167" s="439"/>
      <c r="BX167" s="439"/>
      <c r="BY167" s="439"/>
      <c r="BZ167" s="439"/>
      <c r="CA167" s="439"/>
      <c r="CB167" s="439"/>
      <c r="CC167" s="439"/>
      <c r="CD167" s="439"/>
      <c r="CE167" s="439"/>
      <c r="CF167" s="439"/>
      <c r="CG167" s="439"/>
      <c r="CH167" s="440"/>
      <c r="CI167" s="440"/>
      <c r="CJ167" s="439"/>
      <c r="CK167" s="439"/>
      <c r="CL167" s="439"/>
      <c r="CM167" s="439"/>
      <c r="CN167" s="439"/>
      <c r="CO167" s="439"/>
      <c r="CP167" s="439"/>
      <c r="CQ167" s="439"/>
      <c r="CR167" s="439"/>
      <c r="CS167" s="439"/>
      <c r="CT167" s="439"/>
      <c r="CU167" s="439"/>
      <c r="CV167" s="439"/>
      <c r="CW167" s="439"/>
      <c r="CX167" s="439"/>
      <c r="CY167" s="439"/>
      <c r="CZ167" s="439"/>
      <c r="DA167" s="439"/>
      <c r="DB167" s="439"/>
      <c r="DC167" s="439"/>
      <c r="DD167" s="439"/>
      <c r="DE167" s="439"/>
      <c r="DF167" s="439"/>
      <c r="DG167" s="439"/>
      <c r="DH167" s="439"/>
      <c r="DI167" s="439"/>
      <c r="DJ167" s="439"/>
      <c r="DK167" s="439"/>
      <c r="DL167" s="439"/>
    </row>
    <row r="168" spans="1:116" ht="20.25" customHeight="1">
      <c r="A168" s="439"/>
      <c r="B168" s="439"/>
      <c r="C168" s="439"/>
      <c r="D168" s="439"/>
      <c r="E168" s="439"/>
      <c r="F168" s="439"/>
      <c r="G168" s="439"/>
      <c r="H168" s="439"/>
      <c r="I168" s="439"/>
      <c r="J168" s="439"/>
      <c r="K168" s="439"/>
      <c r="L168" s="439"/>
      <c r="M168" s="439"/>
      <c r="N168" s="439"/>
      <c r="O168" s="439"/>
      <c r="P168" s="439"/>
      <c r="Q168" s="439"/>
      <c r="R168" s="439"/>
      <c r="S168" s="439"/>
      <c r="T168" s="439"/>
      <c r="U168" s="439"/>
      <c r="V168" s="439"/>
      <c r="W168" s="439"/>
      <c r="X168" s="439"/>
      <c r="Y168" s="439"/>
      <c r="Z168" s="439"/>
      <c r="AA168" s="439"/>
      <c r="AB168" s="439"/>
      <c r="AC168" s="439"/>
      <c r="AD168" s="439"/>
      <c r="AE168" s="439"/>
      <c r="AF168" s="439"/>
      <c r="AG168" s="439"/>
      <c r="AH168" s="439"/>
      <c r="AI168" s="439"/>
      <c r="AJ168" s="439"/>
      <c r="AK168" s="439"/>
      <c r="AL168" s="439"/>
      <c r="AM168" s="439"/>
      <c r="AN168" s="439"/>
      <c r="AO168" s="439"/>
      <c r="AP168" s="439"/>
      <c r="AQ168" s="439"/>
      <c r="AR168" s="439"/>
      <c r="AS168" s="439"/>
      <c r="AT168" s="439"/>
      <c r="AU168" s="439"/>
      <c r="AV168" s="439"/>
      <c r="AW168" s="439"/>
      <c r="AX168" s="439"/>
      <c r="AY168" s="439"/>
      <c r="AZ168" s="439"/>
      <c r="BA168" s="439"/>
      <c r="BB168" s="439"/>
      <c r="BC168" s="439"/>
      <c r="BD168" s="439"/>
      <c r="BE168" s="439"/>
      <c r="BF168" s="439"/>
      <c r="BG168" s="439"/>
      <c r="BH168" s="439"/>
      <c r="BI168" s="439"/>
      <c r="BJ168" s="439"/>
      <c r="BK168" s="439"/>
      <c r="BL168" s="439"/>
      <c r="BM168" s="439"/>
      <c r="BN168" s="439"/>
      <c r="BO168" s="439"/>
      <c r="BP168" s="439"/>
      <c r="BQ168" s="439"/>
      <c r="BR168" s="439"/>
      <c r="BS168" s="439"/>
      <c r="BT168" s="439"/>
      <c r="BU168" s="439"/>
      <c r="BV168" s="439"/>
      <c r="BW168" s="439"/>
      <c r="BX168" s="439"/>
      <c r="BY168" s="439"/>
      <c r="BZ168" s="439"/>
      <c r="CA168" s="439"/>
      <c r="CB168" s="439"/>
      <c r="CC168" s="439"/>
      <c r="CD168" s="439"/>
      <c r="CE168" s="439"/>
      <c r="CF168" s="439"/>
      <c r="CG168" s="439"/>
      <c r="CH168" s="440"/>
      <c r="CI168" s="440"/>
      <c r="CJ168" s="439"/>
      <c r="CK168" s="439"/>
      <c r="CL168" s="439"/>
      <c r="CM168" s="439"/>
      <c r="CN168" s="439"/>
      <c r="CO168" s="439"/>
      <c r="CP168" s="439"/>
      <c r="CQ168" s="439"/>
      <c r="CR168" s="439"/>
      <c r="CS168" s="439"/>
      <c r="CT168" s="439"/>
      <c r="CU168" s="439"/>
      <c r="CV168" s="439"/>
      <c r="CW168" s="439"/>
      <c r="CX168" s="439"/>
      <c r="CY168" s="439"/>
      <c r="CZ168" s="439"/>
      <c r="DA168" s="439"/>
      <c r="DB168" s="439"/>
      <c r="DC168" s="439"/>
      <c r="DD168" s="439"/>
      <c r="DE168" s="439"/>
      <c r="DF168" s="439"/>
      <c r="DG168" s="439"/>
      <c r="DH168" s="439"/>
      <c r="DI168" s="439"/>
      <c r="DJ168" s="439"/>
      <c r="DK168" s="439"/>
      <c r="DL168" s="439"/>
    </row>
    <row r="169" spans="1:116" ht="20.25" customHeight="1">
      <c r="A169" s="439"/>
      <c r="B169" s="439"/>
      <c r="C169" s="439"/>
      <c r="D169" s="439"/>
      <c r="E169" s="439"/>
      <c r="F169" s="439"/>
      <c r="G169" s="439"/>
      <c r="H169" s="439"/>
      <c r="I169" s="439"/>
      <c r="J169" s="439"/>
      <c r="K169" s="439"/>
      <c r="L169" s="439"/>
      <c r="M169" s="439"/>
      <c r="N169" s="439"/>
      <c r="O169" s="439"/>
      <c r="P169" s="439"/>
      <c r="Q169" s="439"/>
      <c r="R169" s="439"/>
      <c r="S169" s="439"/>
      <c r="T169" s="439"/>
      <c r="U169" s="439"/>
      <c r="V169" s="439"/>
      <c r="W169" s="439"/>
      <c r="X169" s="439"/>
      <c r="Y169" s="439"/>
      <c r="Z169" s="439"/>
      <c r="AA169" s="439"/>
      <c r="AB169" s="439"/>
      <c r="AC169" s="439"/>
      <c r="AD169" s="439"/>
      <c r="AE169" s="439"/>
      <c r="AF169" s="439"/>
      <c r="AG169" s="439"/>
      <c r="AH169" s="439"/>
      <c r="AI169" s="439"/>
      <c r="AJ169" s="439"/>
      <c r="AK169" s="439"/>
      <c r="AL169" s="439"/>
      <c r="AM169" s="439"/>
      <c r="AN169" s="439"/>
      <c r="AO169" s="439"/>
      <c r="AP169" s="439"/>
      <c r="AQ169" s="439"/>
      <c r="AR169" s="439"/>
      <c r="AS169" s="439"/>
      <c r="AT169" s="439"/>
      <c r="AU169" s="439"/>
      <c r="AV169" s="439"/>
      <c r="AW169" s="439"/>
      <c r="AX169" s="439"/>
      <c r="AY169" s="439"/>
      <c r="AZ169" s="439"/>
      <c r="BA169" s="439"/>
      <c r="BB169" s="439"/>
      <c r="BC169" s="439"/>
      <c r="BD169" s="439"/>
      <c r="BE169" s="439"/>
      <c r="BF169" s="439"/>
      <c r="BG169" s="439"/>
      <c r="BH169" s="439"/>
      <c r="BI169" s="439"/>
      <c r="BJ169" s="439"/>
      <c r="BK169" s="439"/>
      <c r="BL169" s="439"/>
      <c r="BM169" s="439"/>
      <c r="BN169" s="439"/>
      <c r="BO169" s="439"/>
      <c r="BP169" s="439"/>
      <c r="BQ169" s="439"/>
      <c r="BR169" s="439"/>
      <c r="BS169" s="439"/>
      <c r="BT169" s="439"/>
      <c r="BU169" s="439"/>
      <c r="BV169" s="439"/>
      <c r="BW169" s="439"/>
      <c r="BX169" s="439"/>
      <c r="BY169" s="439"/>
      <c r="BZ169" s="439"/>
      <c r="CA169" s="439"/>
      <c r="CB169" s="439"/>
      <c r="CC169" s="439"/>
      <c r="CD169" s="439"/>
      <c r="CE169" s="439"/>
      <c r="CF169" s="439"/>
      <c r="CG169" s="439"/>
      <c r="CH169" s="440"/>
      <c r="CI169" s="440"/>
      <c r="CJ169" s="439"/>
      <c r="CK169" s="439"/>
      <c r="CL169" s="439"/>
      <c r="CM169" s="439"/>
      <c r="CN169" s="439"/>
      <c r="CO169" s="439"/>
      <c r="CP169" s="439"/>
      <c r="CQ169" s="439"/>
      <c r="CR169" s="439"/>
      <c r="CS169" s="439"/>
      <c r="CT169" s="439"/>
      <c r="CU169" s="439"/>
      <c r="CV169" s="439"/>
      <c r="CW169" s="439"/>
      <c r="CX169" s="439"/>
      <c r="CY169" s="439"/>
      <c r="CZ169" s="439"/>
      <c r="DA169" s="439"/>
      <c r="DB169" s="439"/>
      <c r="DC169" s="439"/>
      <c r="DD169" s="439"/>
      <c r="DE169" s="439"/>
      <c r="DF169" s="439"/>
      <c r="DG169" s="439"/>
      <c r="DH169" s="439"/>
      <c r="DI169" s="439"/>
      <c r="DJ169" s="439"/>
      <c r="DK169" s="439"/>
      <c r="DL169" s="439"/>
    </row>
    <row r="170" spans="1:116" ht="20.25" customHeight="1">
      <c r="A170" s="439"/>
      <c r="B170" s="439"/>
      <c r="C170" s="439"/>
      <c r="D170" s="439"/>
      <c r="E170" s="439"/>
      <c r="F170" s="439"/>
      <c r="G170" s="439"/>
      <c r="H170" s="439"/>
      <c r="I170" s="439"/>
      <c r="J170" s="439"/>
      <c r="K170" s="439"/>
      <c r="L170" s="439"/>
      <c r="M170" s="439"/>
      <c r="N170" s="439"/>
      <c r="O170" s="439"/>
      <c r="P170" s="439"/>
      <c r="Q170" s="439"/>
      <c r="R170" s="439"/>
      <c r="S170" s="439"/>
      <c r="T170" s="439"/>
      <c r="U170" s="439"/>
      <c r="V170" s="439"/>
      <c r="W170" s="439"/>
      <c r="X170" s="439"/>
      <c r="Y170" s="439"/>
      <c r="Z170" s="439"/>
      <c r="AA170" s="439"/>
      <c r="AB170" s="439"/>
      <c r="AC170" s="439"/>
      <c r="AD170" s="439"/>
      <c r="AE170" s="439"/>
      <c r="AF170" s="439"/>
      <c r="AG170" s="439"/>
      <c r="AH170" s="439"/>
      <c r="AI170" s="439"/>
      <c r="AJ170" s="439"/>
      <c r="AK170" s="439"/>
      <c r="AL170" s="439"/>
      <c r="AM170" s="439"/>
      <c r="AN170" s="439"/>
      <c r="AO170" s="439"/>
      <c r="AP170" s="439"/>
      <c r="AQ170" s="439"/>
      <c r="AR170" s="439"/>
      <c r="AS170" s="439"/>
      <c r="AT170" s="439"/>
      <c r="AU170" s="439"/>
      <c r="AV170" s="439"/>
      <c r="AW170" s="439"/>
      <c r="AX170" s="439"/>
      <c r="AY170" s="439"/>
      <c r="AZ170" s="439"/>
      <c r="BA170" s="439"/>
      <c r="BB170" s="439"/>
      <c r="BC170" s="439"/>
      <c r="BD170" s="439"/>
      <c r="BE170" s="439"/>
      <c r="BF170" s="439"/>
      <c r="BG170" s="439"/>
      <c r="BH170" s="439"/>
      <c r="BI170" s="439"/>
      <c r="BJ170" s="439"/>
      <c r="BK170" s="439"/>
      <c r="BL170" s="439"/>
      <c r="BM170" s="439"/>
      <c r="BN170" s="439"/>
      <c r="BO170" s="439"/>
      <c r="BP170" s="439"/>
      <c r="BQ170" s="439"/>
      <c r="BR170" s="439"/>
      <c r="BS170" s="439"/>
      <c r="BT170" s="439"/>
      <c r="BU170" s="439"/>
      <c r="BV170" s="439"/>
      <c r="BW170" s="439"/>
      <c r="BX170" s="439"/>
      <c r="BY170" s="439"/>
      <c r="BZ170" s="439"/>
      <c r="CA170" s="439"/>
      <c r="CB170" s="439"/>
      <c r="CC170" s="439"/>
      <c r="CD170" s="439"/>
      <c r="CE170" s="439"/>
      <c r="CF170" s="439"/>
      <c r="CG170" s="439"/>
      <c r="CH170" s="440"/>
      <c r="CI170" s="440"/>
      <c r="CJ170" s="439"/>
      <c r="CK170" s="439"/>
      <c r="CL170" s="439"/>
      <c r="CM170" s="439"/>
      <c r="CN170" s="439"/>
      <c r="CO170" s="439"/>
      <c r="CP170" s="439"/>
      <c r="CQ170" s="439"/>
      <c r="CR170" s="439"/>
      <c r="CS170" s="439"/>
      <c r="CT170" s="439"/>
      <c r="CU170" s="439"/>
      <c r="CV170" s="439"/>
      <c r="CW170" s="439"/>
      <c r="CX170" s="439"/>
      <c r="CY170" s="439"/>
      <c r="CZ170" s="439"/>
      <c r="DA170" s="439"/>
      <c r="DB170" s="439"/>
      <c r="DC170" s="439"/>
      <c r="DD170" s="439"/>
      <c r="DE170" s="439"/>
      <c r="DF170" s="439"/>
      <c r="DG170" s="439"/>
      <c r="DH170" s="439"/>
      <c r="DI170" s="439"/>
      <c r="DJ170" s="439"/>
      <c r="DK170" s="439"/>
      <c r="DL170" s="439"/>
    </row>
    <row r="171" spans="1:116" ht="20.25" customHeight="1">
      <c r="A171" s="439"/>
      <c r="B171" s="439"/>
      <c r="C171" s="439"/>
      <c r="D171" s="439"/>
      <c r="E171" s="439"/>
      <c r="F171" s="439"/>
      <c r="G171" s="439"/>
      <c r="H171" s="439"/>
      <c r="I171" s="439"/>
      <c r="J171" s="439"/>
      <c r="K171" s="439"/>
      <c r="L171" s="439"/>
      <c r="M171" s="439"/>
      <c r="N171" s="439"/>
      <c r="O171" s="439"/>
      <c r="P171" s="439"/>
      <c r="Q171" s="439"/>
      <c r="R171" s="439"/>
      <c r="S171" s="439"/>
      <c r="T171" s="439"/>
      <c r="U171" s="439"/>
      <c r="V171" s="439"/>
      <c r="W171" s="439"/>
      <c r="X171" s="439"/>
      <c r="Y171" s="439"/>
      <c r="Z171" s="439"/>
      <c r="AA171" s="439"/>
      <c r="AB171" s="439"/>
      <c r="AC171" s="439"/>
      <c r="AD171" s="439"/>
      <c r="AE171" s="439"/>
      <c r="AF171" s="439"/>
      <c r="AG171" s="439"/>
      <c r="AH171" s="439"/>
      <c r="AI171" s="439"/>
      <c r="AJ171" s="439"/>
      <c r="AK171" s="439"/>
      <c r="AL171" s="439"/>
      <c r="AM171" s="439"/>
      <c r="AN171" s="439"/>
      <c r="AO171" s="439"/>
      <c r="AP171" s="439"/>
      <c r="AQ171" s="439"/>
      <c r="AR171" s="439"/>
      <c r="AS171" s="439"/>
      <c r="AT171" s="439"/>
      <c r="AU171" s="439"/>
      <c r="AV171" s="439"/>
      <c r="AW171" s="439"/>
      <c r="AX171" s="439"/>
      <c r="AY171" s="439"/>
      <c r="AZ171" s="439"/>
      <c r="BA171" s="439"/>
      <c r="BB171" s="439"/>
      <c r="BC171" s="439"/>
      <c r="BD171" s="439"/>
      <c r="BE171" s="439"/>
      <c r="BF171" s="439"/>
      <c r="BG171" s="439"/>
      <c r="BH171" s="439"/>
      <c r="BI171" s="439"/>
      <c r="BJ171" s="439"/>
      <c r="BK171" s="439"/>
      <c r="BL171" s="439"/>
      <c r="BM171" s="439"/>
      <c r="BN171" s="439"/>
      <c r="BO171" s="439"/>
      <c r="BP171" s="439"/>
      <c r="BQ171" s="439"/>
      <c r="BR171" s="439"/>
      <c r="BS171" s="439"/>
      <c r="BT171" s="439"/>
      <c r="BU171" s="439"/>
      <c r="BV171" s="439"/>
      <c r="BW171" s="439"/>
      <c r="BX171" s="439"/>
      <c r="BY171" s="439"/>
      <c r="BZ171" s="439"/>
      <c r="CA171" s="439"/>
      <c r="CB171" s="439"/>
      <c r="CC171" s="439"/>
      <c r="CD171" s="439"/>
      <c r="CE171" s="439"/>
      <c r="CF171" s="439"/>
      <c r="CG171" s="439"/>
      <c r="CH171" s="440"/>
      <c r="CI171" s="440"/>
      <c r="CJ171" s="439"/>
      <c r="CK171" s="439"/>
      <c r="CL171" s="439"/>
      <c r="CM171" s="439"/>
      <c r="CN171" s="439"/>
      <c r="CO171" s="439"/>
      <c r="CP171" s="439"/>
      <c r="CQ171" s="439"/>
      <c r="CR171" s="439"/>
      <c r="CS171" s="439"/>
      <c r="CT171" s="439"/>
      <c r="CU171" s="439"/>
      <c r="CV171" s="439"/>
      <c r="CW171" s="439"/>
      <c r="CX171" s="439"/>
      <c r="CY171" s="439"/>
      <c r="CZ171" s="439"/>
      <c r="DA171" s="439"/>
      <c r="DB171" s="439"/>
      <c r="DC171" s="439"/>
      <c r="DD171" s="439"/>
      <c r="DE171" s="439"/>
      <c r="DF171" s="439"/>
      <c r="DG171" s="439"/>
      <c r="DH171" s="439"/>
      <c r="DI171" s="439"/>
      <c r="DJ171" s="439"/>
      <c r="DK171" s="439"/>
      <c r="DL171" s="439"/>
    </row>
    <row r="172" spans="1:116" ht="20.25" customHeight="1">
      <c r="A172" s="439"/>
      <c r="B172" s="439"/>
      <c r="C172" s="439"/>
      <c r="D172" s="439"/>
      <c r="E172" s="439"/>
      <c r="F172" s="439"/>
      <c r="G172" s="439"/>
      <c r="H172" s="439"/>
      <c r="I172" s="439"/>
      <c r="J172" s="439"/>
      <c r="K172" s="439"/>
      <c r="L172" s="439"/>
      <c r="M172" s="439"/>
      <c r="N172" s="439"/>
      <c r="O172" s="439"/>
      <c r="P172" s="439"/>
      <c r="Q172" s="439"/>
      <c r="R172" s="439"/>
      <c r="S172" s="439"/>
      <c r="T172" s="439"/>
      <c r="U172" s="439"/>
      <c r="V172" s="439"/>
      <c r="W172" s="439"/>
      <c r="X172" s="439"/>
      <c r="Y172" s="439"/>
      <c r="Z172" s="439"/>
      <c r="AA172" s="439"/>
      <c r="AB172" s="439"/>
      <c r="AC172" s="439"/>
      <c r="AD172" s="439"/>
      <c r="AE172" s="439"/>
      <c r="AF172" s="439"/>
      <c r="AG172" s="439"/>
      <c r="AH172" s="439"/>
      <c r="AI172" s="439"/>
      <c r="AJ172" s="439"/>
      <c r="AK172" s="439"/>
      <c r="AL172" s="439"/>
      <c r="AM172" s="439"/>
      <c r="AN172" s="439"/>
      <c r="AO172" s="439"/>
      <c r="AP172" s="439"/>
      <c r="AQ172" s="439"/>
      <c r="AR172" s="439"/>
      <c r="AS172" s="439"/>
      <c r="AT172" s="439"/>
      <c r="AU172" s="439"/>
      <c r="AV172" s="439"/>
      <c r="AW172" s="439"/>
      <c r="AX172" s="439"/>
      <c r="AY172" s="439"/>
      <c r="AZ172" s="439"/>
      <c r="BA172" s="439"/>
      <c r="BB172" s="439"/>
      <c r="BC172" s="439"/>
      <c r="BD172" s="439"/>
      <c r="BE172" s="439"/>
      <c r="BF172" s="439"/>
      <c r="BG172" s="439"/>
      <c r="BH172" s="439"/>
      <c r="BI172" s="439"/>
      <c r="BJ172" s="439"/>
      <c r="BK172" s="439"/>
      <c r="BL172" s="439"/>
      <c r="BM172" s="439"/>
      <c r="BN172" s="439"/>
      <c r="BO172" s="439"/>
      <c r="BP172" s="439"/>
      <c r="BQ172" s="439"/>
      <c r="BR172" s="439"/>
      <c r="BS172" s="439"/>
      <c r="BT172" s="439"/>
      <c r="BU172" s="439"/>
      <c r="BV172" s="439"/>
      <c r="BW172" s="439"/>
      <c r="BX172" s="439"/>
      <c r="BY172" s="439"/>
      <c r="BZ172" s="439"/>
      <c r="CA172" s="439"/>
      <c r="CB172" s="439"/>
      <c r="CC172" s="439"/>
      <c r="CD172" s="439"/>
      <c r="CE172" s="439"/>
      <c r="CF172" s="439"/>
      <c r="CG172" s="439"/>
      <c r="CH172" s="440"/>
      <c r="CI172" s="440"/>
      <c r="CJ172" s="439"/>
      <c r="CK172" s="439"/>
      <c r="CL172" s="439"/>
      <c r="CM172" s="439"/>
      <c r="CN172" s="439"/>
      <c r="CO172" s="439"/>
      <c r="CP172" s="439"/>
      <c r="CQ172" s="439"/>
      <c r="CR172" s="439"/>
      <c r="CS172" s="439"/>
      <c r="CT172" s="439"/>
      <c r="CU172" s="439"/>
      <c r="CV172" s="439"/>
      <c r="CW172" s="439"/>
      <c r="CX172" s="439"/>
      <c r="CY172" s="439"/>
      <c r="CZ172" s="439"/>
      <c r="DA172" s="439"/>
      <c r="DB172" s="439"/>
      <c r="DC172" s="439"/>
      <c r="DD172" s="439"/>
      <c r="DE172" s="439"/>
      <c r="DF172" s="439"/>
      <c r="DG172" s="439"/>
      <c r="DH172" s="439"/>
      <c r="DI172" s="439"/>
      <c r="DJ172" s="439"/>
      <c r="DK172" s="439"/>
      <c r="DL172" s="439"/>
    </row>
    <row r="173" spans="1:116" ht="20.25" customHeight="1">
      <c r="A173" s="439"/>
      <c r="B173" s="439"/>
      <c r="C173" s="439"/>
      <c r="D173" s="439"/>
      <c r="E173" s="439"/>
      <c r="F173" s="439"/>
      <c r="G173" s="439"/>
      <c r="H173" s="439"/>
      <c r="I173" s="439"/>
      <c r="J173" s="439"/>
      <c r="K173" s="439"/>
      <c r="L173" s="439"/>
      <c r="M173" s="439"/>
      <c r="N173" s="439"/>
      <c r="O173" s="439"/>
      <c r="P173" s="439"/>
      <c r="Q173" s="439"/>
      <c r="R173" s="439"/>
      <c r="S173" s="439"/>
      <c r="T173" s="439"/>
      <c r="U173" s="439"/>
      <c r="V173" s="439"/>
      <c r="W173" s="439"/>
      <c r="X173" s="439"/>
      <c r="Y173" s="439"/>
      <c r="Z173" s="439"/>
      <c r="AA173" s="439"/>
      <c r="AB173" s="439"/>
      <c r="AC173" s="439"/>
      <c r="AD173" s="439"/>
      <c r="AE173" s="439"/>
      <c r="AF173" s="439"/>
      <c r="AG173" s="439"/>
      <c r="AH173" s="439"/>
      <c r="AI173" s="439"/>
      <c r="AJ173" s="439"/>
      <c r="AK173" s="439"/>
      <c r="AL173" s="439"/>
      <c r="AM173" s="439"/>
      <c r="AN173" s="439"/>
      <c r="AO173" s="439"/>
      <c r="AP173" s="439"/>
      <c r="AQ173" s="439"/>
      <c r="AR173" s="439"/>
      <c r="AS173" s="439"/>
      <c r="AT173" s="439"/>
      <c r="AU173" s="439"/>
      <c r="AV173" s="439"/>
      <c r="AW173" s="439"/>
      <c r="AX173" s="439"/>
      <c r="AY173" s="439"/>
      <c r="AZ173" s="439"/>
      <c r="BA173" s="439"/>
      <c r="BB173" s="439"/>
      <c r="BC173" s="439"/>
      <c r="BD173" s="439"/>
      <c r="BE173" s="439"/>
      <c r="BF173" s="439"/>
      <c r="BG173" s="439"/>
      <c r="BH173" s="439"/>
      <c r="BI173" s="439"/>
      <c r="BJ173" s="439"/>
      <c r="BK173" s="439"/>
      <c r="BL173" s="439"/>
      <c r="BM173" s="439"/>
      <c r="BN173" s="439"/>
      <c r="BO173" s="439"/>
      <c r="BP173" s="439"/>
      <c r="BQ173" s="439"/>
      <c r="BR173" s="439"/>
      <c r="BS173" s="439"/>
      <c r="BT173" s="439"/>
      <c r="BU173" s="439"/>
      <c r="BV173" s="439"/>
      <c r="BW173" s="439"/>
      <c r="BX173" s="439"/>
      <c r="BY173" s="439"/>
      <c r="BZ173" s="439"/>
      <c r="CA173" s="439"/>
      <c r="CB173" s="439"/>
      <c r="CC173" s="439"/>
      <c r="CD173" s="439"/>
      <c r="CE173" s="439"/>
      <c r="CF173" s="439"/>
      <c r="CG173" s="439"/>
      <c r="CH173" s="440"/>
      <c r="CI173" s="440"/>
      <c r="CJ173" s="439"/>
      <c r="CK173" s="439"/>
      <c r="CL173" s="439"/>
      <c r="CM173" s="439"/>
      <c r="CN173" s="439"/>
      <c r="CO173" s="439"/>
      <c r="CP173" s="439"/>
      <c r="CQ173" s="439"/>
      <c r="CR173" s="439"/>
      <c r="CS173" s="439"/>
      <c r="CT173" s="439"/>
      <c r="CU173" s="439"/>
      <c r="CV173" s="439"/>
      <c r="CW173" s="439"/>
      <c r="CX173" s="439"/>
      <c r="CY173" s="439"/>
      <c r="CZ173" s="439"/>
      <c r="DA173" s="439"/>
      <c r="DB173" s="439"/>
      <c r="DC173" s="439"/>
      <c r="DD173" s="439"/>
      <c r="DE173" s="439"/>
      <c r="DF173" s="439"/>
      <c r="DG173" s="439"/>
      <c r="DH173" s="439"/>
      <c r="DI173" s="439"/>
      <c r="DJ173" s="439"/>
      <c r="DK173" s="439"/>
      <c r="DL173" s="439"/>
    </row>
    <row r="174" spans="1:116" ht="20.25" customHeight="1">
      <c r="A174" s="439"/>
      <c r="B174" s="439"/>
      <c r="C174" s="439"/>
      <c r="D174" s="439"/>
      <c r="E174" s="439"/>
      <c r="F174" s="439"/>
      <c r="G174" s="439"/>
      <c r="H174" s="439"/>
      <c r="I174" s="439"/>
      <c r="J174" s="439"/>
      <c r="K174" s="439"/>
      <c r="L174" s="439"/>
      <c r="M174" s="439"/>
      <c r="N174" s="439"/>
      <c r="O174" s="439"/>
      <c r="P174" s="439"/>
      <c r="Q174" s="439"/>
      <c r="R174" s="439"/>
      <c r="S174" s="439"/>
      <c r="T174" s="439"/>
      <c r="U174" s="439"/>
      <c r="V174" s="439"/>
      <c r="W174" s="439"/>
      <c r="X174" s="439"/>
      <c r="Y174" s="439"/>
      <c r="Z174" s="439"/>
      <c r="AA174" s="439"/>
      <c r="AB174" s="439"/>
      <c r="AC174" s="439"/>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39"/>
      <c r="AY174" s="439"/>
      <c r="AZ174" s="439"/>
      <c r="BA174" s="439"/>
      <c r="BB174" s="439"/>
      <c r="BC174" s="439"/>
      <c r="BD174" s="439"/>
      <c r="BE174" s="439"/>
      <c r="BF174" s="439"/>
      <c r="BG174" s="439"/>
      <c r="BH174" s="439"/>
      <c r="BI174" s="439"/>
      <c r="BJ174" s="439"/>
      <c r="BK174" s="439"/>
      <c r="BL174" s="439"/>
      <c r="BM174" s="439"/>
      <c r="BN174" s="439"/>
      <c r="BO174" s="439"/>
      <c r="BP174" s="439"/>
      <c r="BQ174" s="439"/>
      <c r="BR174" s="439"/>
      <c r="BS174" s="439"/>
      <c r="BT174" s="439"/>
      <c r="BU174" s="439"/>
      <c r="BV174" s="439"/>
      <c r="BW174" s="439"/>
      <c r="BX174" s="439"/>
      <c r="BY174" s="439"/>
      <c r="BZ174" s="439"/>
      <c r="CA174" s="439"/>
      <c r="CB174" s="439"/>
      <c r="CC174" s="439"/>
      <c r="CD174" s="439"/>
      <c r="CE174" s="439"/>
      <c r="CF174" s="439"/>
      <c r="CG174" s="439"/>
      <c r="CH174" s="440"/>
      <c r="CI174" s="440"/>
      <c r="CJ174" s="439"/>
      <c r="CK174" s="439"/>
      <c r="CL174" s="439"/>
      <c r="CM174" s="439"/>
      <c r="CN174" s="439"/>
      <c r="CO174" s="439"/>
      <c r="CP174" s="439"/>
      <c r="CQ174" s="439"/>
      <c r="CR174" s="439"/>
      <c r="CS174" s="439"/>
      <c r="CT174" s="439"/>
      <c r="CU174" s="439"/>
      <c r="CV174" s="439"/>
      <c r="CW174" s="439"/>
      <c r="CX174" s="439"/>
      <c r="CY174" s="439"/>
      <c r="CZ174" s="439"/>
      <c r="DA174" s="439"/>
      <c r="DB174" s="439"/>
      <c r="DC174" s="439"/>
      <c r="DD174" s="439"/>
      <c r="DE174" s="439"/>
      <c r="DF174" s="439"/>
      <c r="DG174" s="439"/>
      <c r="DH174" s="439"/>
      <c r="DI174" s="439"/>
      <c r="DJ174" s="439"/>
      <c r="DK174" s="439"/>
      <c r="DL174" s="439"/>
    </row>
  </sheetData>
  <sheetProtection sheet="1"/>
  <mergeCells count="33">
    <mergeCell ref="W33:AQ33"/>
    <mergeCell ref="A12:AV13"/>
    <mergeCell ref="A15:AW15"/>
    <mergeCell ref="J16:AN16"/>
    <mergeCell ref="J25:AV25"/>
    <mergeCell ref="J31:AV31"/>
    <mergeCell ref="G35:V35"/>
    <mergeCell ref="AJ49:AV49"/>
    <mergeCell ref="U43:AA43"/>
    <mergeCell ref="AG43:AQ43"/>
    <mergeCell ref="G37:S37"/>
    <mergeCell ref="Y37:AR37"/>
    <mergeCell ref="K39:AR39"/>
    <mergeCell ref="AJ45:AV45"/>
    <mergeCell ref="AM35:AV35"/>
    <mergeCell ref="J2:AW2"/>
    <mergeCell ref="J3:AW3"/>
    <mergeCell ref="J5:AW5"/>
    <mergeCell ref="A8:AV9"/>
    <mergeCell ref="A10:AV11"/>
    <mergeCell ref="Q53:S53"/>
    <mergeCell ref="B78:H78"/>
    <mergeCell ref="B81:H81"/>
    <mergeCell ref="R83:T83"/>
    <mergeCell ref="V83:Y83"/>
    <mergeCell ref="G59:M59"/>
    <mergeCell ref="Q59:W59"/>
    <mergeCell ref="G61:Q61"/>
    <mergeCell ref="A69:AW69"/>
    <mergeCell ref="X63:AV63"/>
    <mergeCell ref="A70:AW70"/>
    <mergeCell ref="AB59:AH59"/>
    <mergeCell ref="AL59:AV59"/>
  </mergeCells>
  <conditionalFormatting sqref="AM35:AV35">
    <cfRule type="expression" dxfId="3293" priority="1">
      <formula>#VALUE!</formula>
    </cfRule>
  </conditionalFormatting>
  <dataValidations count="1">
    <dataValidation type="list" allowBlank="1" showInputMessage="1" showErrorMessage="1" sqref="AM35:AV35" xr:uid="{00000000-0002-0000-0000-000000000000}">
      <formula1>$CA$19:$CA$52</formula1>
    </dataValidation>
  </dataValidations>
  <pageMargins left="0.70866141732283472" right="0.70866141732283472" top="0.74803149606299213" bottom="0.74803149606299213" header="0.31496062992125984" footer="0.31496062992125984"/>
  <pageSetup paperSize="9" scale="38" orientation="portrait" r:id="rId1"/>
  <headerFooter>
    <oddFooter>&amp;C&amp;A</oddFooter>
  </headerFooter>
  <colBreaks count="1" manualBreakCount="1">
    <brk id="5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589"/>
  <sheetViews>
    <sheetView topLeftCell="D1" zoomScale="70" zoomScaleNormal="70" workbookViewId="0">
      <selection activeCell="R18" sqref="R18"/>
    </sheetView>
  </sheetViews>
  <sheetFormatPr baseColWidth="10" defaultColWidth="8.83203125" defaultRowHeight="15"/>
  <cols>
    <col min="1" max="1" width="5.5" style="63" customWidth="1"/>
    <col min="2" max="2" width="10.83203125" customWidth="1"/>
    <col min="3" max="3" width="11.5" customWidth="1"/>
    <col min="4" max="4" width="13.5" customWidth="1"/>
    <col min="5" max="5" width="11.1640625" customWidth="1"/>
    <col min="6" max="6" width="11" customWidth="1"/>
    <col min="7" max="7" width="10.5" customWidth="1"/>
    <col min="8" max="8" width="10" customWidth="1"/>
    <col min="9" max="9" width="12.5" customWidth="1"/>
    <col min="10" max="10" width="9.83203125" customWidth="1"/>
    <col min="11" max="12" width="22.5" customWidth="1"/>
    <col min="13" max="13" width="10.1640625" customWidth="1"/>
    <col min="14" max="14" width="1.5" customWidth="1"/>
    <col min="15" max="15" width="25.5" customWidth="1"/>
    <col min="16" max="16" width="22.1640625" customWidth="1"/>
    <col min="23" max="23" width="11.5" customWidth="1"/>
  </cols>
  <sheetData>
    <row r="1" spans="1:24" s="86" customFormat="1" ht="26" thickBot="1">
      <c r="A1" s="807" t="s">
        <v>65</v>
      </c>
      <c r="B1" s="808"/>
      <c r="C1" s="808"/>
      <c r="D1" s="808"/>
      <c r="E1" s="808"/>
      <c r="F1" s="808"/>
      <c r="G1" s="808"/>
      <c r="H1" s="808"/>
      <c r="I1" s="808"/>
      <c r="J1" s="808"/>
      <c r="K1" s="808"/>
      <c r="L1" s="808"/>
      <c r="M1" s="808"/>
      <c r="N1" s="808"/>
      <c r="O1" s="808"/>
      <c r="P1" s="809"/>
      <c r="Q1" s="87"/>
      <c r="R1" s="87"/>
      <c r="S1" s="87"/>
      <c r="T1" s="87"/>
      <c r="U1" s="87"/>
      <c r="V1" s="87"/>
      <c r="W1" s="87"/>
    </row>
    <row r="3" spans="1:24" ht="18">
      <c r="A3" s="391" t="s">
        <v>48</v>
      </c>
      <c r="B3" s="391"/>
      <c r="C3" s="391"/>
      <c r="D3" s="391"/>
      <c r="E3" s="391"/>
      <c r="F3" s="391"/>
      <c r="G3" s="391"/>
      <c r="H3" s="391"/>
      <c r="I3" s="391"/>
    </row>
    <row r="4" spans="1:24" ht="16" thickBot="1"/>
    <row r="5" spans="1:24" s="62" customFormat="1" ht="54" customHeight="1">
      <c r="A5" s="392"/>
      <c r="K5" s="393"/>
      <c r="L5" s="394" t="s">
        <v>66</v>
      </c>
      <c r="N5" s="839" t="s">
        <v>67</v>
      </c>
      <c r="O5" s="840"/>
      <c r="P5" s="841"/>
    </row>
    <row r="6" spans="1:24" s="62" customFormat="1" ht="19" thickBot="1">
      <c r="A6" s="392"/>
      <c r="K6" s="89"/>
      <c r="L6" s="395"/>
      <c r="N6" s="554"/>
      <c r="O6" s="555"/>
      <c r="P6" s="556"/>
    </row>
    <row r="7" spans="1:24" ht="16" thickBot="1">
      <c r="L7" s="64"/>
    </row>
    <row r="8" spans="1:24" s="88" customFormat="1" ht="19" thickBot="1">
      <c r="A8" s="67" t="s">
        <v>75</v>
      </c>
      <c r="B8" s="842">
        <f>Pagina2!B32</f>
        <v>0</v>
      </c>
      <c r="C8" s="843"/>
      <c r="D8" s="843"/>
      <c r="E8" s="843"/>
      <c r="F8" s="844"/>
      <c r="G8" s="68" t="s">
        <v>83</v>
      </c>
      <c r="H8" s="69" t="s">
        <v>49</v>
      </c>
      <c r="I8" s="70"/>
      <c r="J8" s="71"/>
      <c r="K8" s="396"/>
      <c r="L8" s="558">
        <f>Pagina6!L8</f>
        <v>0</v>
      </c>
      <c r="M8" s="70"/>
      <c r="N8" s="396"/>
      <c r="O8" s="396"/>
      <c r="P8" s="558">
        <f>Pagina6!P8</f>
        <v>0</v>
      </c>
    </row>
    <row r="9" spans="1:24" s="88" customFormat="1" ht="19" thickBot="1">
      <c r="A9" s="72"/>
      <c r="B9" s="787" t="s">
        <v>64</v>
      </c>
      <c r="C9" s="787"/>
      <c r="D9" s="787"/>
      <c r="E9" s="787"/>
      <c r="F9" s="787"/>
      <c r="G9" s="73"/>
      <c r="H9" s="74"/>
      <c r="I9" s="74"/>
      <c r="J9" s="75"/>
      <c r="L9" s="397"/>
      <c r="M9" s="75"/>
      <c r="P9" s="397"/>
      <c r="W9" s="453" t="s">
        <v>859</v>
      </c>
      <c r="X9" s="264"/>
    </row>
    <row r="10" spans="1:24" s="88" customFormat="1" ht="19" thickBot="1">
      <c r="A10" s="72"/>
      <c r="B10" s="75" t="s">
        <v>290</v>
      </c>
      <c r="C10" s="75"/>
      <c r="D10" s="845" t="str">
        <f>Pagina2!D34</f>
        <v>Elenco Nomenclatura UE</v>
      </c>
      <c r="E10" s="846"/>
      <c r="F10" s="75"/>
      <c r="G10" s="77" t="s">
        <v>84</v>
      </c>
      <c r="H10" s="78" t="s">
        <v>50</v>
      </c>
      <c r="I10" s="75"/>
      <c r="J10" s="79"/>
      <c r="K10" s="79"/>
      <c r="L10" s="491">
        <f>Pagina6!L10</f>
        <v>0</v>
      </c>
      <c r="M10" s="75"/>
      <c r="N10" s="91"/>
      <c r="O10" s="91"/>
      <c r="P10" s="489">
        <f>Pagina6!P10</f>
        <v>0</v>
      </c>
      <c r="W10" s="456" t="s">
        <v>823</v>
      </c>
      <c r="X10" s="134" t="s">
        <v>638</v>
      </c>
    </row>
    <row r="11" spans="1:24" s="88" customFormat="1" ht="18">
      <c r="A11" s="72"/>
      <c r="B11" s="75"/>
      <c r="C11" s="75"/>
      <c r="D11" s="75"/>
      <c r="E11" s="75"/>
      <c r="F11" s="75"/>
      <c r="G11" s="73"/>
      <c r="H11" s="80"/>
      <c r="I11" s="80"/>
      <c r="J11" s="75"/>
      <c r="K11" s="75"/>
      <c r="L11" s="75"/>
      <c r="M11" s="75"/>
      <c r="N11" s="75"/>
      <c r="O11" s="75"/>
      <c r="P11" s="76"/>
      <c r="W11" s="453" t="s">
        <v>824</v>
      </c>
      <c r="X11" s="134" t="s">
        <v>640</v>
      </c>
    </row>
    <row r="12" spans="1:24" s="88" customFormat="1" ht="18">
      <c r="A12" s="72"/>
      <c r="B12" s="81" t="s">
        <v>85</v>
      </c>
      <c r="C12" s="78" t="s">
        <v>56</v>
      </c>
      <c r="D12" s="75"/>
      <c r="E12" s="75"/>
      <c r="F12" s="75"/>
      <c r="G12" s="788" t="s">
        <v>57</v>
      </c>
      <c r="H12" s="788"/>
      <c r="I12" s="789"/>
      <c r="J12" s="398">
        <f>Pagina2!J36</f>
        <v>0</v>
      </c>
      <c r="K12" s="82"/>
      <c r="L12" s="389" t="s">
        <v>59</v>
      </c>
      <c r="M12" s="399">
        <f>Pagina2!M36</f>
        <v>0</v>
      </c>
      <c r="N12" s="389"/>
      <c r="O12" s="389" t="s">
        <v>58</v>
      </c>
      <c r="P12" s="400">
        <f>Pagina2!S36</f>
        <v>0</v>
      </c>
      <c r="W12" s="453" t="s">
        <v>825</v>
      </c>
      <c r="X12" s="134" t="s">
        <v>642</v>
      </c>
    </row>
    <row r="13" spans="1:24" s="88" customFormat="1" ht="18">
      <c r="A13" s="72"/>
      <c r="B13" s="75"/>
      <c r="C13" s="75"/>
      <c r="D13" s="75"/>
      <c r="E13" s="75"/>
      <c r="F13" s="75"/>
      <c r="G13" s="83"/>
      <c r="H13" s="83"/>
      <c r="I13" s="83"/>
      <c r="J13" s="75"/>
      <c r="K13" s="75"/>
      <c r="L13" s="75"/>
      <c r="M13" s="75"/>
      <c r="N13" s="75"/>
      <c r="O13" s="75"/>
      <c r="P13" s="76"/>
      <c r="W13" s="453" t="s">
        <v>826</v>
      </c>
      <c r="X13" s="134" t="s">
        <v>644</v>
      </c>
    </row>
    <row r="14" spans="1:24" s="88" customFormat="1" ht="18">
      <c r="A14" s="72"/>
      <c r="B14" s="75"/>
      <c r="C14" s="78" t="s">
        <v>61</v>
      </c>
      <c r="D14" s="75"/>
      <c r="E14" s="401">
        <f>Pagina2!E38</f>
        <v>0</v>
      </c>
      <c r="F14" s="75"/>
      <c r="G14" s="788" t="s">
        <v>60</v>
      </c>
      <c r="H14" s="788"/>
      <c r="I14" s="788"/>
      <c r="J14" s="399">
        <f>Pagina2!J38</f>
        <v>0</v>
      </c>
      <c r="K14" s="75"/>
      <c r="L14" s="389" t="s">
        <v>61</v>
      </c>
      <c r="M14" s="399">
        <f>Pagina2!M38</f>
        <v>0</v>
      </c>
      <c r="N14" s="75"/>
      <c r="O14" s="389" t="s">
        <v>140</v>
      </c>
      <c r="P14" s="398">
        <f>Pagina2!P38</f>
        <v>0</v>
      </c>
      <c r="W14" s="453" t="s">
        <v>827</v>
      </c>
      <c r="X14" s="134" t="s">
        <v>646</v>
      </c>
    </row>
    <row r="15" spans="1:24" s="88" customFormat="1" ht="18">
      <c r="A15" s="100"/>
      <c r="C15" s="94"/>
      <c r="E15" s="95"/>
      <c r="G15" s="96"/>
      <c r="H15" s="96"/>
      <c r="I15" s="96"/>
      <c r="J15" s="97"/>
      <c r="L15" s="96"/>
      <c r="M15" s="97"/>
      <c r="P15" s="92"/>
      <c r="W15" s="453" t="s">
        <v>828</v>
      </c>
      <c r="X15" s="134" t="s">
        <v>648</v>
      </c>
    </row>
    <row r="16" spans="1:24" s="88" customFormat="1" ht="19" thickBot="1">
      <c r="A16" s="402"/>
      <c r="B16" s="120" t="s">
        <v>107</v>
      </c>
      <c r="C16" s="101" t="s">
        <v>103</v>
      </c>
      <c r="D16" s="403"/>
      <c r="E16" s="403"/>
      <c r="F16" s="403"/>
      <c r="G16" s="404">
        <f>Pagina2!G40</f>
        <v>0</v>
      </c>
      <c r="H16" s="405"/>
      <c r="I16" s="102"/>
      <c r="J16" s="406" t="s">
        <v>104</v>
      </c>
      <c r="K16" s="403"/>
      <c r="L16" s="847">
        <f>Pagina2!L40</f>
        <v>0</v>
      </c>
      <c r="M16" s="848"/>
      <c r="N16" s="848"/>
      <c r="O16" s="848"/>
      <c r="P16" s="849"/>
      <c r="W16" s="453" t="s">
        <v>829</v>
      </c>
      <c r="X16" s="134" t="s">
        <v>650</v>
      </c>
    </row>
    <row r="17" spans="1:24" ht="16">
      <c r="A17" s="464"/>
      <c r="B17" s="465"/>
      <c r="C17" s="465"/>
      <c r="D17" s="465"/>
      <c r="E17" s="465"/>
      <c r="F17" s="465"/>
      <c r="G17" s="465"/>
      <c r="H17" s="465"/>
      <c r="I17" s="465"/>
      <c r="J17" s="465"/>
      <c r="K17" s="465"/>
      <c r="L17" s="465"/>
      <c r="M17" s="465"/>
      <c r="N17" s="465"/>
      <c r="O17" s="465"/>
      <c r="P17" s="466"/>
      <c r="W17" s="454" t="s">
        <v>830</v>
      </c>
      <c r="X17" s="134" t="s">
        <v>652</v>
      </c>
    </row>
    <row r="18" spans="1:24" ht="16">
      <c r="A18" s="374" t="s">
        <v>868</v>
      </c>
      <c r="B18" s="467" t="s">
        <v>141</v>
      </c>
      <c r="C18" s="442"/>
      <c r="D18" s="442"/>
      <c r="E18" s="830">
        <f>Pagina6!E18</f>
        <v>0</v>
      </c>
      <c r="F18" s="831"/>
      <c r="G18" s="831"/>
      <c r="H18" s="831"/>
      <c r="I18" s="831"/>
      <c r="J18" s="832"/>
      <c r="K18" s="468" t="s">
        <v>69</v>
      </c>
      <c r="L18" s="830">
        <f>Pagina6!L18</f>
        <v>0</v>
      </c>
      <c r="M18" s="832"/>
      <c r="N18" s="442"/>
      <c r="O18" s="467"/>
      <c r="P18" s="469"/>
      <c r="W18" s="454" t="s">
        <v>831</v>
      </c>
      <c r="X18" s="134" t="s">
        <v>654</v>
      </c>
    </row>
    <row r="19" spans="1:24" ht="17" thickBot="1">
      <c r="A19" s="470"/>
      <c r="B19" s="442"/>
      <c r="C19" s="442"/>
      <c r="D19" s="442"/>
      <c r="E19" s="442"/>
      <c r="F19" s="442"/>
      <c r="G19" s="442"/>
      <c r="H19" s="442"/>
      <c r="I19" s="442"/>
      <c r="J19" s="442"/>
      <c r="K19" s="442"/>
      <c r="L19" s="442"/>
      <c r="M19" s="442"/>
      <c r="N19" s="442"/>
      <c r="O19" s="442"/>
      <c r="P19" s="471"/>
      <c r="W19" s="454" t="s">
        <v>832</v>
      </c>
      <c r="X19" s="134" t="s">
        <v>656</v>
      </c>
    </row>
    <row r="20" spans="1:24" ht="17" thickBot="1">
      <c r="A20" s="470"/>
      <c r="B20" s="467" t="s">
        <v>862</v>
      </c>
      <c r="C20" s="442"/>
      <c r="D20" s="442"/>
      <c r="E20" s="472"/>
      <c r="F20" s="472"/>
      <c r="G20" s="830">
        <f>Pagina6!G20</f>
        <v>0</v>
      </c>
      <c r="H20" s="831"/>
      <c r="I20" s="832"/>
      <c r="J20" s="442"/>
      <c r="K20" s="467" t="s">
        <v>49</v>
      </c>
      <c r="L20" s="483">
        <f>Pagina6!L20</f>
        <v>0</v>
      </c>
      <c r="M20" s="442"/>
      <c r="N20" s="442"/>
      <c r="O20" s="467" t="s">
        <v>49</v>
      </c>
      <c r="P20" s="483">
        <f>Pagina6!P20</f>
        <v>0</v>
      </c>
      <c r="W20" s="454" t="s">
        <v>833</v>
      </c>
      <c r="X20" s="134" t="s">
        <v>658</v>
      </c>
    </row>
    <row r="21" spans="1:24" ht="17" thickBot="1">
      <c r="A21" s="470"/>
      <c r="B21" s="467"/>
      <c r="C21" s="442"/>
      <c r="D21" s="442"/>
      <c r="E21" s="474"/>
      <c r="F21" s="474"/>
      <c r="G21" s="474"/>
      <c r="H21" s="474"/>
      <c r="I21" s="442"/>
      <c r="J21" s="442"/>
      <c r="K21" s="467"/>
      <c r="L21" s="475"/>
      <c r="M21" s="450"/>
      <c r="N21" s="450"/>
      <c r="O21" s="476"/>
      <c r="P21" s="477"/>
      <c r="W21" s="454" t="s">
        <v>834</v>
      </c>
      <c r="X21" s="134" t="s">
        <v>660</v>
      </c>
    </row>
    <row r="22" spans="1:24" ht="17" thickBot="1">
      <c r="A22" s="470"/>
      <c r="B22" s="467" t="s">
        <v>779</v>
      </c>
      <c r="C22" s="450"/>
      <c r="D22" s="450"/>
      <c r="E22" s="474"/>
      <c r="F22" s="474"/>
      <c r="G22" s="801" t="s">
        <v>859</v>
      </c>
      <c r="H22" s="802"/>
      <c r="I22" s="803"/>
      <c r="J22" s="442"/>
      <c r="K22" s="467" t="s">
        <v>50</v>
      </c>
      <c r="L22" s="484">
        <f>Pagina6!L22</f>
        <v>0</v>
      </c>
      <c r="M22" s="442"/>
      <c r="N22" s="442"/>
      <c r="O22" s="467" t="s">
        <v>50</v>
      </c>
      <c r="P22" s="484">
        <f>Pagina6!P22</f>
        <v>0</v>
      </c>
      <c r="W22" s="454" t="s">
        <v>835</v>
      </c>
      <c r="X22" s="134" t="s">
        <v>662</v>
      </c>
    </row>
    <row r="23" spans="1:24" ht="16">
      <c r="A23" s="470"/>
      <c r="B23" s="442"/>
      <c r="C23" s="442"/>
      <c r="D23" s="442"/>
      <c r="E23" s="442"/>
      <c r="F23" s="442"/>
      <c r="G23" s="442"/>
      <c r="H23" s="442"/>
      <c r="I23" s="442"/>
      <c r="J23" s="442"/>
      <c r="K23" s="442"/>
      <c r="L23" s="442"/>
      <c r="M23" s="442"/>
      <c r="N23" s="442"/>
      <c r="O23" s="442"/>
      <c r="P23" s="471"/>
      <c r="W23" s="454" t="s">
        <v>836</v>
      </c>
      <c r="X23" s="134" t="s">
        <v>664</v>
      </c>
    </row>
    <row r="24" spans="1:24" ht="16">
      <c r="A24" s="470"/>
      <c r="B24" s="467" t="s">
        <v>70</v>
      </c>
      <c r="C24" s="442"/>
      <c r="D24" s="830">
        <f>Pagina6!D24</f>
        <v>0</v>
      </c>
      <c r="E24" s="831"/>
      <c r="F24" s="832"/>
      <c r="G24" s="442"/>
      <c r="H24" s="467" t="s">
        <v>71</v>
      </c>
      <c r="I24" s="442"/>
      <c r="J24" s="833">
        <f>Pagina6!J24</f>
        <v>0</v>
      </c>
      <c r="K24" s="834"/>
      <c r="L24" s="834"/>
      <c r="M24" s="834"/>
      <c r="N24" s="834"/>
      <c r="O24" s="835"/>
      <c r="P24" s="471"/>
      <c r="W24" s="454" t="s">
        <v>837</v>
      </c>
      <c r="X24" s="134" t="s">
        <v>666</v>
      </c>
    </row>
    <row r="25" spans="1:24" ht="16">
      <c r="A25" s="470"/>
      <c r="B25" s="442"/>
      <c r="C25" s="442"/>
      <c r="D25" s="442"/>
      <c r="E25" s="442"/>
      <c r="F25" s="442"/>
      <c r="G25" s="442"/>
      <c r="H25" s="442"/>
      <c r="I25" s="442"/>
      <c r="J25" s="442"/>
      <c r="K25" s="442"/>
      <c r="L25" s="442"/>
      <c r="M25" s="442"/>
      <c r="N25" s="442"/>
      <c r="O25" s="442"/>
      <c r="P25" s="471"/>
      <c r="W25" s="454" t="s">
        <v>838</v>
      </c>
      <c r="X25" s="134" t="s">
        <v>668</v>
      </c>
    </row>
    <row r="26" spans="1:24" ht="16">
      <c r="A26" s="470"/>
      <c r="B26" s="467" t="s">
        <v>72</v>
      </c>
      <c r="C26" s="442"/>
      <c r="D26" s="830">
        <f>Pagina6!D26</f>
        <v>0</v>
      </c>
      <c r="E26" s="831"/>
      <c r="F26" s="831"/>
      <c r="G26" s="831"/>
      <c r="H26" s="831"/>
      <c r="I26" s="831"/>
      <c r="J26" s="831"/>
      <c r="K26" s="831"/>
      <c r="L26" s="831"/>
      <c r="M26" s="831"/>
      <c r="N26" s="831"/>
      <c r="O26" s="832"/>
      <c r="P26" s="471"/>
      <c r="W26" s="454" t="s">
        <v>839</v>
      </c>
      <c r="X26" s="134" t="s">
        <v>670</v>
      </c>
    </row>
    <row r="27" spans="1:24" ht="17" thickBot="1">
      <c r="A27" s="479"/>
      <c r="B27" s="480"/>
      <c r="C27" s="480"/>
      <c r="D27" s="480"/>
      <c r="E27" s="480"/>
      <c r="F27" s="480"/>
      <c r="G27" s="480"/>
      <c r="H27" s="480"/>
      <c r="I27" s="480"/>
      <c r="J27" s="480"/>
      <c r="K27" s="480"/>
      <c r="L27" s="480"/>
      <c r="M27" s="480"/>
      <c r="N27" s="480"/>
      <c r="O27" s="480"/>
      <c r="P27" s="481"/>
      <c r="W27" s="454" t="s">
        <v>840</v>
      </c>
      <c r="X27" s="134" t="s">
        <v>672</v>
      </c>
    </row>
    <row r="28" spans="1:24" ht="17" thickBot="1">
      <c r="A28" s="464"/>
      <c r="B28" s="465"/>
      <c r="C28" s="465"/>
      <c r="D28" s="465"/>
      <c r="E28" s="465"/>
      <c r="F28" s="465"/>
      <c r="G28" s="465"/>
      <c r="H28" s="465"/>
      <c r="I28" s="465"/>
      <c r="J28" s="465"/>
      <c r="K28" s="465"/>
      <c r="L28" s="465"/>
      <c r="M28" s="465"/>
      <c r="N28" s="465"/>
      <c r="O28" s="465"/>
      <c r="P28" s="466"/>
      <c r="W28" s="454" t="s">
        <v>841</v>
      </c>
      <c r="X28" s="134" t="s">
        <v>674</v>
      </c>
    </row>
    <row r="29" spans="1:24" s="64" customFormat="1" ht="17" thickBot="1">
      <c r="A29" s="374" t="s">
        <v>1260</v>
      </c>
      <c r="B29" s="467" t="s">
        <v>68</v>
      </c>
      <c r="C29" s="442"/>
      <c r="D29" s="442"/>
      <c r="E29" s="766"/>
      <c r="F29" s="767"/>
      <c r="G29" s="767"/>
      <c r="H29" s="767"/>
      <c r="I29" s="767"/>
      <c r="J29" s="768"/>
      <c r="K29" s="468" t="s">
        <v>69</v>
      </c>
      <c r="L29" s="766"/>
      <c r="M29" s="768"/>
      <c r="N29" s="442"/>
      <c r="O29" s="467" t="s">
        <v>778</v>
      </c>
      <c r="P29" s="629"/>
      <c r="W29" s="453" t="s">
        <v>842</v>
      </c>
      <c r="X29" s="134" t="s">
        <v>676</v>
      </c>
    </row>
    <row r="30" spans="1:24" s="64" customFormat="1" ht="17" thickBot="1">
      <c r="A30" s="470"/>
      <c r="B30" s="442"/>
      <c r="C30" s="442"/>
      <c r="D30" s="442"/>
      <c r="E30" s="442"/>
      <c r="F30" s="442"/>
      <c r="G30" s="442"/>
      <c r="H30" s="442"/>
      <c r="I30" s="442"/>
      <c r="J30" s="442"/>
      <c r="K30" s="442"/>
      <c r="L30" s="442"/>
      <c r="M30" s="442"/>
      <c r="N30" s="442"/>
      <c r="O30" s="442"/>
      <c r="P30" s="471"/>
      <c r="W30" s="453" t="s">
        <v>843</v>
      </c>
      <c r="X30" s="134" t="s">
        <v>678</v>
      </c>
    </row>
    <row r="31" spans="1:24" s="64" customFormat="1" ht="17" thickBot="1">
      <c r="A31" s="470"/>
      <c r="B31" s="467" t="s">
        <v>862</v>
      </c>
      <c r="C31" s="442"/>
      <c r="D31" s="442"/>
      <c r="E31" s="472"/>
      <c r="F31" s="472"/>
      <c r="G31" s="766"/>
      <c r="H31" s="767"/>
      <c r="I31" s="768"/>
      <c r="J31" s="442"/>
      <c r="K31" s="467" t="s">
        <v>49</v>
      </c>
      <c r="L31" s="610"/>
      <c r="M31" s="442"/>
      <c r="N31" s="442"/>
      <c r="O31" s="467" t="s">
        <v>49</v>
      </c>
      <c r="P31" s="610"/>
      <c r="W31" s="453" t="s">
        <v>844</v>
      </c>
      <c r="X31" s="134" t="s">
        <v>680</v>
      </c>
    </row>
    <row r="32" spans="1:24" s="64" customFormat="1" ht="17" thickBot="1">
      <c r="A32" s="470"/>
      <c r="B32" s="467"/>
      <c r="C32" s="442"/>
      <c r="D32" s="442"/>
      <c r="E32" s="474"/>
      <c r="F32" s="474"/>
      <c r="G32" s="474"/>
      <c r="H32" s="474"/>
      <c r="I32" s="442"/>
      <c r="J32" s="442"/>
      <c r="K32" s="467"/>
      <c r="L32" s="475"/>
      <c r="M32" s="450"/>
      <c r="N32" s="450"/>
      <c r="O32" s="476"/>
      <c r="P32" s="477"/>
      <c r="W32" s="453" t="s">
        <v>845</v>
      </c>
      <c r="X32" s="134" t="s">
        <v>682</v>
      </c>
    </row>
    <row r="33" spans="1:24" s="64" customFormat="1" ht="17" thickBot="1">
      <c r="A33" s="470"/>
      <c r="B33" s="467" t="s">
        <v>779</v>
      </c>
      <c r="C33" s="442"/>
      <c r="D33" s="442"/>
      <c r="E33" s="474"/>
      <c r="F33" s="474"/>
      <c r="G33" s="801" t="s">
        <v>859</v>
      </c>
      <c r="H33" s="802"/>
      <c r="I33" s="803"/>
      <c r="J33" s="442"/>
      <c r="K33" s="467" t="s">
        <v>50</v>
      </c>
      <c r="L33" s="611"/>
      <c r="M33" s="442"/>
      <c r="N33" s="442"/>
      <c r="O33" s="467" t="s">
        <v>50</v>
      </c>
      <c r="P33" s="611"/>
      <c r="W33" s="453" t="s">
        <v>846</v>
      </c>
      <c r="X33" s="134" t="s">
        <v>684</v>
      </c>
    </row>
    <row r="34" spans="1:24" s="64" customFormat="1" ht="16">
      <c r="A34" s="470"/>
      <c r="B34" s="442"/>
      <c r="C34" s="442"/>
      <c r="D34" s="442"/>
      <c r="E34" s="442"/>
      <c r="F34" s="442"/>
      <c r="G34" s="442"/>
      <c r="H34" s="442"/>
      <c r="I34" s="442"/>
      <c r="J34" s="442"/>
      <c r="K34" s="442"/>
      <c r="L34" s="442"/>
      <c r="M34" s="442"/>
      <c r="N34" s="442"/>
      <c r="O34" s="442"/>
      <c r="P34" s="471"/>
      <c r="W34" s="453" t="s">
        <v>847</v>
      </c>
      <c r="X34" s="134" t="s">
        <v>686</v>
      </c>
    </row>
    <row r="35" spans="1:24" s="64" customFormat="1" ht="16">
      <c r="A35" s="470"/>
      <c r="B35" s="467" t="s">
        <v>70</v>
      </c>
      <c r="C35" s="442"/>
      <c r="D35" s="766"/>
      <c r="E35" s="767"/>
      <c r="F35" s="768"/>
      <c r="G35" s="442"/>
      <c r="H35" s="467" t="s">
        <v>71</v>
      </c>
      <c r="I35" s="442"/>
      <c r="J35" s="769"/>
      <c r="K35" s="804"/>
      <c r="L35" s="804"/>
      <c r="M35" s="804"/>
      <c r="N35" s="804"/>
      <c r="O35" s="770"/>
      <c r="P35" s="471"/>
      <c r="W35" s="453" t="s">
        <v>848</v>
      </c>
      <c r="X35" s="134" t="s">
        <v>688</v>
      </c>
    </row>
    <row r="36" spans="1:24" s="64" customFormat="1" ht="16">
      <c r="A36" s="470"/>
      <c r="B36" s="442"/>
      <c r="C36" s="442"/>
      <c r="D36" s="442"/>
      <c r="E36" s="442"/>
      <c r="F36" s="442"/>
      <c r="G36" s="442"/>
      <c r="H36" s="442"/>
      <c r="I36" s="442"/>
      <c r="J36" s="442"/>
      <c r="K36" s="442"/>
      <c r="L36" s="442"/>
      <c r="M36" s="442"/>
      <c r="N36" s="442"/>
      <c r="O36" s="442"/>
      <c r="P36" s="471"/>
      <c r="W36" s="453" t="s">
        <v>849</v>
      </c>
      <c r="X36" s="134" t="s">
        <v>690</v>
      </c>
    </row>
    <row r="37" spans="1:24" s="64" customFormat="1" ht="16">
      <c r="A37" s="470"/>
      <c r="B37" s="467" t="s">
        <v>72</v>
      </c>
      <c r="C37" s="442"/>
      <c r="D37" s="766"/>
      <c r="E37" s="767"/>
      <c r="F37" s="767"/>
      <c r="G37" s="767"/>
      <c r="H37" s="767"/>
      <c r="I37" s="767"/>
      <c r="J37" s="767"/>
      <c r="K37" s="767"/>
      <c r="L37" s="767"/>
      <c r="M37" s="767"/>
      <c r="N37" s="767"/>
      <c r="O37" s="768"/>
      <c r="P37" s="471"/>
      <c r="W37" s="453" t="s">
        <v>850</v>
      </c>
      <c r="X37" s="134" t="s">
        <v>692</v>
      </c>
    </row>
    <row r="38" spans="1:24" s="64" customFormat="1" ht="17" thickBot="1">
      <c r="A38" s="479"/>
      <c r="B38" s="480"/>
      <c r="C38" s="480"/>
      <c r="D38" s="480"/>
      <c r="E38" s="480"/>
      <c r="F38" s="480"/>
      <c r="G38" s="480"/>
      <c r="H38" s="480"/>
      <c r="I38" s="480"/>
      <c r="J38" s="480"/>
      <c r="K38" s="480"/>
      <c r="L38" s="480"/>
      <c r="M38" s="480"/>
      <c r="N38" s="480"/>
      <c r="O38" s="480"/>
      <c r="P38" s="481"/>
      <c r="W38" s="453" t="s">
        <v>851</v>
      </c>
      <c r="X38" s="134" t="s">
        <v>694</v>
      </c>
    </row>
    <row r="39" spans="1:24" s="64" customFormat="1" ht="17" thickBot="1">
      <c r="A39" s="470"/>
      <c r="B39" s="465"/>
      <c r="C39" s="465"/>
      <c r="D39" s="465"/>
      <c r="E39" s="465"/>
      <c r="F39" s="465"/>
      <c r="G39" s="465"/>
      <c r="H39" s="465"/>
      <c r="I39" s="465"/>
      <c r="J39" s="465"/>
      <c r="K39" s="465"/>
      <c r="L39" s="465"/>
      <c r="M39" s="465"/>
      <c r="N39" s="465"/>
      <c r="O39" s="465"/>
      <c r="P39" s="466"/>
      <c r="W39" s="453" t="s">
        <v>852</v>
      </c>
      <c r="X39" s="134" t="s">
        <v>696</v>
      </c>
    </row>
    <row r="40" spans="1:24" s="64" customFormat="1" ht="17" thickBot="1">
      <c r="A40" s="374" t="s">
        <v>1261</v>
      </c>
      <c r="B40" s="467" t="s">
        <v>68</v>
      </c>
      <c r="C40" s="442"/>
      <c r="D40" s="442"/>
      <c r="E40" s="766"/>
      <c r="F40" s="767"/>
      <c r="G40" s="767"/>
      <c r="H40" s="767"/>
      <c r="I40" s="767"/>
      <c r="J40" s="768"/>
      <c r="K40" s="468" t="s">
        <v>69</v>
      </c>
      <c r="L40" s="766"/>
      <c r="M40" s="768"/>
      <c r="N40" s="442"/>
      <c r="O40" s="467" t="s">
        <v>778</v>
      </c>
      <c r="P40" s="629"/>
      <c r="W40" s="453" t="s">
        <v>853</v>
      </c>
      <c r="X40" s="134" t="s">
        <v>698</v>
      </c>
    </row>
    <row r="41" spans="1:24" s="64" customFormat="1" ht="17" thickBot="1">
      <c r="A41" s="470"/>
      <c r="B41" s="442"/>
      <c r="C41" s="442"/>
      <c r="D41" s="442"/>
      <c r="E41" s="442"/>
      <c r="F41" s="442"/>
      <c r="G41" s="442"/>
      <c r="H41" s="442"/>
      <c r="I41" s="442"/>
      <c r="J41" s="442"/>
      <c r="K41" s="442"/>
      <c r="L41" s="442"/>
      <c r="M41" s="442"/>
      <c r="N41" s="442"/>
      <c r="O41" s="442"/>
      <c r="P41" s="471"/>
      <c r="W41" s="453" t="s">
        <v>854</v>
      </c>
      <c r="X41" s="134" t="s">
        <v>700</v>
      </c>
    </row>
    <row r="42" spans="1:24" s="64" customFormat="1" ht="17" thickBot="1">
      <c r="A42" s="470"/>
      <c r="B42" s="467" t="s">
        <v>862</v>
      </c>
      <c r="C42" s="442"/>
      <c r="D42" s="442"/>
      <c r="E42" s="472"/>
      <c r="F42" s="472"/>
      <c r="G42" s="766"/>
      <c r="H42" s="767"/>
      <c r="I42" s="768"/>
      <c r="J42" s="442"/>
      <c r="K42" s="467" t="s">
        <v>49</v>
      </c>
      <c r="L42" s="610"/>
      <c r="M42" s="442"/>
      <c r="N42" s="442"/>
      <c r="O42" s="467" t="s">
        <v>49</v>
      </c>
      <c r="P42" s="610"/>
      <c r="W42" s="453" t="s">
        <v>855</v>
      </c>
      <c r="X42" s="134" t="s">
        <v>702</v>
      </c>
    </row>
    <row r="43" spans="1:24" s="64" customFormat="1" ht="17" thickBot="1">
      <c r="A43" s="470"/>
      <c r="B43" s="467"/>
      <c r="C43" s="442"/>
      <c r="D43" s="442"/>
      <c r="E43" s="474"/>
      <c r="F43" s="474"/>
      <c r="G43" s="474"/>
      <c r="H43" s="474"/>
      <c r="I43" s="442"/>
      <c r="J43" s="442"/>
      <c r="K43" s="467"/>
      <c r="L43" s="475"/>
      <c r="M43" s="450"/>
      <c r="N43" s="450"/>
      <c r="O43" s="476"/>
      <c r="P43" s="477"/>
      <c r="W43" s="453" t="s">
        <v>856</v>
      </c>
      <c r="X43" s="134" t="s">
        <v>704</v>
      </c>
    </row>
    <row r="44" spans="1:24" s="64" customFormat="1" ht="17" thickBot="1">
      <c r="A44" s="470"/>
      <c r="B44" s="467" t="s">
        <v>779</v>
      </c>
      <c r="C44" s="442"/>
      <c r="D44" s="442"/>
      <c r="E44" s="474"/>
      <c r="F44" s="474"/>
      <c r="G44" s="801" t="s">
        <v>859</v>
      </c>
      <c r="H44" s="802"/>
      <c r="I44" s="803"/>
      <c r="J44" s="442"/>
      <c r="K44" s="467" t="s">
        <v>50</v>
      </c>
      <c r="L44" s="611"/>
      <c r="M44" s="442"/>
      <c r="N44" s="442"/>
      <c r="O44" s="467" t="s">
        <v>50</v>
      </c>
      <c r="P44" s="611"/>
      <c r="W44" s="453" t="s">
        <v>857</v>
      </c>
      <c r="X44" s="134" t="s">
        <v>706</v>
      </c>
    </row>
    <row r="45" spans="1:24" s="64" customFormat="1" ht="16">
      <c r="A45" s="470"/>
      <c r="B45" s="442"/>
      <c r="C45" s="442"/>
      <c r="D45" s="442"/>
      <c r="E45" s="442"/>
      <c r="F45" s="442"/>
      <c r="G45" s="442"/>
      <c r="H45" s="442"/>
      <c r="I45" s="442"/>
      <c r="J45" s="442"/>
      <c r="K45" s="442"/>
      <c r="L45" s="442"/>
      <c r="M45" s="442"/>
      <c r="N45" s="442"/>
      <c r="O45" s="442"/>
      <c r="P45" s="471"/>
      <c r="W45" s="453" t="s">
        <v>860</v>
      </c>
      <c r="X45" s="134" t="s">
        <v>708</v>
      </c>
    </row>
    <row r="46" spans="1:24" s="64" customFormat="1" ht="17" thickBot="1">
      <c r="A46" s="470"/>
      <c r="B46" s="467" t="s">
        <v>70</v>
      </c>
      <c r="C46" s="442"/>
      <c r="D46" s="766"/>
      <c r="E46" s="767"/>
      <c r="F46" s="768"/>
      <c r="G46" s="442"/>
      <c r="H46" s="467" t="s">
        <v>71</v>
      </c>
      <c r="I46" s="442"/>
      <c r="J46" s="769"/>
      <c r="K46" s="804"/>
      <c r="L46" s="804"/>
      <c r="M46" s="804"/>
      <c r="N46" s="804"/>
      <c r="O46" s="770"/>
      <c r="P46" s="471"/>
      <c r="W46" s="453" t="s">
        <v>858</v>
      </c>
      <c r="X46" s="434" t="s">
        <v>710</v>
      </c>
    </row>
    <row r="47" spans="1:24" s="64" customFormat="1" ht="16">
      <c r="A47" s="470"/>
      <c r="B47" s="442"/>
      <c r="C47" s="442"/>
      <c r="D47" s="442"/>
      <c r="E47" s="442"/>
      <c r="F47" s="442"/>
      <c r="G47" s="442"/>
      <c r="H47" s="442"/>
      <c r="I47" s="442"/>
      <c r="J47" s="442"/>
      <c r="K47" s="442"/>
      <c r="L47" s="442"/>
      <c r="M47" s="442"/>
      <c r="N47" s="442"/>
      <c r="O47" s="442"/>
      <c r="P47" s="471"/>
    </row>
    <row r="48" spans="1:24" s="64" customFormat="1" ht="16">
      <c r="A48" s="470"/>
      <c r="B48" s="467" t="s">
        <v>72</v>
      </c>
      <c r="C48" s="442"/>
      <c r="D48" s="766"/>
      <c r="E48" s="767"/>
      <c r="F48" s="767"/>
      <c r="G48" s="767"/>
      <c r="H48" s="767"/>
      <c r="I48" s="767"/>
      <c r="J48" s="767"/>
      <c r="K48" s="767"/>
      <c r="L48" s="767"/>
      <c r="M48" s="767"/>
      <c r="N48" s="767"/>
      <c r="O48" s="768"/>
      <c r="P48" s="471"/>
    </row>
    <row r="49" spans="1:23" s="64" customFormat="1" ht="17" thickBot="1">
      <c r="A49" s="479"/>
      <c r="B49" s="480"/>
      <c r="C49" s="480"/>
      <c r="D49" s="480"/>
      <c r="E49" s="480"/>
      <c r="F49" s="480"/>
      <c r="G49" s="480"/>
      <c r="H49" s="480"/>
      <c r="I49" s="480"/>
      <c r="J49" s="480"/>
      <c r="K49" s="480"/>
      <c r="L49" s="480"/>
      <c r="M49" s="480"/>
      <c r="N49" s="480"/>
      <c r="O49" s="480"/>
      <c r="P49" s="481"/>
      <c r="W49" s="457" t="s">
        <v>194</v>
      </c>
    </row>
    <row r="50" spans="1:23" s="64" customFormat="1" ht="17" thickBot="1">
      <c r="A50" s="470"/>
      <c r="B50" s="465"/>
      <c r="C50" s="465"/>
      <c r="D50" s="465"/>
      <c r="E50" s="465"/>
      <c r="F50" s="465"/>
      <c r="G50" s="465"/>
      <c r="H50" s="465"/>
      <c r="I50" s="465"/>
      <c r="J50" s="465"/>
      <c r="K50" s="465"/>
      <c r="L50" s="465"/>
      <c r="M50" s="465"/>
      <c r="N50" s="465"/>
      <c r="O50" s="465"/>
      <c r="P50" s="466"/>
      <c r="W50" s="457" t="s">
        <v>195</v>
      </c>
    </row>
    <row r="51" spans="1:23" s="64" customFormat="1" ht="17" thickBot="1">
      <c r="A51" s="374" t="s">
        <v>1262</v>
      </c>
      <c r="B51" s="467" t="s">
        <v>68</v>
      </c>
      <c r="C51" s="442"/>
      <c r="D51" s="442"/>
      <c r="E51" s="766"/>
      <c r="F51" s="767"/>
      <c r="G51" s="767"/>
      <c r="H51" s="767"/>
      <c r="I51" s="767"/>
      <c r="J51" s="768"/>
      <c r="K51" s="468" t="s">
        <v>69</v>
      </c>
      <c r="L51" s="766"/>
      <c r="M51" s="768"/>
      <c r="N51" s="442"/>
      <c r="O51" s="467" t="s">
        <v>778</v>
      </c>
      <c r="P51" s="629"/>
      <c r="W51" s="453"/>
    </row>
    <row r="52" spans="1:23" s="64" customFormat="1" ht="17" thickBot="1">
      <c r="A52" s="470"/>
      <c r="B52" s="442"/>
      <c r="C52" s="442"/>
      <c r="D52" s="442"/>
      <c r="E52" s="442"/>
      <c r="F52" s="442"/>
      <c r="G52" s="442"/>
      <c r="H52" s="442"/>
      <c r="I52" s="442"/>
      <c r="J52" s="442"/>
      <c r="K52" s="442"/>
      <c r="L52" s="442"/>
      <c r="M52" s="442"/>
      <c r="N52" s="442"/>
      <c r="O52" s="442"/>
      <c r="P52" s="471"/>
      <c r="W52" s="453"/>
    </row>
    <row r="53" spans="1:23" s="64" customFormat="1" ht="17" thickBot="1">
      <c r="A53" s="470"/>
      <c r="B53" s="467" t="s">
        <v>862</v>
      </c>
      <c r="C53" s="442"/>
      <c r="D53" s="442"/>
      <c r="E53" s="472"/>
      <c r="F53" s="472"/>
      <c r="G53" s="766"/>
      <c r="H53" s="767"/>
      <c r="I53" s="768"/>
      <c r="J53" s="442"/>
      <c r="K53" s="467" t="s">
        <v>49</v>
      </c>
      <c r="L53" s="610"/>
      <c r="M53" s="442"/>
      <c r="N53" s="442"/>
      <c r="O53" s="467" t="s">
        <v>49</v>
      </c>
      <c r="P53" s="610"/>
      <c r="W53" s="453"/>
    </row>
    <row r="54" spans="1:23" s="64" customFormat="1" ht="17" thickBot="1">
      <c r="A54" s="470"/>
      <c r="B54" s="467"/>
      <c r="C54" s="442"/>
      <c r="D54" s="442"/>
      <c r="E54" s="474"/>
      <c r="F54" s="474"/>
      <c r="G54" s="474"/>
      <c r="H54" s="474"/>
      <c r="I54" s="442"/>
      <c r="J54" s="442"/>
      <c r="K54" s="467"/>
      <c r="L54" s="475"/>
      <c r="M54" s="450"/>
      <c r="N54" s="450"/>
      <c r="O54" s="476"/>
      <c r="P54" s="477"/>
      <c r="W54" s="453"/>
    </row>
    <row r="55" spans="1:23" s="64" customFormat="1" ht="17" thickBot="1">
      <c r="A55" s="470"/>
      <c r="B55" s="467" t="s">
        <v>779</v>
      </c>
      <c r="C55" s="442"/>
      <c r="D55" s="442"/>
      <c r="E55" s="474"/>
      <c r="F55" s="474"/>
      <c r="G55" s="801" t="s">
        <v>859</v>
      </c>
      <c r="H55" s="802"/>
      <c r="I55" s="803"/>
      <c r="J55" s="442"/>
      <c r="K55" s="467" t="s">
        <v>50</v>
      </c>
      <c r="L55" s="611"/>
      <c r="M55" s="442"/>
      <c r="N55" s="442"/>
      <c r="O55" s="467" t="s">
        <v>50</v>
      </c>
      <c r="P55" s="611"/>
      <c r="W55" s="453"/>
    </row>
    <row r="56" spans="1:23" s="64" customFormat="1" ht="16">
      <c r="A56" s="470"/>
      <c r="B56" s="442"/>
      <c r="C56" s="442"/>
      <c r="D56" s="442"/>
      <c r="E56" s="442"/>
      <c r="F56" s="442"/>
      <c r="G56" s="442"/>
      <c r="H56" s="442"/>
      <c r="I56" s="442"/>
      <c r="J56" s="442"/>
      <c r="K56" s="442"/>
      <c r="L56" s="442"/>
      <c r="M56" s="442"/>
      <c r="N56" s="442"/>
      <c r="O56" s="442"/>
      <c r="P56" s="471"/>
      <c r="W56" s="453"/>
    </row>
    <row r="57" spans="1:23" s="64" customFormat="1" ht="16">
      <c r="A57" s="470"/>
      <c r="B57" s="467" t="s">
        <v>70</v>
      </c>
      <c r="C57" s="442"/>
      <c r="D57" s="766"/>
      <c r="E57" s="767"/>
      <c r="F57" s="768"/>
      <c r="G57" s="442"/>
      <c r="H57" s="467" t="s">
        <v>71</v>
      </c>
      <c r="I57" s="442"/>
      <c r="J57" s="769"/>
      <c r="K57" s="804"/>
      <c r="L57" s="804"/>
      <c r="M57" s="804"/>
      <c r="N57" s="804"/>
      <c r="O57" s="770"/>
      <c r="P57" s="471"/>
      <c r="W57" s="453"/>
    </row>
    <row r="58" spans="1:23" s="64" customFormat="1" ht="16">
      <c r="A58" s="470"/>
      <c r="B58" s="442"/>
      <c r="C58" s="442"/>
      <c r="D58" s="442"/>
      <c r="E58" s="442"/>
      <c r="F58" s="442"/>
      <c r="G58" s="442"/>
      <c r="H58" s="442"/>
      <c r="I58" s="442"/>
      <c r="J58" s="442"/>
      <c r="K58" s="442"/>
      <c r="L58" s="442"/>
      <c r="M58" s="442"/>
      <c r="N58" s="442"/>
      <c r="O58" s="442"/>
      <c r="P58" s="471"/>
      <c r="W58" s="453"/>
    </row>
    <row r="59" spans="1:23" s="64" customFormat="1" ht="16">
      <c r="A59" s="470"/>
      <c r="B59" s="467" t="s">
        <v>72</v>
      </c>
      <c r="C59" s="442"/>
      <c r="D59" s="766"/>
      <c r="E59" s="767"/>
      <c r="F59" s="767"/>
      <c r="G59" s="767"/>
      <c r="H59" s="767"/>
      <c r="I59" s="767"/>
      <c r="J59" s="767"/>
      <c r="K59" s="767"/>
      <c r="L59" s="767"/>
      <c r="M59" s="767"/>
      <c r="N59" s="767"/>
      <c r="O59" s="768"/>
      <c r="P59" s="471"/>
      <c r="W59" s="453"/>
    </row>
    <row r="60" spans="1:23" s="64" customFormat="1" ht="17" thickBot="1">
      <c r="A60" s="479"/>
      <c r="B60" s="480"/>
      <c r="C60" s="480"/>
      <c r="D60" s="480"/>
      <c r="E60" s="480"/>
      <c r="F60" s="480"/>
      <c r="G60" s="480"/>
      <c r="H60" s="480"/>
      <c r="I60" s="480"/>
      <c r="J60" s="480"/>
      <c r="K60" s="480"/>
      <c r="L60" s="480"/>
      <c r="M60" s="480"/>
      <c r="N60" s="480"/>
      <c r="O60" s="480"/>
      <c r="P60" s="481"/>
      <c r="W60" s="453"/>
    </row>
    <row r="61" spans="1:23" s="64" customFormat="1" ht="17" thickBot="1">
      <c r="A61" s="470"/>
      <c r="B61" s="465"/>
      <c r="C61" s="465"/>
      <c r="D61" s="465"/>
      <c r="E61" s="465"/>
      <c r="F61" s="465"/>
      <c r="G61" s="465"/>
      <c r="H61" s="465"/>
      <c r="I61" s="465"/>
      <c r="J61" s="465"/>
      <c r="K61" s="465"/>
      <c r="L61" s="465"/>
      <c r="M61" s="465"/>
      <c r="N61" s="465"/>
      <c r="O61" s="465"/>
      <c r="P61" s="466"/>
      <c r="W61" s="457" t="s">
        <v>195</v>
      </c>
    </row>
    <row r="62" spans="1:23" s="64" customFormat="1" ht="17" thickBot="1">
      <c r="A62" s="374" t="s">
        <v>1263</v>
      </c>
      <c r="B62" s="467" t="s">
        <v>68</v>
      </c>
      <c r="C62" s="442"/>
      <c r="D62" s="442"/>
      <c r="E62" s="766"/>
      <c r="F62" s="767"/>
      <c r="G62" s="767"/>
      <c r="H62" s="767"/>
      <c r="I62" s="767"/>
      <c r="J62" s="768"/>
      <c r="K62" s="468" t="s">
        <v>69</v>
      </c>
      <c r="L62" s="766"/>
      <c r="M62" s="768"/>
      <c r="N62" s="442"/>
      <c r="O62" s="467" t="s">
        <v>778</v>
      </c>
      <c r="P62" s="629"/>
      <c r="W62" s="453"/>
    </row>
    <row r="63" spans="1:23" s="64" customFormat="1" ht="17" thickBot="1">
      <c r="A63" s="470"/>
      <c r="B63" s="442"/>
      <c r="C63" s="442"/>
      <c r="D63" s="442"/>
      <c r="E63" s="442"/>
      <c r="F63" s="442"/>
      <c r="G63" s="442"/>
      <c r="H63" s="442"/>
      <c r="I63" s="442"/>
      <c r="J63" s="442"/>
      <c r="K63" s="442"/>
      <c r="L63" s="442"/>
      <c r="M63" s="442"/>
      <c r="N63" s="442"/>
      <c r="O63" s="442"/>
      <c r="P63" s="471"/>
      <c r="W63" s="453"/>
    </row>
    <row r="64" spans="1:23" s="64" customFormat="1" ht="17" thickBot="1">
      <c r="A64" s="470"/>
      <c r="B64" s="467" t="s">
        <v>862</v>
      </c>
      <c r="C64" s="442"/>
      <c r="D64" s="442"/>
      <c r="E64" s="472"/>
      <c r="F64" s="472"/>
      <c r="G64" s="766"/>
      <c r="H64" s="767"/>
      <c r="I64" s="768"/>
      <c r="J64" s="442"/>
      <c r="K64" s="467" t="s">
        <v>49</v>
      </c>
      <c r="L64" s="610"/>
      <c r="M64" s="442"/>
      <c r="N64" s="442"/>
      <c r="O64" s="467" t="s">
        <v>49</v>
      </c>
      <c r="P64" s="610"/>
      <c r="W64" s="453"/>
    </row>
    <row r="65" spans="1:23" s="64" customFormat="1" ht="17" thickBot="1">
      <c r="A65" s="470"/>
      <c r="B65" s="467"/>
      <c r="C65" s="442"/>
      <c r="D65" s="442"/>
      <c r="E65" s="474"/>
      <c r="F65" s="474"/>
      <c r="G65" s="474"/>
      <c r="H65" s="474"/>
      <c r="I65" s="442"/>
      <c r="J65" s="442"/>
      <c r="K65" s="467"/>
      <c r="L65" s="475"/>
      <c r="M65" s="450"/>
      <c r="N65" s="450"/>
      <c r="O65" s="476"/>
      <c r="P65" s="477"/>
      <c r="W65" s="453"/>
    </row>
    <row r="66" spans="1:23" s="64" customFormat="1" ht="17" thickBot="1">
      <c r="A66" s="470"/>
      <c r="B66" s="467" t="s">
        <v>779</v>
      </c>
      <c r="C66" s="442"/>
      <c r="D66" s="442"/>
      <c r="E66" s="474"/>
      <c r="F66" s="474"/>
      <c r="G66" s="801" t="s">
        <v>859</v>
      </c>
      <c r="H66" s="802"/>
      <c r="I66" s="803"/>
      <c r="J66" s="442"/>
      <c r="K66" s="467" t="s">
        <v>50</v>
      </c>
      <c r="L66" s="611"/>
      <c r="M66" s="442"/>
      <c r="N66" s="442"/>
      <c r="O66" s="467" t="s">
        <v>50</v>
      </c>
      <c r="P66" s="611"/>
      <c r="W66" s="453"/>
    </row>
    <row r="67" spans="1:23" s="64" customFormat="1" ht="16">
      <c r="A67" s="470"/>
      <c r="B67" s="442"/>
      <c r="C67" s="442"/>
      <c r="D67" s="442"/>
      <c r="E67" s="442"/>
      <c r="F67" s="442"/>
      <c r="G67" s="442"/>
      <c r="H67" s="442"/>
      <c r="I67" s="442"/>
      <c r="J67" s="442"/>
      <c r="K67" s="442"/>
      <c r="L67" s="442"/>
      <c r="M67" s="442"/>
      <c r="N67" s="442"/>
      <c r="O67" s="442"/>
      <c r="P67" s="471"/>
      <c r="W67" s="453"/>
    </row>
    <row r="68" spans="1:23" s="64" customFormat="1" ht="16">
      <c r="A68" s="470"/>
      <c r="B68" s="467" t="s">
        <v>70</v>
      </c>
      <c r="C68" s="442"/>
      <c r="D68" s="766"/>
      <c r="E68" s="767"/>
      <c r="F68" s="768"/>
      <c r="G68" s="442"/>
      <c r="H68" s="467" t="s">
        <v>71</v>
      </c>
      <c r="I68" s="442"/>
      <c r="J68" s="769"/>
      <c r="K68" s="804"/>
      <c r="L68" s="804"/>
      <c r="M68" s="804"/>
      <c r="N68" s="804"/>
      <c r="O68" s="770"/>
      <c r="P68" s="471"/>
      <c r="W68" s="453"/>
    </row>
    <row r="69" spans="1:23" s="64" customFormat="1" ht="16">
      <c r="A69" s="470"/>
      <c r="B69" s="442"/>
      <c r="C69" s="442"/>
      <c r="D69" s="442"/>
      <c r="E69" s="442"/>
      <c r="F69" s="442"/>
      <c r="G69" s="442"/>
      <c r="H69" s="442"/>
      <c r="I69" s="442"/>
      <c r="J69" s="442"/>
      <c r="K69" s="442"/>
      <c r="L69" s="442"/>
      <c r="M69" s="442"/>
      <c r="N69" s="442"/>
      <c r="O69" s="442"/>
      <c r="P69" s="471"/>
      <c r="W69" s="453"/>
    </row>
    <row r="70" spans="1:23" s="64" customFormat="1" ht="16">
      <c r="A70" s="470"/>
      <c r="B70" s="467" t="s">
        <v>72</v>
      </c>
      <c r="C70" s="442"/>
      <c r="D70" s="766"/>
      <c r="E70" s="767"/>
      <c r="F70" s="767"/>
      <c r="G70" s="767"/>
      <c r="H70" s="767"/>
      <c r="I70" s="767"/>
      <c r="J70" s="767"/>
      <c r="K70" s="767"/>
      <c r="L70" s="767"/>
      <c r="M70" s="767"/>
      <c r="N70" s="767"/>
      <c r="O70" s="768"/>
      <c r="P70" s="471"/>
      <c r="W70" s="453"/>
    </row>
    <row r="71" spans="1:23" s="64" customFormat="1" ht="17" thickBot="1">
      <c r="A71" s="479"/>
      <c r="B71" s="480"/>
      <c r="C71" s="480"/>
      <c r="D71" s="480"/>
      <c r="E71" s="480"/>
      <c r="F71" s="480"/>
      <c r="G71" s="480"/>
      <c r="H71" s="480"/>
      <c r="I71" s="480"/>
      <c r="J71" s="480"/>
      <c r="K71" s="480"/>
      <c r="L71" s="480"/>
      <c r="M71" s="480"/>
      <c r="N71" s="480"/>
      <c r="O71" s="480"/>
      <c r="P71" s="481"/>
      <c r="W71" s="453"/>
    </row>
    <row r="72" spans="1:23" s="64" customFormat="1" ht="17" thickBot="1">
      <c r="A72" s="470"/>
      <c r="B72" s="465"/>
      <c r="C72" s="465"/>
      <c r="D72" s="465"/>
      <c r="E72" s="465"/>
      <c r="F72" s="465"/>
      <c r="G72" s="465"/>
      <c r="H72" s="465"/>
      <c r="I72" s="465"/>
      <c r="J72" s="465"/>
      <c r="K72" s="465"/>
      <c r="L72" s="465"/>
      <c r="M72" s="465"/>
      <c r="N72" s="465"/>
      <c r="O72" s="465"/>
      <c r="P72" s="466"/>
      <c r="W72" s="457" t="s">
        <v>195</v>
      </c>
    </row>
    <row r="73" spans="1:23" s="64" customFormat="1" ht="17" thickBot="1">
      <c r="A73" s="374" t="s">
        <v>1264</v>
      </c>
      <c r="B73" s="467" t="s">
        <v>68</v>
      </c>
      <c r="C73" s="442"/>
      <c r="D73" s="442"/>
      <c r="E73" s="766"/>
      <c r="F73" s="767"/>
      <c r="G73" s="767"/>
      <c r="H73" s="767"/>
      <c r="I73" s="767"/>
      <c r="J73" s="768"/>
      <c r="K73" s="468" t="s">
        <v>69</v>
      </c>
      <c r="L73" s="766"/>
      <c r="M73" s="768"/>
      <c r="N73" s="442"/>
      <c r="O73" s="467" t="s">
        <v>778</v>
      </c>
      <c r="P73" s="629"/>
      <c r="W73" s="453"/>
    </row>
    <row r="74" spans="1:23" s="64" customFormat="1" ht="17" thickBot="1">
      <c r="A74" s="470"/>
      <c r="B74" s="442"/>
      <c r="C74" s="442"/>
      <c r="D74" s="442"/>
      <c r="E74" s="442"/>
      <c r="F74" s="442"/>
      <c r="G74" s="442"/>
      <c r="H74" s="442"/>
      <c r="I74" s="442"/>
      <c r="J74" s="442"/>
      <c r="K74" s="442"/>
      <c r="L74" s="442"/>
      <c r="M74" s="442"/>
      <c r="N74" s="442"/>
      <c r="O74" s="442"/>
      <c r="P74" s="471"/>
      <c r="W74" s="453"/>
    </row>
    <row r="75" spans="1:23" s="64" customFormat="1" ht="17" thickBot="1">
      <c r="A75" s="470"/>
      <c r="B75" s="467" t="s">
        <v>862</v>
      </c>
      <c r="C75" s="442"/>
      <c r="D75" s="442"/>
      <c r="E75" s="472"/>
      <c r="F75" s="472"/>
      <c r="G75" s="766"/>
      <c r="H75" s="767"/>
      <c r="I75" s="768"/>
      <c r="J75" s="442"/>
      <c r="K75" s="467" t="s">
        <v>49</v>
      </c>
      <c r="L75" s="610"/>
      <c r="M75" s="442"/>
      <c r="N75" s="442"/>
      <c r="O75" s="467" t="s">
        <v>49</v>
      </c>
      <c r="P75" s="610"/>
      <c r="W75" s="453"/>
    </row>
    <row r="76" spans="1:23" s="64" customFormat="1" ht="17" thickBot="1">
      <c r="A76" s="470"/>
      <c r="B76" s="467"/>
      <c r="C76" s="442"/>
      <c r="D76" s="442"/>
      <c r="E76" s="474"/>
      <c r="F76" s="474"/>
      <c r="G76" s="474"/>
      <c r="H76" s="474"/>
      <c r="I76" s="442"/>
      <c r="J76" s="442"/>
      <c r="K76" s="467"/>
      <c r="L76" s="475"/>
      <c r="M76" s="450"/>
      <c r="N76" s="450"/>
      <c r="O76" s="476"/>
      <c r="P76" s="477"/>
      <c r="W76" s="453"/>
    </row>
    <row r="77" spans="1:23" s="64" customFormat="1" ht="17" thickBot="1">
      <c r="A77" s="470"/>
      <c r="B77" s="467" t="s">
        <v>779</v>
      </c>
      <c r="C77" s="442"/>
      <c r="D77" s="442"/>
      <c r="E77" s="474"/>
      <c r="F77" s="474"/>
      <c r="G77" s="801" t="s">
        <v>859</v>
      </c>
      <c r="H77" s="802"/>
      <c r="I77" s="803"/>
      <c r="J77" s="442"/>
      <c r="K77" s="467" t="s">
        <v>50</v>
      </c>
      <c r="L77" s="611"/>
      <c r="M77" s="442"/>
      <c r="N77" s="442"/>
      <c r="O77" s="467" t="s">
        <v>50</v>
      </c>
      <c r="P77" s="611"/>
      <c r="W77" s="453"/>
    </row>
    <row r="78" spans="1:23" s="64" customFormat="1" ht="16">
      <c r="A78" s="470"/>
      <c r="B78" s="442"/>
      <c r="C78" s="442"/>
      <c r="D78" s="442"/>
      <c r="E78" s="442"/>
      <c r="F78" s="442"/>
      <c r="G78" s="442"/>
      <c r="H78" s="442"/>
      <c r="I78" s="442"/>
      <c r="J78" s="442"/>
      <c r="K78" s="442"/>
      <c r="L78" s="442"/>
      <c r="M78" s="442"/>
      <c r="N78" s="442"/>
      <c r="O78" s="442"/>
      <c r="P78" s="471"/>
      <c r="W78" s="453"/>
    </row>
    <row r="79" spans="1:23" s="64" customFormat="1" ht="16">
      <c r="A79" s="470"/>
      <c r="B79" s="467" t="s">
        <v>70</v>
      </c>
      <c r="C79" s="442"/>
      <c r="D79" s="766"/>
      <c r="E79" s="767"/>
      <c r="F79" s="768"/>
      <c r="G79" s="442"/>
      <c r="H79" s="467" t="s">
        <v>71</v>
      </c>
      <c r="I79" s="442"/>
      <c r="J79" s="769"/>
      <c r="K79" s="804"/>
      <c r="L79" s="804"/>
      <c r="M79" s="804"/>
      <c r="N79" s="804"/>
      <c r="O79" s="770"/>
      <c r="P79" s="471"/>
      <c r="W79" s="453"/>
    </row>
    <row r="80" spans="1:23" s="64" customFormat="1" ht="16">
      <c r="A80" s="470"/>
      <c r="B80" s="442"/>
      <c r="C80" s="442"/>
      <c r="D80" s="442"/>
      <c r="E80" s="442"/>
      <c r="F80" s="442"/>
      <c r="G80" s="442"/>
      <c r="H80" s="442"/>
      <c r="I80" s="442"/>
      <c r="J80" s="442"/>
      <c r="K80" s="442"/>
      <c r="L80" s="442"/>
      <c r="M80" s="442"/>
      <c r="N80" s="442"/>
      <c r="O80" s="442"/>
      <c r="P80" s="471"/>
      <c r="W80" s="453"/>
    </row>
    <row r="81" spans="1:23" s="64" customFormat="1" ht="16">
      <c r="A81" s="470"/>
      <c r="B81" s="467" t="s">
        <v>72</v>
      </c>
      <c r="C81" s="442"/>
      <c r="D81" s="766"/>
      <c r="E81" s="767"/>
      <c r="F81" s="767"/>
      <c r="G81" s="767"/>
      <c r="H81" s="767"/>
      <c r="I81" s="767"/>
      <c r="J81" s="767"/>
      <c r="K81" s="767"/>
      <c r="L81" s="767"/>
      <c r="M81" s="767"/>
      <c r="N81" s="767"/>
      <c r="O81" s="768"/>
      <c r="P81" s="471"/>
      <c r="W81" s="453"/>
    </row>
    <row r="82" spans="1:23" s="64" customFormat="1" ht="17" thickBot="1">
      <c r="A82" s="479"/>
      <c r="B82" s="480"/>
      <c r="C82" s="480"/>
      <c r="D82" s="480"/>
      <c r="E82" s="480"/>
      <c r="F82" s="480"/>
      <c r="G82" s="480"/>
      <c r="H82" s="480"/>
      <c r="I82" s="480"/>
      <c r="J82" s="480"/>
      <c r="K82" s="480"/>
      <c r="L82" s="480"/>
      <c r="M82" s="480"/>
      <c r="N82" s="480"/>
      <c r="O82" s="480"/>
      <c r="P82" s="481"/>
      <c r="W82" s="453"/>
    </row>
    <row r="83" spans="1:23" s="64" customFormat="1" ht="17" thickBot="1">
      <c r="A83" s="470"/>
      <c r="B83" s="465"/>
      <c r="C83" s="465"/>
      <c r="D83" s="465"/>
      <c r="E83" s="465"/>
      <c r="F83" s="465"/>
      <c r="G83" s="465"/>
      <c r="H83" s="465"/>
      <c r="I83" s="465"/>
      <c r="J83" s="465"/>
      <c r="K83" s="465"/>
      <c r="L83" s="465"/>
      <c r="M83" s="465"/>
      <c r="N83" s="465"/>
      <c r="O83" s="465"/>
      <c r="P83" s="466"/>
      <c r="W83" s="457" t="s">
        <v>195</v>
      </c>
    </row>
    <row r="84" spans="1:23" s="64" customFormat="1" ht="17" thickBot="1">
      <c r="A84" s="374" t="s">
        <v>1265</v>
      </c>
      <c r="B84" s="467" t="s">
        <v>68</v>
      </c>
      <c r="C84" s="442"/>
      <c r="D84" s="442"/>
      <c r="E84" s="766"/>
      <c r="F84" s="767"/>
      <c r="G84" s="767"/>
      <c r="H84" s="767"/>
      <c r="I84" s="767"/>
      <c r="J84" s="768"/>
      <c r="K84" s="468" t="s">
        <v>69</v>
      </c>
      <c r="L84" s="766"/>
      <c r="M84" s="768"/>
      <c r="N84" s="442"/>
      <c r="O84" s="467" t="s">
        <v>778</v>
      </c>
      <c r="P84" s="629"/>
      <c r="W84" s="453"/>
    </row>
    <row r="85" spans="1:23" s="64" customFormat="1" ht="17" thickBot="1">
      <c r="A85" s="470"/>
      <c r="B85" s="442"/>
      <c r="C85" s="442"/>
      <c r="D85" s="442"/>
      <c r="E85" s="442"/>
      <c r="F85" s="442"/>
      <c r="G85" s="442"/>
      <c r="H85" s="442"/>
      <c r="I85" s="442"/>
      <c r="J85" s="442"/>
      <c r="K85" s="442"/>
      <c r="L85" s="442"/>
      <c r="M85" s="442"/>
      <c r="N85" s="442"/>
      <c r="O85" s="442"/>
      <c r="P85" s="471"/>
      <c r="W85" s="453"/>
    </row>
    <row r="86" spans="1:23" s="64" customFormat="1" ht="17" thickBot="1">
      <c r="A86" s="470"/>
      <c r="B86" s="467" t="s">
        <v>862</v>
      </c>
      <c r="C86" s="442"/>
      <c r="D86" s="442"/>
      <c r="E86" s="472"/>
      <c r="F86" s="472"/>
      <c r="G86" s="766"/>
      <c r="H86" s="767"/>
      <c r="I86" s="768"/>
      <c r="J86" s="442"/>
      <c r="K86" s="467" t="s">
        <v>49</v>
      </c>
      <c r="L86" s="610"/>
      <c r="M86" s="442"/>
      <c r="N86" s="442"/>
      <c r="O86" s="467" t="s">
        <v>49</v>
      </c>
      <c r="P86" s="610"/>
      <c r="W86" s="453"/>
    </row>
    <row r="87" spans="1:23" s="64" customFormat="1" ht="17" thickBot="1">
      <c r="A87" s="470"/>
      <c r="B87" s="467"/>
      <c r="C87" s="442"/>
      <c r="D87" s="442"/>
      <c r="E87" s="474"/>
      <c r="F87" s="474"/>
      <c r="G87" s="474"/>
      <c r="H87" s="474"/>
      <c r="I87" s="442"/>
      <c r="J87" s="442"/>
      <c r="K87" s="467"/>
      <c r="L87" s="475"/>
      <c r="M87" s="450"/>
      <c r="N87" s="450"/>
      <c r="O87" s="476"/>
      <c r="P87" s="477"/>
      <c r="W87" s="453"/>
    </row>
    <row r="88" spans="1:23" s="64" customFormat="1" ht="17" thickBot="1">
      <c r="A88" s="470"/>
      <c r="B88" s="467" t="s">
        <v>779</v>
      </c>
      <c r="C88" s="442"/>
      <c r="D88" s="442"/>
      <c r="E88" s="474"/>
      <c r="F88" s="474"/>
      <c r="G88" s="801" t="s">
        <v>859</v>
      </c>
      <c r="H88" s="802"/>
      <c r="I88" s="803"/>
      <c r="J88" s="442"/>
      <c r="K88" s="467" t="s">
        <v>50</v>
      </c>
      <c r="L88" s="611"/>
      <c r="M88" s="442"/>
      <c r="N88" s="442"/>
      <c r="O88" s="467" t="s">
        <v>50</v>
      </c>
      <c r="P88" s="611"/>
      <c r="W88" s="453"/>
    </row>
    <row r="89" spans="1:23" s="64" customFormat="1" ht="16">
      <c r="A89" s="470"/>
      <c r="B89" s="442"/>
      <c r="C89" s="442"/>
      <c r="D89" s="442"/>
      <c r="E89" s="442"/>
      <c r="F89" s="442"/>
      <c r="G89" s="442"/>
      <c r="H89" s="442"/>
      <c r="I89" s="442"/>
      <c r="J89" s="442"/>
      <c r="K89" s="442"/>
      <c r="L89" s="442"/>
      <c r="M89" s="442"/>
      <c r="N89" s="442"/>
      <c r="O89" s="442"/>
      <c r="P89" s="471"/>
      <c r="W89" s="453"/>
    </row>
    <row r="90" spans="1:23" s="64" customFormat="1" ht="16">
      <c r="A90" s="470"/>
      <c r="B90" s="467" t="s">
        <v>70</v>
      </c>
      <c r="C90" s="442"/>
      <c r="D90" s="766"/>
      <c r="E90" s="767"/>
      <c r="F90" s="768"/>
      <c r="G90" s="442"/>
      <c r="H90" s="467" t="s">
        <v>71</v>
      </c>
      <c r="I90" s="442"/>
      <c r="J90" s="769"/>
      <c r="K90" s="804"/>
      <c r="L90" s="804"/>
      <c r="M90" s="804"/>
      <c r="N90" s="804"/>
      <c r="O90" s="770"/>
      <c r="P90" s="471"/>
      <c r="W90" s="453"/>
    </row>
    <row r="91" spans="1:23" s="64" customFormat="1" ht="16">
      <c r="A91" s="470"/>
      <c r="B91" s="442"/>
      <c r="C91" s="442"/>
      <c r="D91" s="442"/>
      <c r="E91" s="442"/>
      <c r="F91" s="442"/>
      <c r="G91" s="442"/>
      <c r="H91" s="442"/>
      <c r="I91" s="442"/>
      <c r="J91" s="442"/>
      <c r="K91" s="442"/>
      <c r="L91" s="442"/>
      <c r="M91" s="442"/>
      <c r="N91" s="442"/>
      <c r="O91" s="442"/>
      <c r="P91" s="471"/>
      <c r="W91" s="453"/>
    </row>
    <row r="92" spans="1:23" s="64" customFormat="1" ht="16">
      <c r="A92" s="470"/>
      <c r="B92" s="467" t="s">
        <v>72</v>
      </c>
      <c r="C92" s="442"/>
      <c r="D92" s="766"/>
      <c r="E92" s="767"/>
      <c r="F92" s="767"/>
      <c r="G92" s="767"/>
      <c r="H92" s="767"/>
      <c r="I92" s="767"/>
      <c r="J92" s="767"/>
      <c r="K92" s="767"/>
      <c r="L92" s="767"/>
      <c r="M92" s="767"/>
      <c r="N92" s="767"/>
      <c r="O92" s="768"/>
      <c r="P92" s="471"/>
      <c r="W92" s="453"/>
    </row>
    <row r="93" spans="1:23" s="64" customFormat="1" ht="17" thickBot="1">
      <c r="A93" s="479"/>
      <c r="B93" s="480"/>
      <c r="C93" s="480"/>
      <c r="D93" s="480"/>
      <c r="E93" s="480"/>
      <c r="F93" s="480"/>
      <c r="G93" s="480"/>
      <c r="H93" s="480"/>
      <c r="I93" s="480"/>
      <c r="J93" s="480"/>
      <c r="K93" s="480"/>
      <c r="L93" s="480"/>
      <c r="M93" s="480"/>
      <c r="N93" s="480"/>
      <c r="O93" s="480"/>
      <c r="P93" s="481"/>
      <c r="W93" s="453"/>
    </row>
    <row r="94" spans="1:23" s="64" customFormat="1" ht="17" thickBot="1">
      <c r="A94" s="470"/>
      <c r="B94" s="465"/>
      <c r="C94" s="465"/>
      <c r="D94" s="465"/>
      <c r="E94" s="465"/>
      <c r="F94" s="465"/>
      <c r="G94" s="465"/>
      <c r="H94" s="465"/>
      <c r="I94" s="465"/>
      <c r="J94" s="465"/>
      <c r="K94" s="465"/>
      <c r="L94" s="465"/>
      <c r="M94" s="465"/>
      <c r="N94" s="465"/>
      <c r="O94" s="465"/>
      <c r="P94" s="466"/>
      <c r="W94" s="457" t="s">
        <v>195</v>
      </c>
    </row>
    <row r="95" spans="1:23" s="64" customFormat="1" ht="17" thickBot="1">
      <c r="A95" s="374" t="s">
        <v>1266</v>
      </c>
      <c r="B95" s="467" t="s">
        <v>68</v>
      </c>
      <c r="C95" s="442"/>
      <c r="D95" s="442"/>
      <c r="E95" s="766"/>
      <c r="F95" s="767"/>
      <c r="G95" s="767"/>
      <c r="H95" s="767"/>
      <c r="I95" s="767"/>
      <c r="J95" s="768"/>
      <c r="K95" s="468" t="s">
        <v>69</v>
      </c>
      <c r="L95" s="766"/>
      <c r="M95" s="768"/>
      <c r="N95" s="442"/>
      <c r="O95" s="467" t="s">
        <v>778</v>
      </c>
      <c r="P95" s="629"/>
      <c r="W95" s="453"/>
    </row>
    <row r="96" spans="1:23" s="64" customFormat="1" ht="17" thickBot="1">
      <c r="A96" s="470"/>
      <c r="B96" s="442"/>
      <c r="C96" s="442"/>
      <c r="D96" s="442"/>
      <c r="E96" s="442"/>
      <c r="F96" s="442"/>
      <c r="G96" s="442"/>
      <c r="H96" s="442"/>
      <c r="I96" s="442"/>
      <c r="J96" s="442"/>
      <c r="K96" s="442"/>
      <c r="L96" s="442"/>
      <c r="M96" s="442"/>
      <c r="N96" s="442"/>
      <c r="O96" s="442"/>
      <c r="P96" s="471"/>
      <c r="W96" s="453"/>
    </row>
    <row r="97" spans="1:23" s="64" customFormat="1" ht="17" thickBot="1">
      <c r="A97" s="470"/>
      <c r="B97" s="467" t="s">
        <v>862</v>
      </c>
      <c r="C97" s="442"/>
      <c r="D97" s="442"/>
      <c r="E97" s="472"/>
      <c r="F97" s="472"/>
      <c r="G97" s="766"/>
      <c r="H97" s="767"/>
      <c r="I97" s="768"/>
      <c r="J97" s="442"/>
      <c r="K97" s="467" t="s">
        <v>49</v>
      </c>
      <c r="L97" s="610"/>
      <c r="M97" s="442"/>
      <c r="N97" s="442"/>
      <c r="O97" s="467" t="s">
        <v>49</v>
      </c>
      <c r="P97" s="610"/>
      <c r="W97" s="453"/>
    </row>
    <row r="98" spans="1:23" s="64" customFormat="1" ht="17" thickBot="1">
      <c r="A98" s="470"/>
      <c r="B98" s="467"/>
      <c r="C98" s="442"/>
      <c r="D98" s="442"/>
      <c r="E98" s="474"/>
      <c r="F98" s="474"/>
      <c r="G98" s="474"/>
      <c r="H98" s="474"/>
      <c r="I98" s="442"/>
      <c r="J98" s="442"/>
      <c r="K98" s="467"/>
      <c r="L98" s="475"/>
      <c r="M98" s="450"/>
      <c r="N98" s="450"/>
      <c r="O98" s="476"/>
      <c r="P98" s="477"/>
      <c r="W98" s="453"/>
    </row>
    <row r="99" spans="1:23" s="64" customFormat="1" ht="17" thickBot="1">
      <c r="A99" s="470"/>
      <c r="B99" s="467" t="s">
        <v>779</v>
      </c>
      <c r="C99" s="442"/>
      <c r="D99" s="442"/>
      <c r="E99" s="474"/>
      <c r="F99" s="474"/>
      <c r="G99" s="801" t="s">
        <v>859</v>
      </c>
      <c r="H99" s="802"/>
      <c r="I99" s="803"/>
      <c r="J99" s="442"/>
      <c r="K99" s="467" t="s">
        <v>50</v>
      </c>
      <c r="L99" s="611"/>
      <c r="M99" s="442"/>
      <c r="N99" s="442"/>
      <c r="O99" s="467" t="s">
        <v>50</v>
      </c>
      <c r="P99" s="611"/>
      <c r="W99" s="453"/>
    </row>
    <row r="100" spans="1:23" s="64" customFormat="1" ht="16">
      <c r="A100" s="470"/>
      <c r="B100" s="442"/>
      <c r="C100" s="442"/>
      <c r="D100" s="442"/>
      <c r="E100" s="442"/>
      <c r="F100" s="442"/>
      <c r="G100" s="442"/>
      <c r="H100" s="442"/>
      <c r="I100" s="442"/>
      <c r="J100" s="442"/>
      <c r="K100" s="442"/>
      <c r="L100" s="442"/>
      <c r="M100" s="442"/>
      <c r="N100" s="442"/>
      <c r="O100" s="442"/>
      <c r="P100" s="471"/>
      <c r="W100" s="453"/>
    </row>
    <row r="101" spans="1:23" s="64" customFormat="1" ht="16">
      <c r="A101" s="470"/>
      <c r="B101" s="467" t="s">
        <v>70</v>
      </c>
      <c r="C101" s="442"/>
      <c r="D101" s="766"/>
      <c r="E101" s="767"/>
      <c r="F101" s="768"/>
      <c r="G101" s="442"/>
      <c r="H101" s="467" t="s">
        <v>71</v>
      </c>
      <c r="I101" s="442"/>
      <c r="J101" s="769"/>
      <c r="K101" s="804"/>
      <c r="L101" s="804"/>
      <c r="M101" s="804"/>
      <c r="N101" s="804"/>
      <c r="O101" s="770"/>
      <c r="P101" s="471"/>
      <c r="W101" s="453"/>
    </row>
    <row r="102" spans="1:23" s="64" customFormat="1" ht="16">
      <c r="A102" s="470"/>
      <c r="B102" s="442"/>
      <c r="C102" s="442"/>
      <c r="D102" s="442"/>
      <c r="E102" s="442"/>
      <c r="F102" s="442"/>
      <c r="G102" s="442"/>
      <c r="H102" s="442"/>
      <c r="I102" s="442"/>
      <c r="J102" s="442"/>
      <c r="K102" s="442"/>
      <c r="L102" s="442"/>
      <c r="M102" s="442"/>
      <c r="N102" s="442"/>
      <c r="O102" s="442"/>
      <c r="P102" s="471"/>
      <c r="W102" s="453"/>
    </row>
    <row r="103" spans="1:23" s="64" customFormat="1" ht="16">
      <c r="A103" s="470"/>
      <c r="B103" s="467" t="s">
        <v>72</v>
      </c>
      <c r="C103" s="442"/>
      <c r="D103" s="766"/>
      <c r="E103" s="767"/>
      <c r="F103" s="767"/>
      <c r="G103" s="767"/>
      <c r="H103" s="767"/>
      <c r="I103" s="767"/>
      <c r="J103" s="767"/>
      <c r="K103" s="767"/>
      <c r="L103" s="767"/>
      <c r="M103" s="767"/>
      <c r="N103" s="767"/>
      <c r="O103" s="768"/>
      <c r="P103" s="471"/>
      <c r="W103" s="453"/>
    </row>
    <row r="104" spans="1:23" s="64" customFormat="1" ht="17" thickBot="1">
      <c r="A104" s="479"/>
      <c r="B104" s="480"/>
      <c r="C104" s="480"/>
      <c r="D104" s="480"/>
      <c r="E104" s="480"/>
      <c r="F104" s="480"/>
      <c r="G104" s="480"/>
      <c r="H104" s="480"/>
      <c r="I104" s="480"/>
      <c r="J104" s="480"/>
      <c r="K104" s="480"/>
      <c r="L104" s="480"/>
      <c r="M104" s="480"/>
      <c r="N104" s="480"/>
      <c r="O104" s="480"/>
      <c r="P104" s="481"/>
      <c r="W104" s="453"/>
    </row>
    <row r="105" spans="1:23" ht="17" thickBot="1">
      <c r="A105" s="470"/>
      <c r="B105" s="465"/>
      <c r="C105" s="465"/>
      <c r="D105" s="465"/>
      <c r="E105" s="465"/>
      <c r="F105" s="465"/>
      <c r="G105" s="465"/>
      <c r="H105" s="465"/>
      <c r="I105" s="465"/>
      <c r="J105" s="465"/>
      <c r="K105" s="465"/>
      <c r="L105" s="465"/>
      <c r="M105" s="465"/>
      <c r="N105" s="465"/>
      <c r="O105" s="465"/>
      <c r="P105" s="466"/>
      <c r="Q105" s="64"/>
      <c r="R105" s="64"/>
      <c r="S105" s="64"/>
      <c r="T105" s="64"/>
      <c r="U105" s="64"/>
      <c r="V105" s="64"/>
      <c r="W105" s="457" t="s">
        <v>195</v>
      </c>
    </row>
    <row r="106" spans="1:23" s="64" customFormat="1" ht="17" thickBot="1">
      <c r="A106" s="374" t="s">
        <v>1267</v>
      </c>
      <c r="B106" s="467" t="s">
        <v>68</v>
      </c>
      <c r="C106" s="442"/>
      <c r="D106" s="442"/>
      <c r="E106" s="766"/>
      <c r="F106" s="767"/>
      <c r="G106" s="767"/>
      <c r="H106" s="767"/>
      <c r="I106" s="767"/>
      <c r="J106" s="768"/>
      <c r="K106" s="468" t="s">
        <v>69</v>
      </c>
      <c r="L106" s="766"/>
      <c r="M106" s="768"/>
      <c r="N106" s="442"/>
      <c r="O106" s="467" t="s">
        <v>778</v>
      </c>
      <c r="P106" s="629"/>
      <c r="W106" s="453"/>
    </row>
    <row r="107" spans="1:23" s="64" customFormat="1" ht="17" thickBot="1">
      <c r="A107" s="470"/>
      <c r="B107" s="442"/>
      <c r="C107" s="442"/>
      <c r="D107" s="442"/>
      <c r="E107" s="442"/>
      <c r="F107" s="442"/>
      <c r="G107" s="442"/>
      <c r="H107" s="442"/>
      <c r="I107" s="442"/>
      <c r="J107" s="442"/>
      <c r="K107" s="442"/>
      <c r="L107" s="442"/>
      <c r="M107" s="442"/>
      <c r="N107" s="442"/>
      <c r="O107" s="442"/>
      <c r="P107" s="471"/>
      <c r="W107" s="453"/>
    </row>
    <row r="108" spans="1:23" s="64" customFormat="1" ht="17" thickBot="1">
      <c r="A108" s="470"/>
      <c r="B108" s="467" t="s">
        <v>862</v>
      </c>
      <c r="C108" s="442"/>
      <c r="D108" s="442"/>
      <c r="E108" s="472"/>
      <c r="F108" s="472"/>
      <c r="G108" s="766"/>
      <c r="H108" s="767"/>
      <c r="I108" s="768"/>
      <c r="J108" s="442"/>
      <c r="K108" s="467" t="s">
        <v>49</v>
      </c>
      <c r="L108" s="610"/>
      <c r="M108" s="442"/>
      <c r="N108" s="442"/>
      <c r="O108" s="467" t="s">
        <v>49</v>
      </c>
      <c r="P108" s="610"/>
      <c r="W108" s="453"/>
    </row>
    <row r="109" spans="1:23" s="64" customFormat="1" ht="17" thickBot="1">
      <c r="A109" s="470"/>
      <c r="B109" s="467"/>
      <c r="C109" s="442"/>
      <c r="D109" s="442"/>
      <c r="E109" s="474"/>
      <c r="F109" s="474"/>
      <c r="G109" s="474"/>
      <c r="H109" s="474"/>
      <c r="I109" s="442"/>
      <c r="J109" s="442"/>
      <c r="K109" s="467"/>
      <c r="L109" s="475"/>
      <c r="M109" s="450"/>
      <c r="N109" s="450"/>
      <c r="O109" s="476"/>
      <c r="P109" s="477"/>
      <c r="W109" s="453"/>
    </row>
    <row r="110" spans="1:23" s="64" customFormat="1" ht="17" thickBot="1">
      <c r="A110" s="470"/>
      <c r="B110" s="467" t="s">
        <v>779</v>
      </c>
      <c r="C110" s="442"/>
      <c r="D110" s="442"/>
      <c r="E110" s="474"/>
      <c r="F110" s="474"/>
      <c r="G110" s="801" t="s">
        <v>859</v>
      </c>
      <c r="H110" s="802"/>
      <c r="I110" s="803"/>
      <c r="J110" s="442"/>
      <c r="K110" s="467" t="s">
        <v>50</v>
      </c>
      <c r="L110" s="611"/>
      <c r="M110" s="442"/>
      <c r="N110" s="442"/>
      <c r="O110" s="467" t="s">
        <v>50</v>
      </c>
      <c r="P110" s="611"/>
      <c r="W110" s="453"/>
    </row>
    <row r="111" spans="1:23" s="64" customFormat="1" ht="16">
      <c r="A111" s="470"/>
      <c r="B111" s="442"/>
      <c r="C111" s="442"/>
      <c r="D111" s="442"/>
      <c r="E111" s="442"/>
      <c r="F111" s="442"/>
      <c r="G111" s="442"/>
      <c r="H111" s="442"/>
      <c r="I111" s="442"/>
      <c r="J111" s="442"/>
      <c r="K111" s="442"/>
      <c r="L111" s="442"/>
      <c r="M111" s="442"/>
      <c r="N111" s="442"/>
      <c r="O111" s="442"/>
      <c r="P111" s="471"/>
      <c r="W111" s="453"/>
    </row>
    <row r="112" spans="1:23" s="64" customFormat="1" ht="16">
      <c r="A112" s="470"/>
      <c r="B112" s="467" t="s">
        <v>70</v>
      </c>
      <c r="C112" s="442"/>
      <c r="D112" s="766"/>
      <c r="E112" s="767"/>
      <c r="F112" s="768"/>
      <c r="G112" s="442"/>
      <c r="H112" s="467" t="s">
        <v>71</v>
      </c>
      <c r="I112" s="442"/>
      <c r="J112" s="769"/>
      <c r="K112" s="804"/>
      <c r="L112" s="804"/>
      <c r="M112" s="804"/>
      <c r="N112" s="804"/>
      <c r="O112" s="770"/>
      <c r="P112" s="471"/>
      <c r="W112" s="453"/>
    </row>
    <row r="113" spans="1:23" s="64" customFormat="1" ht="16">
      <c r="A113" s="470"/>
      <c r="B113" s="442"/>
      <c r="C113" s="442"/>
      <c r="D113" s="442"/>
      <c r="E113" s="442"/>
      <c r="F113" s="442"/>
      <c r="G113" s="442"/>
      <c r="H113" s="442"/>
      <c r="I113" s="442"/>
      <c r="J113" s="442"/>
      <c r="K113" s="442"/>
      <c r="L113" s="442"/>
      <c r="M113" s="442"/>
      <c r="N113" s="442"/>
      <c r="O113" s="442"/>
      <c r="P113" s="471"/>
      <c r="W113" s="453"/>
    </row>
    <row r="114" spans="1:23" s="64" customFormat="1" ht="16">
      <c r="A114" s="470"/>
      <c r="B114" s="467" t="s">
        <v>72</v>
      </c>
      <c r="C114" s="442"/>
      <c r="D114" s="766"/>
      <c r="E114" s="767"/>
      <c r="F114" s="767"/>
      <c r="G114" s="767"/>
      <c r="H114" s="767"/>
      <c r="I114" s="767"/>
      <c r="J114" s="767"/>
      <c r="K114" s="767"/>
      <c r="L114" s="767"/>
      <c r="M114" s="767"/>
      <c r="N114" s="767"/>
      <c r="O114" s="768"/>
      <c r="P114" s="471"/>
      <c r="W114" s="453"/>
    </row>
    <row r="115" spans="1:23" s="64" customFormat="1" ht="17" thickBot="1">
      <c r="A115" s="479"/>
      <c r="B115" s="480"/>
      <c r="C115" s="480"/>
      <c r="D115" s="480"/>
      <c r="E115" s="480"/>
      <c r="F115" s="480"/>
      <c r="G115" s="480"/>
      <c r="H115" s="480"/>
      <c r="I115" s="480"/>
      <c r="J115" s="480"/>
      <c r="K115" s="480"/>
      <c r="L115" s="480"/>
      <c r="M115" s="480"/>
      <c r="N115" s="480"/>
      <c r="O115" s="480"/>
      <c r="P115" s="481"/>
      <c r="W115" s="453"/>
    </row>
    <row r="116" spans="1:23" s="64" customFormat="1" ht="17" thickBot="1">
      <c r="A116" s="470"/>
      <c r="B116" s="465"/>
      <c r="C116" s="465"/>
      <c r="D116" s="465"/>
      <c r="E116" s="465"/>
      <c r="F116" s="465"/>
      <c r="G116" s="465"/>
      <c r="H116" s="465"/>
      <c r="I116" s="465"/>
      <c r="J116" s="465"/>
      <c r="K116" s="465"/>
      <c r="L116" s="465"/>
      <c r="M116" s="465"/>
      <c r="N116" s="465"/>
      <c r="O116" s="465"/>
      <c r="P116" s="466"/>
      <c r="W116" s="457" t="s">
        <v>195</v>
      </c>
    </row>
    <row r="117" spans="1:23" s="64" customFormat="1" ht="17" thickBot="1">
      <c r="A117" s="374" t="s">
        <v>1268</v>
      </c>
      <c r="B117" s="467" t="s">
        <v>68</v>
      </c>
      <c r="C117" s="442"/>
      <c r="D117" s="442"/>
      <c r="E117" s="766"/>
      <c r="F117" s="767"/>
      <c r="G117" s="767"/>
      <c r="H117" s="767"/>
      <c r="I117" s="767"/>
      <c r="J117" s="768"/>
      <c r="K117" s="468" t="s">
        <v>69</v>
      </c>
      <c r="L117" s="766"/>
      <c r="M117" s="768"/>
      <c r="N117" s="442"/>
      <c r="O117" s="467" t="s">
        <v>778</v>
      </c>
      <c r="P117" s="629"/>
      <c r="W117" s="453"/>
    </row>
    <row r="118" spans="1:23" s="64" customFormat="1" ht="17" thickBot="1">
      <c r="A118" s="470"/>
      <c r="B118" s="442"/>
      <c r="C118" s="442"/>
      <c r="D118" s="442"/>
      <c r="E118" s="442"/>
      <c r="F118" s="442"/>
      <c r="G118" s="442"/>
      <c r="H118" s="442"/>
      <c r="I118" s="442"/>
      <c r="J118" s="442"/>
      <c r="K118" s="442"/>
      <c r="L118" s="442"/>
      <c r="M118" s="442"/>
      <c r="N118" s="442"/>
      <c r="O118" s="442"/>
      <c r="P118" s="471"/>
      <c r="W118" s="453"/>
    </row>
    <row r="119" spans="1:23" s="64" customFormat="1" ht="17" thickBot="1">
      <c r="A119" s="470"/>
      <c r="B119" s="467" t="s">
        <v>862</v>
      </c>
      <c r="C119" s="442"/>
      <c r="D119" s="442"/>
      <c r="E119" s="472"/>
      <c r="F119" s="472"/>
      <c r="G119" s="766"/>
      <c r="H119" s="767"/>
      <c r="I119" s="768"/>
      <c r="J119" s="442"/>
      <c r="K119" s="467" t="s">
        <v>49</v>
      </c>
      <c r="L119" s="610"/>
      <c r="M119" s="442"/>
      <c r="N119" s="442"/>
      <c r="O119" s="467" t="s">
        <v>49</v>
      </c>
      <c r="P119" s="610"/>
      <c r="W119" s="453"/>
    </row>
    <row r="120" spans="1:23" s="64" customFormat="1" ht="17" thickBot="1">
      <c r="A120" s="470"/>
      <c r="B120" s="467"/>
      <c r="C120" s="442"/>
      <c r="D120" s="442"/>
      <c r="E120" s="474"/>
      <c r="F120" s="474"/>
      <c r="G120" s="474"/>
      <c r="H120" s="474"/>
      <c r="I120" s="442"/>
      <c r="J120" s="442"/>
      <c r="K120" s="467"/>
      <c r="L120" s="475"/>
      <c r="M120" s="450"/>
      <c r="N120" s="450"/>
      <c r="O120" s="476"/>
      <c r="P120" s="477"/>
      <c r="W120" s="453"/>
    </row>
    <row r="121" spans="1:23" s="64" customFormat="1" ht="17" thickBot="1">
      <c r="A121" s="470"/>
      <c r="B121" s="467" t="s">
        <v>779</v>
      </c>
      <c r="C121" s="442"/>
      <c r="D121" s="442"/>
      <c r="E121" s="474"/>
      <c r="F121" s="474"/>
      <c r="G121" s="801" t="s">
        <v>859</v>
      </c>
      <c r="H121" s="802"/>
      <c r="I121" s="803"/>
      <c r="J121" s="442"/>
      <c r="K121" s="467" t="s">
        <v>50</v>
      </c>
      <c r="L121" s="611"/>
      <c r="M121" s="442"/>
      <c r="N121" s="442"/>
      <c r="O121" s="467" t="s">
        <v>50</v>
      </c>
      <c r="P121" s="611"/>
      <c r="W121" s="453"/>
    </row>
    <row r="122" spans="1:23" s="64" customFormat="1" ht="16">
      <c r="A122" s="470"/>
      <c r="B122" s="442"/>
      <c r="C122" s="442"/>
      <c r="D122" s="442"/>
      <c r="E122" s="442"/>
      <c r="F122" s="442"/>
      <c r="G122" s="442"/>
      <c r="H122" s="442"/>
      <c r="I122" s="442"/>
      <c r="J122" s="442"/>
      <c r="K122" s="442"/>
      <c r="L122" s="442"/>
      <c r="M122" s="442"/>
      <c r="N122" s="442"/>
      <c r="O122" s="442"/>
      <c r="P122" s="471"/>
      <c r="W122" s="453"/>
    </row>
    <row r="123" spans="1:23" s="64" customFormat="1" ht="16">
      <c r="A123" s="470"/>
      <c r="B123" s="467" t="s">
        <v>70</v>
      </c>
      <c r="C123" s="442"/>
      <c r="D123" s="766"/>
      <c r="E123" s="767"/>
      <c r="F123" s="768"/>
      <c r="G123" s="442"/>
      <c r="H123" s="467" t="s">
        <v>71</v>
      </c>
      <c r="I123" s="442"/>
      <c r="J123" s="769"/>
      <c r="K123" s="804"/>
      <c r="L123" s="804"/>
      <c r="M123" s="804"/>
      <c r="N123" s="804"/>
      <c r="O123" s="770"/>
      <c r="P123" s="471"/>
      <c r="W123" s="453"/>
    </row>
    <row r="124" spans="1:23" s="64" customFormat="1" ht="16">
      <c r="A124" s="470"/>
      <c r="B124" s="442"/>
      <c r="C124" s="442"/>
      <c r="D124" s="442"/>
      <c r="E124" s="442"/>
      <c r="F124" s="442"/>
      <c r="G124" s="442"/>
      <c r="H124" s="442"/>
      <c r="I124" s="442"/>
      <c r="J124" s="442"/>
      <c r="K124" s="442"/>
      <c r="L124" s="442"/>
      <c r="M124" s="442"/>
      <c r="N124" s="442"/>
      <c r="O124" s="442"/>
      <c r="P124" s="471"/>
      <c r="W124" s="453"/>
    </row>
    <row r="125" spans="1:23" s="64" customFormat="1" ht="16">
      <c r="A125" s="470"/>
      <c r="B125" s="467" t="s">
        <v>72</v>
      </c>
      <c r="C125" s="442"/>
      <c r="D125" s="766"/>
      <c r="E125" s="767"/>
      <c r="F125" s="767"/>
      <c r="G125" s="767"/>
      <c r="H125" s="767"/>
      <c r="I125" s="767"/>
      <c r="J125" s="767"/>
      <c r="K125" s="767"/>
      <c r="L125" s="767"/>
      <c r="M125" s="767"/>
      <c r="N125" s="767"/>
      <c r="O125" s="768"/>
      <c r="P125" s="471"/>
      <c r="W125" s="453"/>
    </row>
    <row r="126" spans="1:23" s="64" customFormat="1" ht="17" thickBot="1">
      <c r="A126" s="479"/>
      <c r="B126" s="480"/>
      <c r="C126" s="480"/>
      <c r="D126" s="480"/>
      <c r="E126" s="480"/>
      <c r="F126" s="480"/>
      <c r="G126" s="480"/>
      <c r="H126" s="480"/>
      <c r="I126" s="480"/>
      <c r="J126" s="480"/>
      <c r="K126" s="480"/>
      <c r="L126" s="480"/>
      <c r="M126" s="480"/>
      <c r="N126" s="480"/>
      <c r="O126" s="480"/>
      <c r="P126" s="481"/>
      <c r="W126" s="453"/>
    </row>
    <row r="127" spans="1:23" s="64" customFormat="1" ht="17" thickBot="1">
      <c r="A127" s="470"/>
      <c r="B127" s="465"/>
      <c r="C127" s="465"/>
      <c r="D127" s="465"/>
      <c r="E127" s="465"/>
      <c r="F127" s="465"/>
      <c r="G127" s="465"/>
      <c r="H127" s="465"/>
      <c r="I127" s="465"/>
      <c r="J127" s="465"/>
      <c r="K127" s="465"/>
      <c r="L127" s="465"/>
      <c r="M127" s="465"/>
      <c r="N127" s="465"/>
      <c r="O127" s="465"/>
      <c r="P127" s="466"/>
      <c r="W127" s="457" t="s">
        <v>195</v>
      </c>
    </row>
    <row r="128" spans="1:23" s="64" customFormat="1" ht="17" thickBot="1">
      <c r="A128" s="374" t="s">
        <v>1269</v>
      </c>
      <c r="B128" s="467" t="s">
        <v>68</v>
      </c>
      <c r="C128" s="442"/>
      <c r="D128" s="442"/>
      <c r="E128" s="766"/>
      <c r="F128" s="767"/>
      <c r="G128" s="767"/>
      <c r="H128" s="767"/>
      <c r="I128" s="767"/>
      <c r="J128" s="768"/>
      <c r="K128" s="468" t="s">
        <v>69</v>
      </c>
      <c r="L128" s="766"/>
      <c r="M128" s="768"/>
      <c r="N128" s="442"/>
      <c r="O128" s="467" t="s">
        <v>778</v>
      </c>
      <c r="P128" s="629"/>
      <c r="W128" s="453"/>
    </row>
    <row r="129" spans="1:23" s="64" customFormat="1" ht="17" thickBot="1">
      <c r="A129" s="470"/>
      <c r="B129" s="442"/>
      <c r="C129" s="442"/>
      <c r="D129" s="442"/>
      <c r="E129" s="442"/>
      <c r="F129" s="442"/>
      <c r="G129" s="442"/>
      <c r="H129" s="442"/>
      <c r="I129" s="442"/>
      <c r="J129" s="442"/>
      <c r="K129" s="442"/>
      <c r="L129" s="442"/>
      <c r="M129" s="442"/>
      <c r="N129" s="442"/>
      <c r="O129" s="442"/>
      <c r="P129" s="471"/>
      <c r="W129" s="453"/>
    </row>
    <row r="130" spans="1:23" s="64" customFormat="1" ht="17" thickBot="1">
      <c r="A130" s="470"/>
      <c r="B130" s="467" t="s">
        <v>862</v>
      </c>
      <c r="C130" s="442"/>
      <c r="D130" s="442"/>
      <c r="E130" s="472"/>
      <c r="F130" s="472"/>
      <c r="G130" s="766"/>
      <c r="H130" s="767"/>
      <c r="I130" s="768"/>
      <c r="J130" s="442"/>
      <c r="K130" s="467" t="s">
        <v>49</v>
      </c>
      <c r="L130" s="610"/>
      <c r="M130" s="442"/>
      <c r="N130" s="442"/>
      <c r="O130" s="467" t="s">
        <v>49</v>
      </c>
      <c r="P130" s="610"/>
      <c r="W130" s="453"/>
    </row>
    <row r="131" spans="1:23" s="64" customFormat="1" ht="17" thickBot="1">
      <c r="A131" s="470"/>
      <c r="B131" s="467"/>
      <c r="C131" s="442"/>
      <c r="D131" s="442"/>
      <c r="E131" s="474"/>
      <c r="F131" s="474"/>
      <c r="G131" s="474"/>
      <c r="H131" s="474"/>
      <c r="I131" s="442"/>
      <c r="J131" s="442"/>
      <c r="K131" s="467"/>
      <c r="L131" s="475"/>
      <c r="M131" s="450"/>
      <c r="N131" s="450"/>
      <c r="O131" s="476"/>
      <c r="P131" s="477"/>
      <c r="W131" s="453"/>
    </row>
    <row r="132" spans="1:23" s="64" customFormat="1" ht="17" thickBot="1">
      <c r="A132" s="470"/>
      <c r="B132" s="467" t="s">
        <v>779</v>
      </c>
      <c r="C132" s="442"/>
      <c r="D132" s="442"/>
      <c r="E132" s="474"/>
      <c r="F132" s="474"/>
      <c r="G132" s="801" t="s">
        <v>859</v>
      </c>
      <c r="H132" s="802"/>
      <c r="I132" s="803"/>
      <c r="J132" s="442"/>
      <c r="K132" s="467" t="s">
        <v>50</v>
      </c>
      <c r="L132" s="611"/>
      <c r="M132" s="442"/>
      <c r="N132" s="442"/>
      <c r="O132" s="467" t="s">
        <v>50</v>
      </c>
      <c r="P132" s="611"/>
      <c r="W132" s="453"/>
    </row>
    <row r="133" spans="1:23" s="64" customFormat="1" ht="16">
      <c r="A133" s="470"/>
      <c r="B133" s="442"/>
      <c r="C133" s="442"/>
      <c r="D133" s="442"/>
      <c r="E133" s="442"/>
      <c r="F133" s="442"/>
      <c r="G133" s="442"/>
      <c r="H133" s="442"/>
      <c r="I133" s="442"/>
      <c r="J133" s="442"/>
      <c r="K133" s="442"/>
      <c r="L133" s="442"/>
      <c r="M133" s="442"/>
      <c r="N133" s="442"/>
      <c r="O133" s="442"/>
      <c r="P133" s="471"/>
      <c r="W133" s="453"/>
    </row>
    <row r="134" spans="1:23" s="64" customFormat="1" ht="16">
      <c r="A134" s="470"/>
      <c r="B134" s="467" t="s">
        <v>70</v>
      </c>
      <c r="C134" s="442"/>
      <c r="D134" s="766"/>
      <c r="E134" s="767"/>
      <c r="F134" s="768"/>
      <c r="G134" s="442"/>
      <c r="H134" s="467" t="s">
        <v>71</v>
      </c>
      <c r="I134" s="442"/>
      <c r="J134" s="769"/>
      <c r="K134" s="804"/>
      <c r="L134" s="804"/>
      <c r="M134" s="804"/>
      <c r="N134" s="804"/>
      <c r="O134" s="770"/>
      <c r="P134" s="471"/>
      <c r="W134" s="453"/>
    </row>
    <row r="135" spans="1:23" s="64" customFormat="1" ht="16">
      <c r="A135" s="470"/>
      <c r="B135" s="442"/>
      <c r="C135" s="442"/>
      <c r="D135" s="442"/>
      <c r="E135" s="442"/>
      <c r="F135" s="442"/>
      <c r="G135" s="442"/>
      <c r="H135" s="442"/>
      <c r="I135" s="442"/>
      <c r="J135" s="442"/>
      <c r="K135" s="442"/>
      <c r="L135" s="442"/>
      <c r="M135" s="442"/>
      <c r="N135" s="442"/>
      <c r="O135" s="442"/>
      <c r="P135" s="471"/>
      <c r="W135" s="453"/>
    </row>
    <row r="136" spans="1:23" s="64" customFormat="1" ht="16">
      <c r="A136" s="470"/>
      <c r="B136" s="467" t="s">
        <v>72</v>
      </c>
      <c r="C136" s="442"/>
      <c r="D136" s="766"/>
      <c r="E136" s="767"/>
      <c r="F136" s="767"/>
      <c r="G136" s="767"/>
      <c r="H136" s="767"/>
      <c r="I136" s="767"/>
      <c r="J136" s="767"/>
      <c r="K136" s="767"/>
      <c r="L136" s="767"/>
      <c r="M136" s="767"/>
      <c r="N136" s="767"/>
      <c r="O136" s="768"/>
      <c r="P136" s="471"/>
      <c r="W136" s="453"/>
    </row>
    <row r="137" spans="1:23" s="64" customFormat="1" ht="17" thickBot="1">
      <c r="A137" s="479"/>
      <c r="B137" s="480"/>
      <c r="C137" s="480"/>
      <c r="D137" s="480"/>
      <c r="E137" s="480"/>
      <c r="F137" s="480"/>
      <c r="G137" s="480"/>
      <c r="H137" s="480"/>
      <c r="I137" s="480"/>
      <c r="J137" s="480"/>
      <c r="K137" s="480"/>
      <c r="L137" s="480"/>
      <c r="M137" s="480"/>
      <c r="N137" s="480"/>
      <c r="O137" s="480"/>
      <c r="P137" s="481"/>
      <c r="W137" s="453"/>
    </row>
    <row r="138" spans="1:23" s="64" customFormat="1" ht="17" thickBot="1">
      <c r="A138" s="470"/>
      <c r="B138" s="465"/>
      <c r="C138" s="465"/>
      <c r="D138" s="465"/>
      <c r="E138" s="465"/>
      <c r="F138" s="465"/>
      <c r="G138" s="465"/>
      <c r="H138" s="465"/>
      <c r="I138" s="465"/>
      <c r="J138" s="465"/>
      <c r="K138" s="465"/>
      <c r="L138" s="465"/>
      <c r="M138" s="465"/>
      <c r="N138" s="465"/>
      <c r="O138" s="465"/>
      <c r="P138" s="466"/>
      <c r="W138" s="457" t="s">
        <v>195</v>
      </c>
    </row>
    <row r="139" spans="1:23" s="64" customFormat="1" ht="17" thickBot="1">
      <c r="A139" s="374" t="s">
        <v>1270</v>
      </c>
      <c r="B139" s="467" t="s">
        <v>68</v>
      </c>
      <c r="C139" s="442"/>
      <c r="D139" s="442"/>
      <c r="E139" s="766"/>
      <c r="F139" s="767"/>
      <c r="G139" s="767"/>
      <c r="H139" s="767"/>
      <c r="I139" s="767"/>
      <c r="J139" s="768"/>
      <c r="K139" s="468" t="s">
        <v>69</v>
      </c>
      <c r="L139" s="766"/>
      <c r="M139" s="768"/>
      <c r="N139" s="442"/>
      <c r="O139" s="467" t="s">
        <v>778</v>
      </c>
      <c r="P139" s="629"/>
      <c r="W139" s="453"/>
    </row>
    <row r="140" spans="1:23" s="64" customFormat="1" ht="17" thickBot="1">
      <c r="A140" s="470"/>
      <c r="B140" s="442"/>
      <c r="C140" s="442"/>
      <c r="D140" s="442"/>
      <c r="E140" s="442"/>
      <c r="F140" s="442"/>
      <c r="G140" s="442"/>
      <c r="H140" s="442"/>
      <c r="I140" s="442"/>
      <c r="J140" s="442"/>
      <c r="K140" s="442"/>
      <c r="L140" s="442"/>
      <c r="M140" s="442"/>
      <c r="N140" s="442"/>
      <c r="O140" s="442"/>
      <c r="P140" s="471"/>
      <c r="W140" s="453"/>
    </row>
    <row r="141" spans="1:23" s="64" customFormat="1" ht="17" thickBot="1">
      <c r="A141" s="470"/>
      <c r="B141" s="467" t="s">
        <v>862</v>
      </c>
      <c r="C141" s="442"/>
      <c r="D141" s="442"/>
      <c r="E141" s="472"/>
      <c r="F141" s="472"/>
      <c r="G141" s="766"/>
      <c r="H141" s="767"/>
      <c r="I141" s="768"/>
      <c r="J141" s="442"/>
      <c r="K141" s="467" t="s">
        <v>49</v>
      </c>
      <c r="L141" s="610"/>
      <c r="M141" s="442"/>
      <c r="N141" s="442"/>
      <c r="O141" s="467" t="s">
        <v>49</v>
      </c>
      <c r="P141" s="610"/>
      <c r="W141" s="453"/>
    </row>
    <row r="142" spans="1:23" s="64" customFormat="1" ht="17" thickBot="1">
      <c r="A142" s="470"/>
      <c r="B142" s="467"/>
      <c r="C142" s="442"/>
      <c r="D142" s="442"/>
      <c r="E142" s="474"/>
      <c r="F142" s="474"/>
      <c r="G142" s="474"/>
      <c r="H142" s="474"/>
      <c r="I142" s="442"/>
      <c r="J142" s="442"/>
      <c r="K142" s="467"/>
      <c r="L142" s="475"/>
      <c r="M142" s="450"/>
      <c r="N142" s="450"/>
      <c r="O142" s="476"/>
      <c r="P142" s="477"/>
      <c r="W142" s="453"/>
    </row>
    <row r="143" spans="1:23" s="64" customFormat="1" ht="17" thickBot="1">
      <c r="A143" s="470"/>
      <c r="B143" s="467" t="s">
        <v>779</v>
      </c>
      <c r="C143" s="442"/>
      <c r="D143" s="442"/>
      <c r="E143" s="474"/>
      <c r="F143" s="474"/>
      <c r="G143" s="801" t="s">
        <v>859</v>
      </c>
      <c r="H143" s="802"/>
      <c r="I143" s="803"/>
      <c r="J143" s="442"/>
      <c r="K143" s="467" t="s">
        <v>50</v>
      </c>
      <c r="L143" s="611"/>
      <c r="M143" s="442"/>
      <c r="N143" s="442"/>
      <c r="O143" s="467" t="s">
        <v>50</v>
      </c>
      <c r="P143" s="611"/>
      <c r="W143" s="453"/>
    </row>
    <row r="144" spans="1:23" s="64" customFormat="1" ht="16">
      <c r="A144" s="470"/>
      <c r="B144" s="442"/>
      <c r="C144" s="442"/>
      <c r="D144" s="442"/>
      <c r="E144" s="442"/>
      <c r="F144" s="442"/>
      <c r="G144" s="442"/>
      <c r="H144" s="442"/>
      <c r="I144" s="442"/>
      <c r="J144" s="442"/>
      <c r="K144" s="442"/>
      <c r="L144" s="442"/>
      <c r="M144" s="442"/>
      <c r="N144" s="442"/>
      <c r="O144" s="442"/>
      <c r="P144" s="471"/>
      <c r="W144" s="453"/>
    </row>
    <row r="145" spans="1:23" s="64" customFormat="1" ht="16">
      <c r="A145" s="470"/>
      <c r="B145" s="467" t="s">
        <v>70</v>
      </c>
      <c r="C145" s="442"/>
      <c r="D145" s="766"/>
      <c r="E145" s="767"/>
      <c r="F145" s="768"/>
      <c r="G145" s="442"/>
      <c r="H145" s="467" t="s">
        <v>71</v>
      </c>
      <c r="I145" s="442"/>
      <c r="J145" s="769"/>
      <c r="K145" s="804"/>
      <c r="L145" s="804"/>
      <c r="M145" s="804"/>
      <c r="N145" s="804"/>
      <c r="O145" s="770"/>
      <c r="P145" s="471"/>
      <c r="W145" s="453"/>
    </row>
    <row r="146" spans="1:23" s="64" customFormat="1" ht="16">
      <c r="A146" s="470"/>
      <c r="B146" s="442"/>
      <c r="C146" s="442"/>
      <c r="D146" s="442"/>
      <c r="E146" s="442"/>
      <c r="F146" s="442"/>
      <c r="G146" s="442"/>
      <c r="H146" s="442"/>
      <c r="I146" s="442"/>
      <c r="J146" s="442"/>
      <c r="K146" s="442"/>
      <c r="L146" s="442"/>
      <c r="M146" s="442"/>
      <c r="N146" s="442"/>
      <c r="O146" s="442"/>
      <c r="P146" s="471"/>
      <c r="W146" s="453"/>
    </row>
    <row r="147" spans="1:23" s="64" customFormat="1" ht="16">
      <c r="A147" s="470"/>
      <c r="B147" s="467" t="s">
        <v>72</v>
      </c>
      <c r="C147" s="442"/>
      <c r="D147" s="766"/>
      <c r="E147" s="767"/>
      <c r="F147" s="767"/>
      <c r="G147" s="767"/>
      <c r="H147" s="767"/>
      <c r="I147" s="767"/>
      <c r="J147" s="767"/>
      <c r="K147" s="767"/>
      <c r="L147" s="767"/>
      <c r="M147" s="767"/>
      <c r="N147" s="767"/>
      <c r="O147" s="768"/>
      <c r="P147" s="471"/>
      <c r="W147" s="453"/>
    </row>
    <row r="148" spans="1:23" s="64" customFormat="1" ht="17" thickBot="1">
      <c r="A148" s="479"/>
      <c r="B148" s="480"/>
      <c r="C148" s="480"/>
      <c r="D148" s="480"/>
      <c r="E148" s="480"/>
      <c r="F148" s="480"/>
      <c r="G148" s="480"/>
      <c r="H148" s="480"/>
      <c r="I148" s="480"/>
      <c r="J148" s="480"/>
      <c r="K148" s="480"/>
      <c r="L148" s="480"/>
      <c r="M148" s="480"/>
      <c r="N148" s="480"/>
      <c r="O148" s="480"/>
      <c r="P148" s="481"/>
      <c r="W148" s="453"/>
    </row>
    <row r="149" spans="1:23" s="64" customFormat="1" ht="17" thickBot="1">
      <c r="A149" s="470"/>
      <c r="B149" s="465"/>
      <c r="C149" s="465"/>
      <c r="D149" s="465"/>
      <c r="E149" s="465"/>
      <c r="F149" s="465"/>
      <c r="G149" s="465"/>
      <c r="H149" s="465"/>
      <c r="I149" s="465"/>
      <c r="J149" s="465"/>
      <c r="K149" s="465"/>
      <c r="L149" s="465"/>
      <c r="M149" s="465"/>
      <c r="N149" s="465"/>
      <c r="O149" s="465"/>
      <c r="P149" s="466"/>
      <c r="W149" s="457" t="s">
        <v>195</v>
      </c>
    </row>
    <row r="150" spans="1:23" s="64" customFormat="1" ht="17" thickBot="1">
      <c r="A150" s="374" t="s">
        <v>1271</v>
      </c>
      <c r="B150" s="467" t="s">
        <v>68</v>
      </c>
      <c r="C150" s="442"/>
      <c r="D150" s="442"/>
      <c r="E150" s="766"/>
      <c r="F150" s="767"/>
      <c r="G150" s="767"/>
      <c r="H150" s="767"/>
      <c r="I150" s="767"/>
      <c r="J150" s="768"/>
      <c r="K150" s="468" t="s">
        <v>69</v>
      </c>
      <c r="L150" s="766"/>
      <c r="M150" s="768"/>
      <c r="N150" s="442"/>
      <c r="O150" s="467" t="s">
        <v>778</v>
      </c>
      <c r="P150" s="629"/>
      <c r="W150" s="453"/>
    </row>
    <row r="151" spans="1:23" s="64" customFormat="1" ht="17" thickBot="1">
      <c r="A151" s="470"/>
      <c r="B151" s="442"/>
      <c r="C151" s="442"/>
      <c r="D151" s="442"/>
      <c r="E151" s="442"/>
      <c r="F151" s="442"/>
      <c r="G151" s="442"/>
      <c r="H151" s="442"/>
      <c r="I151" s="442"/>
      <c r="J151" s="442"/>
      <c r="K151" s="442"/>
      <c r="L151" s="442"/>
      <c r="M151" s="442"/>
      <c r="N151" s="442"/>
      <c r="O151" s="442"/>
      <c r="P151" s="471"/>
      <c r="W151" s="453"/>
    </row>
    <row r="152" spans="1:23" s="64" customFormat="1" ht="17" thickBot="1">
      <c r="A152" s="470"/>
      <c r="B152" s="467" t="s">
        <v>862</v>
      </c>
      <c r="C152" s="442"/>
      <c r="D152" s="442"/>
      <c r="E152" s="472"/>
      <c r="F152" s="472"/>
      <c r="G152" s="766"/>
      <c r="H152" s="767"/>
      <c r="I152" s="768"/>
      <c r="J152" s="442"/>
      <c r="K152" s="467" t="s">
        <v>49</v>
      </c>
      <c r="L152" s="610"/>
      <c r="M152" s="442"/>
      <c r="N152" s="442"/>
      <c r="O152" s="467" t="s">
        <v>49</v>
      </c>
      <c r="P152" s="610"/>
      <c r="W152" s="453"/>
    </row>
    <row r="153" spans="1:23" s="64" customFormat="1" ht="17" thickBot="1">
      <c r="A153" s="470"/>
      <c r="B153" s="467"/>
      <c r="C153" s="442"/>
      <c r="D153" s="442"/>
      <c r="E153" s="474"/>
      <c r="F153" s="474"/>
      <c r="G153" s="474"/>
      <c r="H153" s="474"/>
      <c r="I153" s="442"/>
      <c r="J153" s="442"/>
      <c r="K153" s="467"/>
      <c r="L153" s="475"/>
      <c r="M153" s="450"/>
      <c r="N153" s="450"/>
      <c r="O153" s="476"/>
      <c r="P153" s="477"/>
      <c r="W153" s="453"/>
    </row>
    <row r="154" spans="1:23" s="64" customFormat="1" ht="17" thickBot="1">
      <c r="A154" s="470"/>
      <c r="B154" s="467" t="s">
        <v>779</v>
      </c>
      <c r="C154" s="442"/>
      <c r="D154" s="442"/>
      <c r="E154" s="474"/>
      <c r="F154" s="474"/>
      <c r="G154" s="801" t="s">
        <v>859</v>
      </c>
      <c r="H154" s="802"/>
      <c r="I154" s="803"/>
      <c r="J154" s="442"/>
      <c r="K154" s="467" t="s">
        <v>50</v>
      </c>
      <c r="L154" s="611"/>
      <c r="M154" s="442"/>
      <c r="N154" s="442"/>
      <c r="O154" s="467" t="s">
        <v>50</v>
      </c>
      <c r="P154" s="611"/>
      <c r="W154" s="453"/>
    </row>
    <row r="155" spans="1:23" s="64" customFormat="1" ht="16">
      <c r="A155" s="470"/>
      <c r="B155" s="442"/>
      <c r="C155" s="442"/>
      <c r="D155" s="442"/>
      <c r="E155" s="442"/>
      <c r="F155" s="442"/>
      <c r="G155" s="442"/>
      <c r="H155" s="442"/>
      <c r="I155" s="442"/>
      <c r="J155" s="442"/>
      <c r="K155" s="442"/>
      <c r="L155" s="442"/>
      <c r="M155" s="442"/>
      <c r="N155" s="442"/>
      <c r="O155" s="442"/>
      <c r="P155" s="471"/>
      <c r="W155" s="453"/>
    </row>
    <row r="156" spans="1:23" s="64" customFormat="1" ht="16">
      <c r="A156" s="470"/>
      <c r="B156" s="467" t="s">
        <v>70</v>
      </c>
      <c r="C156" s="442"/>
      <c r="D156" s="766"/>
      <c r="E156" s="767"/>
      <c r="F156" s="768"/>
      <c r="G156" s="442"/>
      <c r="H156" s="467" t="s">
        <v>71</v>
      </c>
      <c r="I156" s="442"/>
      <c r="J156" s="769"/>
      <c r="K156" s="804"/>
      <c r="L156" s="804"/>
      <c r="M156" s="804"/>
      <c r="N156" s="804"/>
      <c r="O156" s="770"/>
      <c r="P156" s="471"/>
      <c r="W156" s="453"/>
    </row>
    <row r="157" spans="1:23" s="64" customFormat="1" ht="16">
      <c r="A157" s="470"/>
      <c r="B157" s="442"/>
      <c r="C157" s="442"/>
      <c r="D157" s="442"/>
      <c r="E157" s="442"/>
      <c r="F157" s="442"/>
      <c r="G157" s="442"/>
      <c r="H157" s="442"/>
      <c r="I157" s="442"/>
      <c r="J157" s="442"/>
      <c r="K157" s="442"/>
      <c r="L157" s="442"/>
      <c r="M157" s="442"/>
      <c r="N157" s="442"/>
      <c r="O157" s="442"/>
      <c r="P157" s="471"/>
      <c r="W157" s="453"/>
    </row>
    <row r="158" spans="1:23" s="64" customFormat="1" ht="16">
      <c r="A158" s="470"/>
      <c r="B158" s="467" t="s">
        <v>72</v>
      </c>
      <c r="C158" s="442"/>
      <c r="D158" s="766"/>
      <c r="E158" s="767"/>
      <c r="F158" s="767"/>
      <c r="G158" s="767"/>
      <c r="H158" s="767"/>
      <c r="I158" s="767"/>
      <c r="J158" s="767"/>
      <c r="K158" s="767"/>
      <c r="L158" s="767"/>
      <c r="M158" s="767"/>
      <c r="N158" s="767"/>
      <c r="O158" s="768"/>
      <c r="P158" s="471"/>
      <c r="W158" s="453"/>
    </row>
    <row r="159" spans="1:23" s="64" customFormat="1" ht="17" thickBot="1">
      <c r="A159" s="479"/>
      <c r="B159" s="480"/>
      <c r="C159" s="480"/>
      <c r="D159" s="480"/>
      <c r="E159" s="480"/>
      <c r="F159" s="480"/>
      <c r="G159" s="480"/>
      <c r="H159" s="480"/>
      <c r="I159" s="480"/>
      <c r="J159" s="480"/>
      <c r="K159" s="480"/>
      <c r="L159" s="480"/>
      <c r="M159" s="480"/>
      <c r="N159" s="480"/>
      <c r="O159" s="480"/>
      <c r="P159" s="481"/>
      <c r="W159" s="453"/>
    </row>
    <row r="160" spans="1:23" s="64" customFormat="1" ht="17" thickBot="1">
      <c r="A160" s="470"/>
      <c r="B160" s="465"/>
      <c r="C160" s="465"/>
      <c r="D160" s="465"/>
      <c r="E160" s="465"/>
      <c r="F160" s="465"/>
      <c r="G160" s="465"/>
      <c r="H160" s="465"/>
      <c r="I160" s="465"/>
      <c r="J160" s="465"/>
      <c r="K160" s="465"/>
      <c r="L160" s="465"/>
      <c r="M160" s="465"/>
      <c r="N160" s="465"/>
      <c r="O160" s="465"/>
      <c r="P160" s="466"/>
      <c r="W160" s="457" t="s">
        <v>195</v>
      </c>
    </row>
    <row r="161" spans="1:23" s="64" customFormat="1" ht="17" thickBot="1">
      <c r="A161" s="374" t="s">
        <v>1272</v>
      </c>
      <c r="B161" s="467" t="s">
        <v>68</v>
      </c>
      <c r="C161" s="442"/>
      <c r="D161" s="442"/>
      <c r="E161" s="766"/>
      <c r="F161" s="767"/>
      <c r="G161" s="767"/>
      <c r="H161" s="767"/>
      <c r="I161" s="767"/>
      <c r="J161" s="768"/>
      <c r="K161" s="468" t="s">
        <v>69</v>
      </c>
      <c r="L161" s="766"/>
      <c r="M161" s="768"/>
      <c r="N161" s="442"/>
      <c r="O161" s="467" t="s">
        <v>778</v>
      </c>
      <c r="P161" s="629"/>
      <c r="W161" s="453"/>
    </row>
    <row r="162" spans="1:23" s="64" customFormat="1" ht="17" thickBot="1">
      <c r="A162" s="470"/>
      <c r="B162" s="442"/>
      <c r="C162" s="442"/>
      <c r="D162" s="442"/>
      <c r="E162" s="442"/>
      <c r="F162" s="442"/>
      <c r="G162" s="442"/>
      <c r="H162" s="442"/>
      <c r="I162" s="442"/>
      <c r="J162" s="442"/>
      <c r="K162" s="442"/>
      <c r="L162" s="442"/>
      <c r="M162" s="442"/>
      <c r="N162" s="442"/>
      <c r="O162" s="442"/>
      <c r="P162" s="471"/>
      <c r="W162" s="453"/>
    </row>
    <row r="163" spans="1:23" s="64" customFormat="1" ht="17" thickBot="1">
      <c r="A163" s="470"/>
      <c r="B163" s="467" t="s">
        <v>862</v>
      </c>
      <c r="C163" s="442"/>
      <c r="D163" s="442"/>
      <c r="E163" s="472"/>
      <c r="F163" s="472"/>
      <c r="G163" s="766"/>
      <c r="H163" s="767"/>
      <c r="I163" s="768"/>
      <c r="J163" s="442"/>
      <c r="K163" s="467" t="s">
        <v>49</v>
      </c>
      <c r="L163" s="610"/>
      <c r="M163" s="442"/>
      <c r="N163" s="442"/>
      <c r="O163" s="467" t="s">
        <v>49</v>
      </c>
      <c r="P163" s="610"/>
      <c r="W163" s="453"/>
    </row>
    <row r="164" spans="1:23" s="64" customFormat="1" ht="17" thickBot="1">
      <c r="A164" s="470"/>
      <c r="B164" s="467"/>
      <c r="C164" s="442"/>
      <c r="D164" s="442"/>
      <c r="E164" s="474"/>
      <c r="F164" s="474"/>
      <c r="G164" s="474"/>
      <c r="H164" s="474"/>
      <c r="I164" s="442"/>
      <c r="J164" s="442"/>
      <c r="K164" s="467"/>
      <c r="L164" s="475"/>
      <c r="M164" s="450"/>
      <c r="N164" s="450"/>
      <c r="O164" s="476"/>
      <c r="P164" s="477"/>
      <c r="W164" s="453"/>
    </row>
    <row r="165" spans="1:23" s="64" customFormat="1" ht="17" thickBot="1">
      <c r="A165" s="470"/>
      <c r="B165" s="467" t="s">
        <v>779</v>
      </c>
      <c r="C165" s="442"/>
      <c r="D165" s="442"/>
      <c r="E165" s="474"/>
      <c r="F165" s="474"/>
      <c r="G165" s="801" t="s">
        <v>859</v>
      </c>
      <c r="H165" s="802"/>
      <c r="I165" s="803"/>
      <c r="J165" s="442"/>
      <c r="K165" s="467" t="s">
        <v>50</v>
      </c>
      <c r="L165" s="611"/>
      <c r="M165" s="442"/>
      <c r="N165" s="442"/>
      <c r="O165" s="467" t="s">
        <v>50</v>
      </c>
      <c r="P165" s="611"/>
      <c r="W165" s="453"/>
    </row>
    <row r="166" spans="1:23" s="64" customFormat="1" ht="16">
      <c r="A166" s="470"/>
      <c r="B166" s="442"/>
      <c r="C166" s="442"/>
      <c r="D166" s="442"/>
      <c r="E166" s="442"/>
      <c r="F166" s="442"/>
      <c r="G166" s="442"/>
      <c r="H166" s="442"/>
      <c r="I166" s="442"/>
      <c r="J166" s="442"/>
      <c r="K166" s="442"/>
      <c r="L166" s="442"/>
      <c r="M166" s="442"/>
      <c r="N166" s="442"/>
      <c r="O166" s="442"/>
      <c r="P166" s="471"/>
      <c r="W166" s="453"/>
    </row>
    <row r="167" spans="1:23" s="64" customFormat="1" ht="16">
      <c r="A167" s="470"/>
      <c r="B167" s="467" t="s">
        <v>70</v>
      </c>
      <c r="C167" s="442"/>
      <c r="D167" s="766"/>
      <c r="E167" s="767"/>
      <c r="F167" s="768"/>
      <c r="G167" s="442"/>
      <c r="H167" s="467" t="s">
        <v>71</v>
      </c>
      <c r="I167" s="442"/>
      <c r="J167" s="769"/>
      <c r="K167" s="804"/>
      <c r="L167" s="804"/>
      <c r="M167" s="804"/>
      <c r="N167" s="804"/>
      <c r="O167" s="770"/>
      <c r="P167" s="471"/>
      <c r="W167" s="453"/>
    </row>
    <row r="168" spans="1:23" s="64" customFormat="1" ht="16">
      <c r="A168" s="470"/>
      <c r="B168" s="442"/>
      <c r="C168" s="442"/>
      <c r="D168" s="442"/>
      <c r="E168" s="442"/>
      <c r="F168" s="442"/>
      <c r="G168" s="442"/>
      <c r="H168" s="442"/>
      <c r="I168" s="442"/>
      <c r="J168" s="442"/>
      <c r="K168" s="442"/>
      <c r="L168" s="442"/>
      <c r="M168" s="442"/>
      <c r="N168" s="442"/>
      <c r="O168" s="442"/>
      <c r="P168" s="471"/>
      <c r="W168" s="453"/>
    </row>
    <row r="169" spans="1:23" s="64" customFormat="1" ht="16">
      <c r="A169" s="470"/>
      <c r="B169" s="467" t="s">
        <v>72</v>
      </c>
      <c r="C169" s="442"/>
      <c r="D169" s="766"/>
      <c r="E169" s="767"/>
      <c r="F169" s="767"/>
      <c r="G169" s="767"/>
      <c r="H169" s="767"/>
      <c r="I169" s="767"/>
      <c r="J169" s="767"/>
      <c r="K169" s="767"/>
      <c r="L169" s="767"/>
      <c r="M169" s="767"/>
      <c r="N169" s="767"/>
      <c r="O169" s="768"/>
      <c r="P169" s="471"/>
      <c r="W169" s="453"/>
    </row>
    <row r="170" spans="1:23" s="64" customFormat="1" ht="17" thickBot="1">
      <c r="A170" s="479"/>
      <c r="B170" s="480"/>
      <c r="C170" s="480"/>
      <c r="D170" s="480"/>
      <c r="E170" s="480"/>
      <c r="F170" s="480"/>
      <c r="G170" s="480"/>
      <c r="H170" s="480"/>
      <c r="I170" s="480"/>
      <c r="J170" s="480"/>
      <c r="K170" s="480"/>
      <c r="L170" s="480"/>
      <c r="M170" s="480"/>
      <c r="N170" s="480"/>
      <c r="O170" s="480"/>
      <c r="P170" s="481"/>
      <c r="W170" s="453"/>
    </row>
    <row r="171" spans="1:23" s="64" customFormat="1" ht="17" thickBot="1">
      <c r="A171" s="470"/>
      <c r="B171" s="465"/>
      <c r="C171" s="465"/>
      <c r="D171" s="465"/>
      <c r="E171" s="465"/>
      <c r="F171" s="465"/>
      <c r="G171" s="465"/>
      <c r="H171" s="465"/>
      <c r="I171" s="465"/>
      <c r="J171" s="465"/>
      <c r="K171" s="465"/>
      <c r="L171" s="465"/>
      <c r="M171" s="465"/>
      <c r="N171" s="465"/>
      <c r="O171" s="465"/>
      <c r="P171" s="466"/>
      <c r="W171" s="457" t="s">
        <v>195</v>
      </c>
    </row>
    <row r="172" spans="1:23" s="64" customFormat="1" ht="17" thickBot="1">
      <c r="A172" s="374" t="s">
        <v>1273</v>
      </c>
      <c r="B172" s="467" t="s">
        <v>68</v>
      </c>
      <c r="C172" s="442"/>
      <c r="D172" s="442"/>
      <c r="E172" s="766"/>
      <c r="F172" s="767"/>
      <c r="G172" s="767"/>
      <c r="H172" s="767"/>
      <c r="I172" s="767"/>
      <c r="J172" s="768"/>
      <c r="K172" s="468" t="s">
        <v>69</v>
      </c>
      <c r="L172" s="766"/>
      <c r="M172" s="768"/>
      <c r="N172" s="442"/>
      <c r="O172" s="467" t="s">
        <v>778</v>
      </c>
      <c r="P172" s="629"/>
      <c r="W172" s="453"/>
    </row>
    <row r="173" spans="1:23" s="64" customFormat="1" ht="17" thickBot="1">
      <c r="A173" s="470"/>
      <c r="B173" s="442"/>
      <c r="C173" s="442"/>
      <c r="D173" s="442"/>
      <c r="E173" s="442"/>
      <c r="F173" s="442"/>
      <c r="G173" s="442"/>
      <c r="H173" s="442"/>
      <c r="I173" s="442"/>
      <c r="J173" s="442"/>
      <c r="K173" s="442"/>
      <c r="L173" s="442"/>
      <c r="M173" s="442"/>
      <c r="N173" s="442"/>
      <c r="O173" s="442"/>
      <c r="P173" s="471"/>
      <c r="W173" s="453"/>
    </row>
    <row r="174" spans="1:23" s="64" customFormat="1" ht="17" thickBot="1">
      <c r="A174" s="470"/>
      <c r="B174" s="467" t="s">
        <v>862</v>
      </c>
      <c r="C174" s="442"/>
      <c r="D174" s="442"/>
      <c r="E174" s="472"/>
      <c r="F174" s="472"/>
      <c r="G174" s="766"/>
      <c r="H174" s="767"/>
      <c r="I174" s="768"/>
      <c r="J174" s="442"/>
      <c r="K174" s="467" t="s">
        <v>49</v>
      </c>
      <c r="L174" s="610"/>
      <c r="M174" s="442"/>
      <c r="N174" s="442"/>
      <c r="O174" s="467" t="s">
        <v>49</v>
      </c>
      <c r="P174" s="610"/>
      <c r="W174" s="453"/>
    </row>
    <row r="175" spans="1:23" s="64" customFormat="1" ht="17" thickBot="1">
      <c r="A175" s="470"/>
      <c r="B175" s="467"/>
      <c r="C175" s="442"/>
      <c r="D175" s="442"/>
      <c r="E175" s="474"/>
      <c r="F175" s="474"/>
      <c r="G175" s="474"/>
      <c r="H175" s="474"/>
      <c r="I175" s="442"/>
      <c r="J175" s="442"/>
      <c r="K175" s="467"/>
      <c r="L175" s="475"/>
      <c r="M175" s="450"/>
      <c r="N175" s="450"/>
      <c r="O175" s="476"/>
      <c r="P175" s="477"/>
      <c r="W175" s="453"/>
    </row>
    <row r="176" spans="1:23" s="64" customFormat="1" ht="17" thickBot="1">
      <c r="A176" s="470"/>
      <c r="B176" s="467" t="s">
        <v>779</v>
      </c>
      <c r="C176" s="442"/>
      <c r="D176" s="442"/>
      <c r="E176" s="474"/>
      <c r="F176" s="474"/>
      <c r="G176" s="801" t="s">
        <v>859</v>
      </c>
      <c r="H176" s="802"/>
      <c r="I176" s="803"/>
      <c r="J176" s="442"/>
      <c r="K176" s="467" t="s">
        <v>50</v>
      </c>
      <c r="L176" s="611"/>
      <c r="M176" s="442"/>
      <c r="N176" s="442"/>
      <c r="O176" s="467" t="s">
        <v>50</v>
      </c>
      <c r="P176" s="611"/>
      <c r="W176" s="453"/>
    </row>
    <row r="177" spans="1:23" s="64" customFormat="1" ht="16">
      <c r="A177" s="470"/>
      <c r="B177" s="442"/>
      <c r="C177" s="442"/>
      <c r="D177" s="442"/>
      <c r="E177" s="442"/>
      <c r="F177" s="442"/>
      <c r="G177" s="442"/>
      <c r="H177" s="442"/>
      <c r="I177" s="442"/>
      <c r="J177" s="442"/>
      <c r="K177" s="442"/>
      <c r="L177" s="442"/>
      <c r="M177" s="442"/>
      <c r="N177" s="442"/>
      <c r="O177" s="442"/>
      <c r="P177" s="471"/>
      <c r="W177" s="453"/>
    </row>
    <row r="178" spans="1:23" s="64" customFormat="1" ht="16">
      <c r="A178" s="470"/>
      <c r="B178" s="467" t="s">
        <v>70</v>
      </c>
      <c r="C178" s="442"/>
      <c r="D178" s="766"/>
      <c r="E178" s="767"/>
      <c r="F178" s="768"/>
      <c r="G178" s="442"/>
      <c r="H178" s="467" t="s">
        <v>71</v>
      </c>
      <c r="I178" s="442"/>
      <c r="J178" s="769"/>
      <c r="K178" s="804"/>
      <c r="L178" s="804"/>
      <c r="M178" s="804"/>
      <c r="N178" s="804"/>
      <c r="O178" s="770"/>
      <c r="P178" s="471"/>
      <c r="W178" s="453"/>
    </row>
    <row r="179" spans="1:23" s="64" customFormat="1" ht="16">
      <c r="A179" s="470"/>
      <c r="B179" s="442"/>
      <c r="C179" s="442"/>
      <c r="D179" s="442"/>
      <c r="E179" s="442"/>
      <c r="F179" s="442"/>
      <c r="G179" s="442"/>
      <c r="H179" s="442"/>
      <c r="I179" s="442"/>
      <c r="J179" s="442"/>
      <c r="K179" s="442"/>
      <c r="L179" s="442"/>
      <c r="M179" s="442"/>
      <c r="N179" s="442"/>
      <c r="O179" s="442"/>
      <c r="P179" s="471"/>
      <c r="W179" s="453"/>
    </row>
    <row r="180" spans="1:23" s="64" customFormat="1" ht="16">
      <c r="A180" s="470"/>
      <c r="B180" s="467" t="s">
        <v>72</v>
      </c>
      <c r="C180" s="442"/>
      <c r="D180" s="766"/>
      <c r="E180" s="767"/>
      <c r="F180" s="767"/>
      <c r="G180" s="767"/>
      <c r="H180" s="767"/>
      <c r="I180" s="767"/>
      <c r="J180" s="767"/>
      <c r="K180" s="767"/>
      <c r="L180" s="767"/>
      <c r="M180" s="767"/>
      <c r="N180" s="767"/>
      <c r="O180" s="768"/>
      <c r="P180" s="471"/>
      <c r="W180" s="453"/>
    </row>
    <row r="181" spans="1:23" s="64" customFormat="1" ht="17" thickBot="1">
      <c r="A181" s="479"/>
      <c r="B181" s="480"/>
      <c r="C181" s="480"/>
      <c r="D181" s="480"/>
      <c r="E181" s="480"/>
      <c r="F181" s="480"/>
      <c r="G181" s="480"/>
      <c r="H181" s="480"/>
      <c r="I181" s="480"/>
      <c r="J181" s="480"/>
      <c r="K181" s="480"/>
      <c r="L181" s="480"/>
      <c r="M181" s="480"/>
      <c r="N181" s="480"/>
      <c r="O181" s="480"/>
      <c r="P181" s="481"/>
      <c r="W181" s="453"/>
    </row>
    <row r="182" spans="1:23" ht="17" thickBot="1">
      <c r="A182" s="470"/>
      <c r="B182" s="465"/>
      <c r="C182" s="465"/>
      <c r="D182" s="465"/>
      <c r="E182" s="465"/>
      <c r="F182" s="465"/>
      <c r="G182" s="465"/>
      <c r="H182" s="465"/>
      <c r="I182" s="465"/>
      <c r="J182" s="465"/>
      <c r="K182" s="465"/>
      <c r="L182" s="465"/>
      <c r="M182" s="465"/>
      <c r="N182" s="465"/>
      <c r="O182" s="465"/>
      <c r="P182" s="466"/>
      <c r="Q182" s="64"/>
      <c r="R182" s="64"/>
      <c r="S182" s="64"/>
      <c r="T182" s="64"/>
      <c r="U182" s="64"/>
      <c r="V182" s="64"/>
      <c r="W182" s="457" t="s">
        <v>195</v>
      </c>
    </row>
    <row r="183" spans="1:23" s="64" customFormat="1" ht="17" thickBot="1">
      <c r="A183" s="374" t="s">
        <v>1274</v>
      </c>
      <c r="B183" s="467" t="s">
        <v>68</v>
      </c>
      <c r="C183" s="442"/>
      <c r="D183" s="442"/>
      <c r="E183" s="766"/>
      <c r="F183" s="767"/>
      <c r="G183" s="767"/>
      <c r="H183" s="767"/>
      <c r="I183" s="767"/>
      <c r="J183" s="768"/>
      <c r="K183" s="468" t="s">
        <v>69</v>
      </c>
      <c r="L183" s="766"/>
      <c r="M183" s="768"/>
      <c r="N183" s="442"/>
      <c r="O183" s="467" t="s">
        <v>778</v>
      </c>
      <c r="P183" s="629"/>
      <c r="W183" s="453"/>
    </row>
    <row r="184" spans="1:23" s="64" customFormat="1" ht="17" thickBot="1">
      <c r="A184" s="470"/>
      <c r="B184" s="442"/>
      <c r="C184" s="442"/>
      <c r="D184" s="442"/>
      <c r="E184" s="442"/>
      <c r="F184" s="442"/>
      <c r="G184" s="442"/>
      <c r="H184" s="442"/>
      <c r="I184" s="442"/>
      <c r="J184" s="442"/>
      <c r="K184" s="442"/>
      <c r="L184" s="442"/>
      <c r="M184" s="442"/>
      <c r="N184" s="442"/>
      <c r="O184" s="442"/>
      <c r="P184" s="471"/>
      <c r="W184" s="453"/>
    </row>
    <row r="185" spans="1:23" s="64" customFormat="1" ht="17" thickBot="1">
      <c r="A185" s="470"/>
      <c r="B185" s="467" t="s">
        <v>862</v>
      </c>
      <c r="C185" s="442"/>
      <c r="D185" s="442"/>
      <c r="E185" s="472"/>
      <c r="F185" s="472"/>
      <c r="G185" s="766"/>
      <c r="H185" s="767"/>
      <c r="I185" s="768"/>
      <c r="J185" s="442"/>
      <c r="K185" s="467" t="s">
        <v>49</v>
      </c>
      <c r="L185" s="610"/>
      <c r="M185" s="442"/>
      <c r="N185" s="442"/>
      <c r="O185" s="467" t="s">
        <v>49</v>
      </c>
      <c r="P185" s="610"/>
      <c r="W185" s="453"/>
    </row>
    <row r="186" spans="1:23" s="64" customFormat="1" ht="17" thickBot="1">
      <c r="A186" s="470"/>
      <c r="B186" s="467"/>
      <c r="C186" s="442"/>
      <c r="D186" s="442"/>
      <c r="E186" s="474"/>
      <c r="F186" s="474"/>
      <c r="G186" s="474"/>
      <c r="H186" s="474"/>
      <c r="I186" s="442"/>
      <c r="J186" s="442"/>
      <c r="K186" s="467"/>
      <c r="L186" s="475"/>
      <c r="M186" s="450"/>
      <c r="N186" s="450"/>
      <c r="O186" s="476"/>
      <c r="P186" s="477"/>
      <c r="W186" s="453"/>
    </row>
    <row r="187" spans="1:23" s="64" customFormat="1" ht="17" thickBot="1">
      <c r="A187" s="470"/>
      <c r="B187" s="467" t="s">
        <v>779</v>
      </c>
      <c r="C187" s="442"/>
      <c r="D187" s="442"/>
      <c r="E187" s="474"/>
      <c r="F187" s="474"/>
      <c r="G187" s="801" t="s">
        <v>859</v>
      </c>
      <c r="H187" s="802"/>
      <c r="I187" s="803"/>
      <c r="J187" s="442"/>
      <c r="K187" s="467" t="s">
        <v>50</v>
      </c>
      <c r="L187" s="611"/>
      <c r="M187" s="442"/>
      <c r="N187" s="442"/>
      <c r="O187" s="467" t="s">
        <v>50</v>
      </c>
      <c r="P187" s="611"/>
      <c r="W187" s="453"/>
    </row>
    <row r="188" spans="1:23" s="64" customFormat="1" ht="16">
      <c r="A188" s="470"/>
      <c r="B188" s="442"/>
      <c r="C188" s="442"/>
      <c r="D188" s="442"/>
      <c r="E188" s="442"/>
      <c r="F188" s="442"/>
      <c r="G188" s="442"/>
      <c r="H188" s="442"/>
      <c r="I188" s="442"/>
      <c r="J188" s="442"/>
      <c r="K188" s="442"/>
      <c r="L188" s="442"/>
      <c r="M188" s="442"/>
      <c r="N188" s="442"/>
      <c r="O188" s="442"/>
      <c r="P188" s="471"/>
      <c r="W188" s="453"/>
    </row>
    <row r="189" spans="1:23" s="64" customFormat="1" ht="16">
      <c r="A189" s="470"/>
      <c r="B189" s="467" t="s">
        <v>70</v>
      </c>
      <c r="C189" s="442"/>
      <c r="D189" s="766"/>
      <c r="E189" s="767"/>
      <c r="F189" s="768"/>
      <c r="G189" s="442"/>
      <c r="H189" s="467" t="s">
        <v>71</v>
      </c>
      <c r="I189" s="442"/>
      <c r="J189" s="769"/>
      <c r="K189" s="804"/>
      <c r="L189" s="804"/>
      <c r="M189" s="804"/>
      <c r="N189" s="804"/>
      <c r="O189" s="770"/>
      <c r="P189" s="471"/>
      <c r="W189" s="453"/>
    </row>
    <row r="190" spans="1:23" s="64" customFormat="1" ht="16">
      <c r="A190" s="470"/>
      <c r="B190" s="442"/>
      <c r="C190" s="442"/>
      <c r="D190" s="442"/>
      <c r="E190" s="442"/>
      <c r="F190" s="442"/>
      <c r="G190" s="442"/>
      <c r="H190" s="442"/>
      <c r="I190" s="442"/>
      <c r="J190" s="442"/>
      <c r="K190" s="442"/>
      <c r="L190" s="442"/>
      <c r="M190" s="442"/>
      <c r="N190" s="442"/>
      <c r="O190" s="442"/>
      <c r="P190" s="471"/>
      <c r="W190" s="453"/>
    </row>
    <row r="191" spans="1:23" s="64" customFormat="1" ht="16">
      <c r="A191" s="470"/>
      <c r="B191" s="467" t="s">
        <v>72</v>
      </c>
      <c r="C191" s="442"/>
      <c r="D191" s="766"/>
      <c r="E191" s="767"/>
      <c r="F191" s="767"/>
      <c r="G191" s="767"/>
      <c r="H191" s="767"/>
      <c r="I191" s="767"/>
      <c r="J191" s="767"/>
      <c r="K191" s="767"/>
      <c r="L191" s="767"/>
      <c r="M191" s="767"/>
      <c r="N191" s="767"/>
      <c r="O191" s="768"/>
      <c r="P191" s="471"/>
      <c r="W191" s="453"/>
    </row>
    <row r="192" spans="1:23" s="64" customFormat="1" ht="17" thickBot="1">
      <c r="A192" s="479"/>
      <c r="B192" s="480"/>
      <c r="C192" s="480"/>
      <c r="D192" s="480"/>
      <c r="E192" s="480"/>
      <c r="F192" s="480"/>
      <c r="G192" s="480"/>
      <c r="H192" s="480"/>
      <c r="I192" s="480"/>
      <c r="J192" s="480"/>
      <c r="K192" s="480"/>
      <c r="L192" s="480"/>
      <c r="M192" s="480"/>
      <c r="N192" s="480"/>
      <c r="O192" s="480"/>
      <c r="P192" s="481"/>
      <c r="W192" s="453"/>
    </row>
    <row r="193" spans="1:23" s="64" customFormat="1" ht="17" thickBot="1">
      <c r="A193" s="470"/>
      <c r="B193" s="465"/>
      <c r="C193" s="465"/>
      <c r="D193" s="465"/>
      <c r="E193" s="465"/>
      <c r="F193" s="465"/>
      <c r="G193" s="465"/>
      <c r="H193" s="465"/>
      <c r="I193" s="465"/>
      <c r="J193" s="465"/>
      <c r="K193" s="465"/>
      <c r="L193" s="465"/>
      <c r="M193" s="465"/>
      <c r="N193" s="465"/>
      <c r="O193" s="465"/>
      <c r="P193" s="466"/>
      <c r="W193" s="457" t="s">
        <v>195</v>
      </c>
    </row>
    <row r="194" spans="1:23" s="64" customFormat="1" ht="17" thickBot="1">
      <c r="A194" s="374" t="s">
        <v>1275</v>
      </c>
      <c r="B194" s="467" t="s">
        <v>68</v>
      </c>
      <c r="C194" s="442"/>
      <c r="D194" s="442"/>
      <c r="E194" s="766"/>
      <c r="F194" s="767"/>
      <c r="G194" s="767"/>
      <c r="H194" s="767"/>
      <c r="I194" s="767"/>
      <c r="J194" s="768"/>
      <c r="K194" s="468" t="s">
        <v>69</v>
      </c>
      <c r="L194" s="766"/>
      <c r="M194" s="768"/>
      <c r="N194" s="442"/>
      <c r="O194" s="467" t="s">
        <v>778</v>
      </c>
      <c r="P194" s="629"/>
      <c r="W194" s="453"/>
    </row>
    <row r="195" spans="1:23" s="64" customFormat="1" ht="17" thickBot="1">
      <c r="A195" s="470"/>
      <c r="B195" s="442"/>
      <c r="C195" s="442"/>
      <c r="D195" s="442"/>
      <c r="E195" s="442"/>
      <c r="F195" s="442"/>
      <c r="G195" s="442"/>
      <c r="H195" s="442"/>
      <c r="I195" s="442"/>
      <c r="J195" s="442"/>
      <c r="K195" s="442"/>
      <c r="L195" s="442"/>
      <c r="M195" s="442"/>
      <c r="N195" s="442"/>
      <c r="O195" s="442"/>
      <c r="P195" s="471"/>
      <c r="W195" s="453"/>
    </row>
    <row r="196" spans="1:23" s="64" customFormat="1" ht="17" thickBot="1">
      <c r="A196" s="470"/>
      <c r="B196" s="467" t="s">
        <v>862</v>
      </c>
      <c r="C196" s="442"/>
      <c r="D196" s="442"/>
      <c r="E196" s="472"/>
      <c r="F196" s="472"/>
      <c r="G196" s="766"/>
      <c r="H196" s="767"/>
      <c r="I196" s="768"/>
      <c r="J196" s="442"/>
      <c r="K196" s="467" t="s">
        <v>49</v>
      </c>
      <c r="L196" s="610"/>
      <c r="M196" s="442"/>
      <c r="N196" s="442"/>
      <c r="O196" s="467" t="s">
        <v>49</v>
      </c>
      <c r="P196" s="610"/>
      <c r="W196" s="453"/>
    </row>
    <row r="197" spans="1:23" s="64" customFormat="1" ht="17" thickBot="1">
      <c r="A197" s="470"/>
      <c r="B197" s="467"/>
      <c r="C197" s="442"/>
      <c r="D197" s="442"/>
      <c r="E197" s="474"/>
      <c r="F197" s="474"/>
      <c r="G197" s="474"/>
      <c r="H197" s="474"/>
      <c r="I197" s="442"/>
      <c r="J197" s="442"/>
      <c r="K197" s="467"/>
      <c r="L197" s="475"/>
      <c r="M197" s="450"/>
      <c r="N197" s="450"/>
      <c r="O197" s="476"/>
      <c r="P197" s="477"/>
      <c r="W197" s="453"/>
    </row>
    <row r="198" spans="1:23" s="64" customFormat="1" ht="17" thickBot="1">
      <c r="A198" s="470"/>
      <c r="B198" s="467" t="s">
        <v>779</v>
      </c>
      <c r="C198" s="442"/>
      <c r="D198" s="442"/>
      <c r="E198" s="474"/>
      <c r="F198" s="474"/>
      <c r="G198" s="801" t="s">
        <v>859</v>
      </c>
      <c r="H198" s="802"/>
      <c r="I198" s="803"/>
      <c r="J198" s="442"/>
      <c r="K198" s="467" t="s">
        <v>50</v>
      </c>
      <c r="L198" s="611"/>
      <c r="M198" s="442"/>
      <c r="N198" s="442"/>
      <c r="O198" s="467" t="s">
        <v>50</v>
      </c>
      <c r="P198" s="611"/>
      <c r="W198" s="453"/>
    </row>
    <row r="199" spans="1:23" s="64" customFormat="1" ht="16">
      <c r="A199" s="470"/>
      <c r="B199" s="442"/>
      <c r="C199" s="442"/>
      <c r="D199" s="442"/>
      <c r="E199" s="442"/>
      <c r="F199" s="442"/>
      <c r="G199" s="442"/>
      <c r="H199" s="442"/>
      <c r="I199" s="442"/>
      <c r="J199" s="442"/>
      <c r="K199" s="442"/>
      <c r="L199" s="442"/>
      <c r="M199" s="442"/>
      <c r="N199" s="442"/>
      <c r="O199" s="442"/>
      <c r="P199" s="471"/>
      <c r="W199" s="453"/>
    </row>
    <row r="200" spans="1:23" s="64" customFormat="1" ht="16">
      <c r="A200" s="470"/>
      <c r="B200" s="467" t="s">
        <v>70</v>
      </c>
      <c r="C200" s="442"/>
      <c r="D200" s="766"/>
      <c r="E200" s="767"/>
      <c r="F200" s="768"/>
      <c r="G200" s="442"/>
      <c r="H200" s="467" t="s">
        <v>71</v>
      </c>
      <c r="I200" s="442"/>
      <c r="J200" s="769"/>
      <c r="K200" s="804"/>
      <c r="L200" s="804"/>
      <c r="M200" s="804"/>
      <c r="N200" s="804"/>
      <c r="O200" s="770"/>
      <c r="P200" s="471"/>
      <c r="W200" s="453"/>
    </row>
    <row r="201" spans="1:23" s="64" customFormat="1" ht="16">
      <c r="A201" s="470"/>
      <c r="B201" s="442"/>
      <c r="C201" s="442"/>
      <c r="D201" s="442"/>
      <c r="E201" s="442"/>
      <c r="F201" s="442"/>
      <c r="G201" s="442"/>
      <c r="H201" s="442"/>
      <c r="I201" s="442"/>
      <c r="J201" s="442"/>
      <c r="K201" s="442"/>
      <c r="L201" s="442"/>
      <c r="M201" s="442"/>
      <c r="N201" s="442"/>
      <c r="O201" s="442"/>
      <c r="P201" s="471"/>
      <c r="W201" s="453"/>
    </row>
    <row r="202" spans="1:23" s="64" customFormat="1" ht="16">
      <c r="A202" s="470"/>
      <c r="B202" s="467" t="s">
        <v>72</v>
      </c>
      <c r="C202" s="442"/>
      <c r="D202" s="766"/>
      <c r="E202" s="767"/>
      <c r="F202" s="767"/>
      <c r="G202" s="767"/>
      <c r="H202" s="767"/>
      <c r="I202" s="767"/>
      <c r="J202" s="767"/>
      <c r="K202" s="767"/>
      <c r="L202" s="767"/>
      <c r="M202" s="767"/>
      <c r="N202" s="767"/>
      <c r="O202" s="768"/>
      <c r="P202" s="471"/>
      <c r="W202" s="453"/>
    </row>
    <row r="203" spans="1:23" s="64" customFormat="1" ht="17" thickBot="1">
      <c r="A203" s="479"/>
      <c r="B203" s="480"/>
      <c r="C203" s="480"/>
      <c r="D203" s="480"/>
      <c r="E203" s="480"/>
      <c r="F203" s="480"/>
      <c r="G203" s="480"/>
      <c r="H203" s="480"/>
      <c r="I203" s="480"/>
      <c r="J203" s="480"/>
      <c r="K203" s="480"/>
      <c r="L203" s="480"/>
      <c r="M203" s="480"/>
      <c r="N203" s="480"/>
      <c r="O203" s="480"/>
      <c r="P203" s="481"/>
      <c r="W203" s="453"/>
    </row>
    <row r="204" spans="1:23" s="64" customFormat="1" ht="17" thickBot="1">
      <c r="A204" s="470"/>
      <c r="B204" s="465"/>
      <c r="C204" s="465"/>
      <c r="D204" s="465"/>
      <c r="E204" s="465"/>
      <c r="F204" s="465"/>
      <c r="G204" s="465"/>
      <c r="H204" s="465"/>
      <c r="I204" s="465"/>
      <c r="J204" s="465"/>
      <c r="K204" s="465"/>
      <c r="L204" s="465"/>
      <c r="M204" s="465"/>
      <c r="N204" s="465"/>
      <c r="O204" s="465"/>
      <c r="P204" s="466"/>
      <c r="W204" s="457" t="s">
        <v>195</v>
      </c>
    </row>
    <row r="205" spans="1:23" s="64" customFormat="1" ht="17" thickBot="1">
      <c r="A205" s="374" t="s">
        <v>1276</v>
      </c>
      <c r="B205" s="467" t="s">
        <v>68</v>
      </c>
      <c r="C205" s="442"/>
      <c r="D205" s="442"/>
      <c r="E205" s="766"/>
      <c r="F205" s="767"/>
      <c r="G205" s="767"/>
      <c r="H205" s="767"/>
      <c r="I205" s="767"/>
      <c r="J205" s="768"/>
      <c r="K205" s="468" t="s">
        <v>69</v>
      </c>
      <c r="L205" s="766"/>
      <c r="M205" s="768"/>
      <c r="N205" s="442"/>
      <c r="O205" s="467" t="s">
        <v>778</v>
      </c>
      <c r="P205" s="629"/>
      <c r="W205" s="453"/>
    </row>
    <row r="206" spans="1:23" s="64" customFormat="1" ht="17" thickBot="1">
      <c r="A206" s="470"/>
      <c r="B206" s="442"/>
      <c r="C206" s="442"/>
      <c r="D206" s="442"/>
      <c r="E206" s="442"/>
      <c r="F206" s="442"/>
      <c r="G206" s="442"/>
      <c r="H206" s="442"/>
      <c r="I206" s="442"/>
      <c r="J206" s="442"/>
      <c r="K206" s="442"/>
      <c r="L206" s="442"/>
      <c r="M206" s="442"/>
      <c r="N206" s="442"/>
      <c r="O206" s="442"/>
      <c r="P206" s="471"/>
      <c r="W206" s="453"/>
    </row>
    <row r="207" spans="1:23" s="64" customFormat="1" ht="17" thickBot="1">
      <c r="A207" s="470"/>
      <c r="B207" s="467" t="s">
        <v>862</v>
      </c>
      <c r="C207" s="442"/>
      <c r="D207" s="442"/>
      <c r="E207" s="472"/>
      <c r="F207" s="472"/>
      <c r="G207" s="766"/>
      <c r="H207" s="767"/>
      <c r="I207" s="768"/>
      <c r="J207" s="442"/>
      <c r="K207" s="467" t="s">
        <v>49</v>
      </c>
      <c r="L207" s="610"/>
      <c r="M207" s="442"/>
      <c r="N207" s="442"/>
      <c r="O207" s="467" t="s">
        <v>49</v>
      </c>
      <c r="P207" s="610"/>
      <c r="W207" s="453"/>
    </row>
    <row r="208" spans="1:23" s="64" customFormat="1" ht="17" thickBot="1">
      <c r="A208" s="470"/>
      <c r="B208" s="467"/>
      <c r="C208" s="442"/>
      <c r="D208" s="442"/>
      <c r="E208" s="474"/>
      <c r="F208" s="474"/>
      <c r="G208" s="474"/>
      <c r="H208" s="474"/>
      <c r="I208" s="442"/>
      <c r="J208" s="442"/>
      <c r="K208" s="467"/>
      <c r="L208" s="475"/>
      <c r="M208" s="450"/>
      <c r="N208" s="450"/>
      <c r="O208" s="476"/>
      <c r="P208" s="477"/>
      <c r="W208" s="453"/>
    </row>
    <row r="209" spans="1:23" s="64" customFormat="1" ht="17" thickBot="1">
      <c r="A209" s="470"/>
      <c r="B209" s="467" t="s">
        <v>779</v>
      </c>
      <c r="C209" s="442"/>
      <c r="D209" s="442"/>
      <c r="E209" s="474"/>
      <c r="F209" s="474"/>
      <c r="G209" s="801" t="s">
        <v>859</v>
      </c>
      <c r="H209" s="802"/>
      <c r="I209" s="803"/>
      <c r="J209" s="442"/>
      <c r="K209" s="467" t="s">
        <v>50</v>
      </c>
      <c r="L209" s="611"/>
      <c r="M209" s="442"/>
      <c r="N209" s="442"/>
      <c r="O209" s="467" t="s">
        <v>50</v>
      </c>
      <c r="P209" s="611"/>
      <c r="W209" s="453"/>
    </row>
    <row r="210" spans="1:23" s="64" customFormat="1" ht="16">
      <c r="A210" s="470"/>
      <c r="B210" s="442"/>
      <c r="C210" s="442"/>
      <c r="D210" s="442"/>
      <c r="E210" s="442"/>
      <c r="F210" s="442"/>
      <c r="G210" s="442"/>
      <c r="H210" s="442"/>
      <c r="I210" s="442"/>
      <c r="J210" s="442"/>
      <c r="K210" s="442"/>
      <c r="L210" s="442"/>
      <c r="M210" s="442"/>
      <c r="N210" s="442"/>
      <c r="O210" s="442"/>
      <c r="P210" s="471"/>
      <c r="W210" s="453"/>
    </row>
    <row r="211" spans="1:23" s="64" customFormat="1" ht="16">
      <c r="A211" s="470"/>
      <c r="B211" s="467" t="s">
        <v>70</v>
      </c>
      <c r="C211" s="442"/>
      <c r="D211" s="766"/>
      <c r="E211" s="767"/>
      <c r="F211" s="768"/>
      <c r="G211" s="442"/>
      <c r="H211" s="467" t="s">
        <v>71</v>
      </c>
      <c r="I211" s="442"/>
      <c r="J211" s="769"/>
      <c r="K211" s="804"/>
      <c r="L211" s="804"/>
      <c r="M211" s="804"/>
      <c r="N211" s="804"/>
      <c r="O211" s="770"/>
      <c r="P211" s="471"/>
      <c r="W211" s="453"/>
    </row>
    <row r="212" spans="1:23" s="64" customFormat="1" ht="16">
      <c r="A212" s="470"/>
      <c r="B212" s="442"/>
      <c r="C212" s="442"/>
      <c r="D212" s="442"/>
      <c r="E212" s="442"/>
      <c r="F212" s="442"/>
      <c r="G212" s="442"/>
      <c r="H212" s="442"/>
      <c r="I212" s="442"/>
      <c r="J212" s="442"/>
      <c r="K212" s="442"/>
      <c r="L212" s="442"/>
      <c r="M212" s="442"/>
      <c r="N212" s="442"/>
      <c r="O212" s="442"/>
      <c r="P212" s="471"/>
      <c r="W212" s="453"/>
    </row>
    <row r="213" spans="1:23" s="64" customFormat="1" ht="16">
      <c r="A213" s="470"/>
      <c r="B213" s="467" t="s">
        <v>72</v>
      </c>
      <c r="C213" s="442"/>
      <c r="D213" s="766"/>
      <c r="E213" s="767"/>
      <c r="F213" s="767"/>
      <c r="G213" s="767"/>
      <c r="H213" s="767"/>
      <c r="I213" s="767"/>
      <c r="J213" s="767"/>
      <c r="K213" s="767"/>
      <c r="L213" s="767"/>
      <c r="M213" s="767"/>
      <c r="N213" s="767"/>
      <c r="O213" s="768"/>
      <c r="P213" s="471"/>
      <c r="W213" s="453"/>
    </row>
    <row r="214" spans="1:23" s="64" customFormat="1" ht="17" thickBot="1">
      <c r="A214" s="479"/>
      <c r="B214" s="480"/>
      <c r="C214" s="480"/>
      <c r="D214" s="480"/>
      <c r="E214" s="480"/>
      <c r="F214" s="480"/>
      <c r="G214" s="480"/>
      <c r="H214" s="480"/>
      <c r="I214" s="480"/>
      <c r="J214" s="480"/>
      <c r="K214" s="480"/>
      <c r="L214" s="480"/>
      <c r="M214" s="480"/>
      <c r="N214" s="480"/>
      <c r="O214" s="480"/>
      <c r="P214" s="481"/>
      <c r="W214" s="453"/>
    </row>
    <row r="215" spans="1:23" s="64" customFormat="1" ht="17" thickBot="1">
      <c r="A215" s="470"/>
      <c r="B215" s="465"/>
      <c r="C215" s="465"/>
      <c r="D215" s="465"/>
      <c r="E215" s="465"/>
      <c r="F215" s="465"/>
      <c r="G215" s="465"/>
      <c r="H215" s="465"/>
      <c r="I215" s="465"/>
      <c r="J215" s="465"/>
      <c r="K215" s="465"/>
      <c r="L215" s="465"/>
      <c r="M215" s="465"/>
      <c r="N215" s="465"/>
      <c r="O215" s="465"/>
      <c r="P215" s="466"/>
      <c r="W215" s="457" t="s">
        <v>195</v>
      </c>
    </row>
    <row r="216" spans="1:23" s="64" customFormat="1" ht="17" thickBot="1">
      <c r="A216" s="374" t="s">
        <v>1277</v>
      </c>
      <c r="B216" s="467" t="s">
        <v>68</v>
      </c>
      <c r="C216" s="442"/>
      <c r="D216" s="442"/>
      <c r="E216" s="766"/>
      <c r="F216" s="767"/>
      <c r="G216" s="767"/>
      <c r="H216" s="767"/>
      <c r="I216" s="767"/>
      <c r="J216" s="768"/>
      <c r="K216" s="468" t="s">
        <v>69</v>
      </c>
      <c r="L216" s="766"/>
      <c r="M216" s="768"/>
      <c r="N216" s="442"/>
      <c r="O216" s="467" t="s">
        <v>778</v>
      </c>
      <c r="P216" s="629"/>
      <c r="W216" s="453"/>
    </row>
    <row r="217" spans="1:23" s="64" customFormat="1" ht="17" thickBot="1">
      <c r="A217" s="470"/>
      <c r="B217" s="442"/>
      <c r="C217" s="442"/>
      <c r="D217" s="442"/>
      <c r="E217" s="442"/>
      <c r="F217" s="442"/>
      <c r="G217" s="442"/>
      <c r="H217" s="442"/>
      <c r="I217" s="442"/>
      <c r="J217" s="442"/>
      <c r="K217" s="442"/>
      <c r="L217" s="442"/>
      <c r="M217" s="442"/>
      <c r="N217" s="442"/>
      <c r="O217" s="442"/>
      <c r="P217" s="471"/>
      <c r="W217" s="453"/>
    </row>
    <row r="218" spans="1:23" s="64" customFormat="1" ht="17" thickBot="1">
      <c r="A218" s="470"/>
      <c r="B218" s="467" t="s">
        <v>862</v>
      </c>
      <c r="C218" s="442"/>
      <c r="D218" s="442"/>
      <c r="E218" s="472"/>
      <c r="F218" s="472"/>
      <c r="G218" s="766"/>
      <c r="H218" s="767"/>
      <c r="I218" s="768"/>
      <c r="J218" s="442"/>
      <c r="K218" s="467" t="s">
        <v>49</v>
      </c>
      <c r="L218" s="610"/>
      <c r="M218" s="442"/>
      <c r="N218" s="442"/>
      <c r="O218" s="467" t="s">
        <v>49</v>
      </c>
      <c r="P218" s="610"/>
      <c r="W218" s="453"/>
    </row>
    <row r="219" spans="1:23" s="64" customFormat="1" ht="17" thickBot="1">
      <c r="A219" s="470"/>
      <c r="B219" s="467"/>
      <c r="C219" s="442"/>
      <c r="D219" s="442"/>
      <c r="E219" s="474"/>
      <c r="F219" s="474"/>
      <c r="G219" s="474"/>
      <c r="H219" s="474"/>
      <c r="I219" s="442"/>
      <c r="J219" s="442"/>
      <c r="K219" s="467"/>
      <c r="L219" s="475"/>
      <c r="M219" s="450"/>
      <c r="N219" s="450"/>
      <c r="O219" s="476"/>
      <c r="P219" s="477"/>
      <c r="W219" s="453"/>
    </row>
    <row r="220" spans="1:23" s="64" customFormat="1" ht="17" thickBot="1">
      <c r="A220" s="470"/>
      <c r="B220" s="467" t="s">
        <v>779</v>
      </c>
      <c r="C220" s="442"/>
      <c r="D220" s="442"/>
      <c r="E220" s="474"/>
      <c r="F220" s="474"/>
      <c r="G220" s="801" t="s">
        <v>859</v>
      </c>
      <c r="H220" s="802"/>
      <c r="I220" s="803"/>
      <c r="J220" s="442"/>
      <c r="K220" s="467" t="s">
        <v>50</v>
      </c>
      <c r="L220" s="611"/>
      <c r="M220" s="442"/>
      <c r="N220" s="442"/>
      <c r="O220" s="467" t="s">
        <v>50</v>
      </c>
      <c r="P220" s="611"/>
      <c r="W220" s="453"/>
    </row>
    <row r="221" spans="1:23" s="64" customFormat="1" ht="16">
      <c r="A221" s="470"/>
      <c r="B221" s="442"/>
      <c r="C221" s="442"/>
      <c r="D221" s="442"/>
      <c r="E221" s="442"/>
      <c r="F221" s="442"/>
      <c r="G221" s="442"/>
      <c r="H221" s="442"/>
      <c r="I221" s="442"/>
      <c r="J221" s="442"/>
      <c r="K221" s="442"/>
      <c r="L221" s="442"/>
      <c r="M221" s="442"/>
      <c r="N221" s="442"/>
      <c r="O221" s="442"/>
      <c r="P221" s="471"/>
      <c r="W221" s="453"/>
    </row>
    <row r="222" spans="1:23" s="64" customFormat="1" ht="16">
      <c r="A222" s="470"/>
      <c r="B222" s="467" t="s">
        <v>70</v>
      </c>
      <c r="C222" s="442"/>
      <c r="D222" s="766"/>
      <c r="E222" s="767"/>
      <c r="F222" s="768"/>
      <c r="G222" s="442"/>
      <c r="H222" s="467" t="s">
        <v>71</v>
      </c>
      <c r="I222" s="442"/>
      <c r="J222" s="769"/>
      <c r="K222" s="804"/>
      <c r="L222" s="804"/>
      <c r="M222" s="804"/>
      <c r="N222" s="804"/>
      <c r="O222" s="770"/>
      <c r="P222" s="471"/>
      <c r="W222" s="453"/>
    </row>
    <row r="223" spans="1:23" s="64" customFormat="1" ht="16">
      <c r="A223" s="470"/>
      <c r="B223" s="442"/>
      <c r="C223" s="442"/>
      <c r="D223" s="442"/>
      <c r="E223" s="442"/>
      <c r="F223" s="442"/>
      <c r="G223" s="442"/>
      <c r="H223" s="442"/>
      <c r="I223" s="442"/>
      <c r="J223" s="442"/>
      <c r="K223" s="442"/>
      <c r="L223" s="442"/>
      <c r="M223" s="442"/>
      <c r="N223" s="442"/>
      <c r="O223" s="442"/>
      <c r="P223" s="471"/>
      <c r="W223" s="453"/>
    </row>
    <row r="224" spans="1:23" s="64" customFormat="1" ht="16">
      <c r="A224" s="470"/>
      <c r="B224" s="467" t="s">
        <v>72</v>
      </c>
      <c r="C224" s="442"/>
      <c r="D224" s="766"/>
      <c r="E224" s="767"/>
      <c r="F224" s="767"/>
      <c r="G224" s="767"/>
      <c r="H224" s="767"/>
      <c r="I224" s="767"/>
      <c r="J224" s="767"/>
      <c r="K224" s="767"/>
      <c r="L224" s="767"/>
      <c r="M224" s="767"/>
      <c r="N224" s="767"/>
      <c r="O224" s="768"/>
      <c r="P224" s="471"/>
      <c r="W224" s="453"/>
    </row>
    <row r="225" spans="1:23" s="64" customFormat="1" ht="17" thickBot="1">
      <c r="A225" s="479"/>
      <c r="B225" s="480"/>
      <c r="C225" s="480"/>
      <c r="D225" s="480"/>
      <c r="E225" s="480"/>
      <c r="F225" s="480"/>
      <c r="G225" s="480"/>
      <c r="H225" s="480"/>
      <c r="I225" s="480"/>
      <c r="J225" s="480"/>
      <c r="K225" s="480"/>
      <c r="L225" s="480"/>
      <c r="M225" s="480"/>
      <c r="N225" s="480"/>
      <c r="O225" s="480"/>
      <c r="P225" s="481"/>
      <c r="W225" s="453"/>
    </row>
    <row r="226" spans="1:23" s="64" customFormat="1" ht="17" thickBot="1">
      <c r="A226" s="470"/>
      <c r="B226" s="465"/>
      <c r="C226" s="465"/>
      <c r="D226" s="465"/>
      <c r="E226" s="465"/>
      <c r="F226" s="465"/>
      <c r="G226" s="465"/>
      <c r="H226" s="465"/>
      <c r="I226" s="465"/>
      <c r="J226" s="465"/>
      <c r="K226" s="465"/>
      <c r="L226" s="465"/>
      <c r="M226" s="465"/>
      <c r="N226" s="465"/>
      <c r="O226" s="465"/>
      <c r="P226" s="466"/>
      <c r="W226" s="457" t="s">
        <v>195</v>
      </c>
    </row>
    <row r="227" spans="1:23" s="64" customFormat="1" ht="17" thickBot="1">
      <c r="A227" s="374" t="s">
        <v>1278</v>
      </c>
      <c r="B227" s="467" t="s">
        <v>68</v>
      </c>
      <c r="C227" s="442"/>
      <c r="D227" s="442"/>
      <c r="E227" s="766"/>
      <c r="F227" s="767"/>
      <c r="G227" s="767"/>
      <c r="H227" s="767"/>
      <c r="I227" s="767"/>
      <c r="J227" s="768"/>
      <c r="K227" s="468" t="s">
        <v>69</v>
      </c>
      <c r="L227" s="766"/>
      <c r="M227" s="768"/>
      <c r="N227" s="442"/>
      <c r="O227" s="467" t="s">
        <v>778</v>
      </c>
      <c r="P227" s="629"/>
      <c r="W227" s="453"/>
    </row>
    <row r="228" spans="1:23" s="64" customFormat="1" ht="17" thickBot="1">
      <c r="A228" s="470"/>
      <c r="B228" s="442"/>
      <c r="C228" s="442"/>
      <c r="D228" s="442"/>
      <c r="E228" s="442"/>
      <c r="F228" s="442"/>
      <c r="G228" s="442"/>
      <c r="H228" s="442"/>
      <c r="I228" s="442"/>
      <c r="J228" s="442"/>
      <c r="K228" s="442"/>
      <c r="L228" s="442"/>
      <c r="M228" s="442"/>
      <c r="N228" s="442"/>
      <c r="O228" s="442"/>
      <c r="P228" s="471"/>
      <c r="W228" s="453"/>
    </row>
    <row r="229" spans="1:23" s="64" customFormat="1" ht="17" thickBot="1">
      <c r="A229" s="470"/>
      <c r="B229" s="467" t="s">
        <v>862</v>
      </c>
      <c r="C229" s="442"/>
      <c r="D229" s="442"/>
      <c r="E229" s="472"/>
      <c r="F229" s="472"/>
      <c r="G229" s="766"/>
      <c r="H229" s="767"/>
      <c r="I229" s="768"/>
      <c r="J229" s="442"/>
      <c r="K229" s="467" t="s">
        <v>49</v>
      </c>
      <c r="L229" s="610"/>
      <c r="M229" s="442"/>
      <c r="N229" s="442"/>
      <c r="O229" s="467" t="s">
        <v>49</v>
      </c>
      <c r="P229" s="610"/>
      <c r="W229" s="453"/>
    </row>
    <row r="230" spans="1:23" s="64" customFormat="1" ht="17" thickBot="1">
      <c r="A230" s="470"/>
      <c r="B230" s="467"/>
      <c r="C230" s="442"/>
      <c r="D230" s="442"/>
      <c r="E230" s="474"/>
      <c r="F230" s="474"/>
      <c r="G230" s="474"/>
      <c r="H230" s="474"/>
      <c r="I230" s="442"/>
      <c r="J230" s="442"/>
      <c r="K230" s="467"/>
      <c r="L230" s="475"/>
      <c r="M230" s="450"/>
      <c r="N230" s="450"/>
      <c r="O230" s="476"/>
      <c r="P230" s="477"/>
      <c r="W230" s="453"/>
    </row>
    <row r="231" spans="1:23" s="64" customFormat="1" ht="17" thickBot="1">
      <c r="A231" s="470"/>
      <c r="B231" s="467" t="s">
        <v>779</v>
      </c>
      <c r="C231" s="442"/>
      <c r="D231" s="442"/>
      <c r="E231" s="474"/>
      <c r="F231" s="474"/>
      <c r="G231" s="801" t="s">
        <v>859</v>
      </c>
      <c r="H231" s="802"/>
      <c r="I231" s="803"/>
      <c r="J231" s="442"/>
      <c r="K231" s="467" t="s">
        <v>50</v>
      </c>
      <c r="L231" s="611"/>
      <c r="M231" s="442"/>
      <c r="N231" s="442"/>
      <c r="O231" s="467" t="s">
        <v>50</v>
      </c>
      <c r="P231" s="611"/>
      <c r="W231" s="453"/>
    </row>
    <row r="232" spans="1:23" s="64" customFormat="1" ht="16">
      <c r="A232" s="470"/>
      <c r="B232" s="442"/>
      <c r="C232" s="442"/>
      <c r="D232" s="442"/>
      <c r="E232" s="442"/>
      <c r="F232" s="442"/>
      <c r="G232" s="442"/>
      <c r="H232" s="442"/>
      <c r="I232" s="442"/>
      <c r="J232" s="442"/>
      <c r="K232" s="442"/>
      <c r="L232" s="442"/>
      <c r="M232" s="442"/>
      <c r="N232" s="442"/>
      <c r="O232" s="442"/>
      <c r="P232" s="471"/>
      <c r="W232" s="453"/>
    </row>
    <row r="233" spans="1:23" s="64" customFormat="1" ht="16">
      <c r="A233" s="470"/>
      <c r="B233" s="467" t="s">
        <v>70</v>
      </c>
      <c r="C233" s="442"/>
      <c r="D233" s="766"/>
      <c r="E233" s="767"/>
      <c r="F233" s="768"/>
      <c r="G233" s="442"/>
      <c r="H233" s="467" t="s">
        <v>71</v>
      </c>
      <c r="I233" s="442"/>
      <c r="J233" s="769"/>
      <c r="K233" s="804"/>
      <c r="L233" s="804"/>
      <c r="M233" s="804"/>
      <c r="N233" s="804"/>
      <c r="O233" s="770"/>
      <c r="P233" s="471"/>
      <c r="W233" s="453"/>
    </row>
    <row r="234" spans="1:23" s="64" customFormat="1" ht="16">
      <c r="A234" s="470"/>
      <c r="B234" s="442"/>
      <c r="C234" s="442"/>
      <c r="D234" s="442"/>
      <c r="E234" s="442"/>
      <c r="F234" s="442"/>
      <c r="G234" s="442"/>
      <c r="H234" s="442"/>
      <c r="I234" s="442"/>
      <c r="J234" s="442"/>
      <c r="K234" s="442"/>
      <c r="L234" s="442"/>
      <c r="M234" s="442"/>
      <c r="N234" s="442"/>
      <c r="O234" s="442"/>
      <c r="P234" s="471"/>
      <c r="W234" s="453"/>
    </row>
    <row r="235" spans="1:23" s="64" customFormat="1" ht="16">
      <c r="A235" s="470"/>
      <c r="B235" s="467" t="s">
        <v>72</v>
      </c>
      <c r="C235" s="442"/>
      <c r="D235" s="766"/>
      <c r="E235" s="767"/>
      <c r="F235" s="767"/>
      <c r="G235" s="767"/>
      <c r="H235" s="767"/>
      <c r="I235" s="767"/>
      <c r="J235" s="767"/>
      <c r="K235" s="767"/>
      <c r="L235" s="767"/>
      <c r="M235" s="767"/>
      <c r="N235" s="767"/>
      <c r="O235" s="768"/>
      <c r="P235" s="471"/>
      <c r="W235" s="453"/>
    </row>
    <row r="236" spans="1:23" s="64" customFormat="1" ht="17" thickBot="1">
      <c r="A236" s="479"/>
      <c r="B236" s="480"/>
      <c r="C236" s="480"/>
      <c r="D236" s="480"/>
      <c r="E236" s="480"/>
      <c r="F236" s="480"/>
      <c r="G236" s="480"/>
      <c r="H236" s="480"/>
      <c r="I236" s="480"/>
      <c r="J236" s="480"/>
      <c r="K236" s="480"/>
      <c r="L236" s="480"/>
      <c r="M236" s="480"/>
      <c r="N236" s="480"/>
      <c r="O236" s="480"/>
      <c r="P236" s="481"/>
      <c r="W236" s="453"/>
    </row>
    <row r="237" spans="1:23" s="64" customFormat="1" ht="17" thickBot="1">
      <c r="A237" s="470"/>
      <c r="B237" s="465"/>
      <c r="C237" s="465"/>
      <c r="D237" s="465"/>
      <c r="E237" s="465"/>
      <c r="F237" s="465"/>
      <c r="G237" s="465"/>
      <c r="H237" s="465"/>
      <c r="I237" s="465"/>
      <c r="J237" s="465"/>
      <c r="K237" s="465"/>
      <c r="L237" s="465"/>
      <c r="M237" s="465"/>
      <c r="N237" s="465"/>
      <c r="O237" s="465"/>
      <c r="P237" s="466"/>
      <c r="W237" s="457" t="s">
        <v>195</v>
      </c>
    </row>
    <row r="238" spans="1:23" s="64" customFormat="1" ht="17" thickBot="1">
      <c r="A238" s="374" t="s">
        <v>1279</v>
      </c>
      <c r="B238" s="467" t="s">
        <v>68</v>
      </c>
      <c r="C238" s="442"/>
      <c r="D238" s="442"/>
      <c r="E238" s="766"/>
      <c r="F238" s="767"/>
      <c r="G238" s="767"/>
      <c r="H238" s="767"/>
      <c r="I238" s="767"/>
      <c r="J238" s="768"/>
      <c r="K238" s="468" t="s">
        <v>69</v>
      </c>
      <c r="L238" s="766"/>
      <c r="M238" s="768"/>
      <c r="N238" s="442"/>
      <c r="O238" s="467" t="s">
        <v>778</v>
      </c>
      <c r="P238" s="629"/>
      <c r="W238" s="453"/>
    </row>
    <row r="239" spans="1:23" s="64" customFormat="1" ht="17" thickBot="1">
      <c r="A239" s="470"/>
      <c r="B239" s="442"/>
      <c r="C239" s="442"/>
      <c r="D239" s="442"/>
      <c r="E239" s="442"/>
      <c r="F239" s="442"/>
      <c r="G239" s="442"/>
      <c r="H239" s="442"/>
      <c r="I239" s="442"/>
      <c r="J239" s="442"/>
      <c r="K239" s="442"/>
      <c r="L239" s="442"/>
      <c r="M239" s="442"/>
      <c r="N239" s="442"/>
      <c r="O239" s="442"/>
      <c r="P239" s="471"/>
      <c r="W239" s="453"/>
    </row>
    <row r="240" spans="1:23" s="64" customFormat="1" ht="17" thickBot="1">
      <c r="A240" s="470"/>
      <c r="B240" s="467" t="s">
        <v>862</v>
      </c>
      <c r="C240" s="442"/>
      <c r="D240" s="442"/>
      <c r="E240" s="472"/>
      <c r="F240" s="472"/>
      <c r="G240" s="766"/>
      <c r="H240" s="767"/>
      <c r="I240" s="768"/>
      <c r="J240" s="442"/>
      <c r="K240" s="467" t="s">
        <v>49</v>
      </c>
      <c r="L240" s="610"/>
      <c r="M240" s="442"/>
      <c r="N240" s="442"/>
      <c r="O240" s="467" t="s">
        <v>49</v>
      </c>
      <c r="P240" s="610"/>
      <c r="W240" s="453"/>
    </row>
    <row r="241" spans="1:23" s="64" customFormat="1" ht="17" thickBot="1">
      <c r="A241" s="470"/>
      <c r="B241" s="467"/>
      <c r="C241" s="442"/>
      <c r="D241" s="442"/>
      <c r="E241" s="474"/>
      <c r="F241" s="474"/>
      <c r="G241" s="474"/>
      <c r="H241" s="474"/>
      <c r="I241" s="442"/>
      <c r="J241" s="442"/>
      <c r="K241" s="467"/>
      <c r="L241" s="475"/>
      <c r="M241" s="450"/>
      <c r="N241" s="450"/>
      <c r="O241" s="476"/>
      <c r="P241" s="477"/>
      <c r="W241" s="453"/>
    </row>
    <row r="242" spans="1:23" s="64" customFormat="1" ht="17" thickBot="1">
      <c r="A242" s="470"/>
      <c r="B242" s="467" t="s">
        <v>779</v>
      </c>
      <c r="C242" s="442"/>
      <c r="D242" s="442"/>
      <c r="E242" s="474"/>
      <c r="F242" s="474"/>
      <c r="G242" s="801" t="s">
        <v>859</v>
      </c>
      <c r="H242" s="802"/>
      <c r="I242" s="803"/>
      <c r="J242" s="442"/>
      <c r="K242" s="467" t="s">
        <v>50</v>
      </c>
      <c r="L242" s="611"/>
      <c r="M242" s="442"/>
      <c r="N242" s="442"/>
      <c r="O242" s="467" t="s">
        <v>50</v>
      </c>
      <c r="P242" s="611"/>
      <c r="W242" s="453"/>
    </row>
    <row r="243" spans="1:23" s="64" customFormat="1" ht="16">
      <c r="A243" s="470"/>
      <c r="B243" s="442"/>
      <c r="C243" s="442"/>
      <c r="D243" s="442"/>
      <c r="E243" s="442"/>
      <c r="F243" s="442"/>
      <c r="G243" s="442"/>
      <c r="H243" s="442"/>
      <c r="I243" s="442"/>
      <c r="J243" s="442"/>
      <c r="K243" s="442"/>
      <c r="L243" s="442"/>
      <c r="M243" s="442"/>
      <c r="N243" s="442"/>
      <c r="O243" s="442"/>
      <c r="P243" s="471"/>
      <c r="W243" s="453"/>
    </row>
    <row r="244" spans="1:23" s="64" customFormat="1" ht="16">
      <c r="A244" s="470"/>
      <c r="B244" s="467" t="s">
        <v>70</v>
      </c>
      <c r="C244" s="442"/>
      <c r="D244" s="766"/>
      <c r="E244" s="767"/>
      <c r="F244" s="768"/>
      <c r="G244" s="442"/>
      <c r="H244" s="467" t="s">
        <v>71</v>
      </c>
      <c r="I244" s="442"/>
      <c r="J244" s="769"/>
      <c r="K244" s="804"/>
      <c r="L244" s="804"/>
      <c r="M244" s="804"/>
      <c r="N244" s="804"/>
      <c r="O244" s="770"/>
      <c r="P244" s="471"/>
      <c r="W244" s="453"/>
    </row>
    <row r="245" spans="1:23" s="64" customFormat="1" ht="16">
      <c r="A245" s="470"/>
      <c r="B245" s="442"/>
      <c r="C245" s="442"/>
      <c r="D245" s="442"/>
      <c r="E245" s="442"/>
      <c r="F245" s="442"/>
      <c r="G245" s="442"/>
      <c r="H245" s="442"/>
      <c r="I245" s="442"/>
      <c r="J245" s="442"/>
      <c r="K245" s="442"/>
      <c r="L245" s="442"/>
      <c r="M245" s="442"/>
      <c r="N245" s="442"/>
      <c r="O245" s="442"/>
      <c r="P245" s="471"/>
      <c r="W245" s="453"/>
    </row>
    <row r="246" spans="1:23" s="64" customFormat="1" ht="16">
      <c r="A246" s="470"/>
      <c r="B246" s="467" t="s">
        <v>72</v>
      </c>
      <c r="C246" s="442"/>
      <c r="D246" s="766"/>
      <c r="E246" s="767"/>
      <c r="F246" s="767"/>
      <c r="G246" s="767"/>
      <c r="H246" s="767"/>
      <c r="I246" s="767"/>
      <c r="J246" s="767"/>
      <c r="K246" s="767"/>
      <c r="L246" s="767"/>
      <c r="M246" s="767"/>
      <c r="N246" s="767"/>
      <c r="O246" s="768"/>
      <c r="P246" s="471"/>
      <c r="W246" s="453"/>
    </row>
    <row r="247" spans="1:23" s="64" customFormat="1" ht="17" thickBot="1">
      <c r="A247" s="479"/>
      <c r="B247" s="480"/>
      <c r="C247" s="480"/>
      <c r="D247" s="480"/>
      <c r="E247" s="480"/>
      <c r="F247" s="480"/>
      <c r="G247" s="480"/>
      <c r="H247" s="480"/>
      <c r="I247" s="480"/>
      <c r="J247" s="480"/>
      <c r="K247" s="480"/>
      <c r="L247" s="480"/>
      <c r="M247" s="480"/>
      <c r="N247" s="480"/>
      <c r="O247" s="480"/>
      <c r="P247" s="481"/>
      <c r="W247" s="453"/>
    </row>
    <row r="248" spans="1:23" s="64" customFormat="1" ht="17" thickBot="1">
      <c r="A248" s="470"/>
      <c r="B248" s="465"/>
      <c r="C248" s="465"/>
      <c r="D248" s="465"/>
      <c r="E248" s="465"/>
      <c r="F248" s="465"/>
      <c r="G248" s="465"/>
      <c r="H248" s="465"/>
      <c r="I248" s="465"/>
      <c r="J248" s="465"/>
      <c r="K248" s="465"/>
      <c r="L248" s="465"/>
      <c r="M248" s="465"/>
      <c r="N248" s="465"/>
      <c r="O248" s="465"/>
      <c r="P248" s="466"/>
      <c r="W248" s="457" t="s">
        <v>195</v>
      </c>
    </row>
    <row r="249" spans="1:23" s="64" customFormat="1" ht="17" thickBot="1">
      <c r="A249" s="374" t="s">
        <v>1280</v>
      </c>
      <c r="B249" s="467" t="s">
        <v>68</v>
      </c>
      <c r="C249" s="442"/>
      <c r="D249" s="442"/>
      <c r="E249" s="766"/>
      <c r="F249" s="767"/>
      <c r="G249" s="767"/>
      <c r="H249" s="767"/>
      <c r="I249" s="767"/>
      <c r="J249" s="768"/>
      <c r="K249" s="468" t="s">
        <v>69</v>
      </c>
      <c r="L249" s="766"/>
      <c r="M249" s="768"/>
      <c r="N249" s="442"/>
      <c r="O249" s="467" t="s">
        <v>778</v>
      </c>
      <c r="P249" s="629"/>
      <c r="W249" s="453"/>
    </row>
    <row r="250" spans="1:23" s="64" customFormat="1" ht="17" thickBot="1">
      <c r="A250" s="470"/>
      <c r="B250" s="442"/>
      <c r="C250" s="442"/>
      <c r="D250" s="442"/>
      <c r="E250" s="442"/>
      <c r="F250" s="442"/>
      <c r="G250" s="442"/>
      <c r="H250" s="442"/>
      <c r="I250" s="442"/>
      <c r="J250" s="442"/>
      <c r="K250" s="442"/>
      <c r="L250" s="442"/>
      <c r="M250" s="442"/>
      <c r="N250" s="442"/>
      <c r="O250" s="442"/>
      <c r="P250" s="471"/>
      <c r="W250" s="453"/>
    </row>
    <row r="251" spans="1:23" s="64" customFormat="1" ht="17" thickBot="1">
      <c r="A251" s="470"/>
      <c r="B251" s="467" t="s">
        <v>862</v>
      </c>
      <c r="C251" s="442"/>
      <c r="D251" s="442"/>
      <c r="E251" s="472"/>
      <c r="F251" s="472"/>
      <c r="G251" s="766"/>
      <c r="H251" s="767"/>
      <c r="I251" s="768"/>
      <c r="J251" s="442"/>
      <c r="K251" s="467" t="s">
        <v>49</v>
      </c>
      <c r="L251" s="610"/>
      <c r="M251" s="442"/>
      <c r="N251" s="442"/>
      <c r="O251" s="467" t="s">
        <v>49</v>
      </c>
      <c r="P251" s="610"/>
      <c r="W251" s="453"/>
    </row>
    <row r="252" spans="1:23" s="64" customFormat="1" ht="17" thickBot="1">
      <c r="A252" s="470"/>
      <c r="B252" s="467"/>
      <c r="C252" s="442"/>
      <c r="D252" s="442"/>
      <c r="E252" s="474"/>
      <c r="F252" s="474"/>
      <c r="G252" s="474"/>
      <c r="H252" s="474"/>
      <c r="I252" s="442"/>
      <c r="J252" s="442"/>
      <c r="K252" s="467"/>
      <c r="L252" s="475"/>
      <c r="M252" s="450"/>
      <c r="N252" s="450"/>
      <c r="O252" s="476"/>
      <c r="P252" s="477"/>
      <c r="W252" s="453"/>
    </row>
    <row r="253" spans="1:23" s="64" customFormat="1" ht="17" thickBot="1">
      <c r="A253" s="470"/>
      <c r="B253" s="467" t="s">
        <v>779</v>
      </c>
      <c r="C253" s="442"/>
      <c r="D253" s="442"/>
      <c r="E253" s="474"/>
      <c r="F253" s="474"/>
      <c r="G253" s="801" t="s">
        <v>859</v>
      </c>
      <c r="H253" s="802"/>
      <c r="I253" s="803"/>
      <c r="J253" s="442"/>
      <c r="K253" s="467" t="s">
        <v>50</v>
      </c>
      <c r="L253" s="611"/>
      <c r="M253" s="442"/>
      <c r="N253" s="442"/>
      <c r="O253" s="467" t="s">
        <v>50</v>
      </c>
      <c r="P253" s="611"/>
      <c r="W253" s="453"/>
    </row>
    <row r="254" spans="1:23" s="64" customFormat="1" ht="16">
      <c r="A254" s="470"/>
      <c r="B254" s="442"/>
      <c r="C254" s="442"/>
      <c r="D254" s="442"/>
      <c r="E254" s="442"/>
      <c r="F254" s="442"/>
      <c r="G254" s="442"/>
      <c r="H254" s="442"/>
      <c r="I254" s="442"/>
      <c r="J254" s="442"/>
      <c r="K254" s="442"/>
      <c r="L254" s="442"/>
      <c r="M254" s="442"/>
      <c r="N254" s="442"/>
      <c r="O254" s="442"/>
      <c r="P254" s="471"/>
      <c r="W254" s="453"/>
    </row>
    <row r="255" spans="1:23" s="64" customFormat="1" ht="16">
      <c r="A255" s="470"/>
      <c r="B255" s="467" t="s">
        <v>70</v>
      </c>
      <c r="C255" s="442"/>
      <c r="D255" s="766"/>
      <c r="E255" s="767"/>
      <c r="F255" s="768"/>
      <c r="G255" s="442"/>
      <c r="H255" s="467" t="s">
        <v>71</v>
      </c>
      <c r="I255" s="442"/>
      <c r="J255" s="769"/>
      <c r="K255" s="804"/>
      <c r="L255" s="804"/>
      <c r="M255" s="804"/>
      <c r="N255" s="804"/>
      <c r="O255" s="770"/>
      <c r="P255" s="471"/>
      <c r="W255" s="453"/>
    </row>
    <row r="256" spans="1:23" s="64" customFormat="1" ht="16">
      <c r="A256" s="470"/>
      <c r="B256" s="442"/>
      <c r="C256" s="442"/>
      <c r="D256" s="442"/>
      <c r="E256" s="442"/>
      <c r="F256" s="442"/>
      <c r="G256" s="442"/>
      <c r="H256" s="442"/>
      <c r="I256" s="442"/>
      <c r="J256" s="442"/>
      <c r="K256" s="442"/>
      <c r="L256" s="442"/>
      <c r="M256" s="442"/>
      <c r="N256" s="442"/>
      <c r="O256" s="442"/>
      <c r="P256" s="471"/>
      <c r="W256" s="453"/>
    </row>
    <row r="257" spans="1:23" s="64" customFormat="1" ht="16">
      <c r="A257" s="470"/>
      <c r="B257" s="467" t="s">
        <v>72</v>
      </c>
      <c r="C257" s="442"/>
      <c r="D257" s="766"/>
      <c r="E257" s="767"/>
      <c r="F257" s="767"/>
      <c r="G257" s="767"/>
      <c r="H257" s="767"/>
      <c r="I257" s="767"/>
      <c r="J257" s="767"/>
      <c r="K257" s="767"/>
      <c r="L257" s="767"/>
      <c r="M257" s="767"/>
      <c r="N257" s="767"/>
      <c r="O257" s="768"/>
      <c r="P257" s="471"/>
      <c r="W257" s="453"/>
    </row>
    <row r="258" spans="1:23" s="64" customFormat="1" ht="17" thickBot="1">
      <c r="A258" s="479"/>
      <c r="B258" s="480"/>
      <c r="C258" s="480"/>
      <c r="D258" s="480"/>
      <c r="E258" s="480"/>
      <c r="F258" s="480"/>
      <c r="G258" s="480"/>
      <c r="H258" s="480"/>
      <c r="I258" s="480"/>
      <c r="J258" s="480"/>
      <c r="K258" s="480"/>
      <c r="L258" s="480"/>
      <c r="M258" s="480"/>
      <c r="N258" s="480"/>
      <c r="O258" s="480"/>
      <c r="P258" s="481"/>
      <c r="W258" s="453"/>
    </row>
    <row r="259" spans="1:23" ht="17" thickBot="1">
      <c r="A259" s="470"/>
      <c r="B259" s="465"/>
      <c r="C259" s="465"/>
      <c r="D259" s="465"/>
      <c r="E259" s="465"/>
      <c r="F259" s="465"/>
      <c r="G259" s="465"/>
      <c r="H259" s="465"/>
      <c r="I259" s="465"/>
      <c r="J259" s="465"/>
      <c r="K259" s="465"/>
      <c r="L259" s="465"/>
      <c r="M259" s="465"/>
      <c r="N259" s="465"/>
      <c r="O259" s="465"/>
      <c r="P259" s="466"/>
      <c r="Q259" s="64"/>
      <c r="R259" s="64"/>
      <c r="S259" s="64"/>
      <c r="T259" s="64"/>
      <c r="U259" s="64"/>
      <c r="V259" s="64"/>
      <c r="W259" s="457" t="s">
        <v>195</v>
      </c>
    </row>
    <row r="260" spans="1:23" s="64" customFormat="1" ht="17" thickBot="1">
      <c r="A260" s="374" t="s">
        <v>1281</v>
      </c>
      <c r="B260" s="467" t="s">
        <v>68</v>
      </c>
      <c r="C260" s="442"/>
      <c r="D260" s="442"/>
      <c r="E260" s="766"/>
      <c r="F260" s="767"/>
      <c r="G260" s="767"/>
      <c r="H260" s="767"/>
      <c r="I260" s="767"/>
      <c r="J260" s="768"/>
      <c r="K260" s="468" t="s">
        <v>69</v>
      </c>
      <c r="L260" s="766"/>
      <c r="M260" s="768"/>
      <c r="N260" s="442"/>
      <c r="O260" s="467" t="s">
        <v>778</v>
      </c>
      <c r="P260" s="629"/>
      <c r="W260" s="453"/>
    </row>
    <row r="261" spans="1:23" s="64" customFormat="1" ht="17" thickBot="1">
      <c r="A261" s="470"/>
      <c r="B261" s="442"/>
      <c r="C261" s="442"/>
      <c r="D261" s="442"/>
      <c r="E261" s="442"/>
      <c r="F261" s="442"/>
      <c r="G261" s="442"/>
      <c r="H261" s="442"/>
      <c r="I261" s="442"/>
      <c r="J261" s="442"/>
      <c r="K261" s="442"/>
      <c r="L261" s="442"/>
      <c r="M261" s="442"/>
      <c r="N261" s="442"/>
      <c r="O261" s="442"/>
      <c r="P261" s="471"/>
      <c r="W261" s="453"/>
    </row>
    <row r="262" spans="1:23" s="64" customFormat="1" ht="17" thickBot="1">
      <c r="A262" s="470"/>
      <c r="B262" s="467" t="s">
        <v>862</v>
      </c>
      <c r="C262" s="442"/>
      <c r="D262" s="442"/>
      <c r="E262" s="472"/>
      <c r="F262" s="472"/>
      <c r="G262" s="766"/>
      <c r="H262" s="767"/>
      <c r="I262" s="768"/>
      <c r="J262" s="442"/>
      <c r="K262" s="467" t="s">
        <v>49</v>
      </c>
      <c r="L262" s="610"/>
      <c r="M262" s="442"/>
      <c r="N262" s="442"/>
      <c r="O262" s="467" t="s">
        <v>49</v>
      </c>
      <c r="P262" s="610"/>
      <c r="W262" s="453"/>
    </row>
    <row r="263" spans="1:23" s="64" customFormat="1" ht="17" thickBot="1">
      <c r="A263" s="470"/>
      <c r="B263" s="467"/>
      <c r="C263" s="442"/>
      <c r="D263" s="442"/>
      <c r="E263" s="474"/>
      <c r="F263" s="474"/>
      <c r="G263" s="474"/>
      <c r="H263" s="474"/>
      <c r="I263" s="442"/>
      <c r="J263" s="442"/>
      <c r="K263" s="467"/>
      <c r="L263" s="475"/>
      <c r="M263" s="450"/>
      <c r="N263" s="450"/>
      <c r="O263" s="476"/>
      <c r="P263" s="477"/>
      <c r="W263" s="453"/>
    </row>
    <row r="264" spans="1:23" s="64" customFormat="1" ht="17" thickBot="1">
      <c r="A264" s="470"/>
      <c r="B264" s="467" t="s">
        <v>779</v>
      </c>
      <c r="C264" s="442"/>
      <c r="D264" s="442"/>
      <c r="E264" s="474"/>
      <c r="F264" s="474"/>
      <c r="G264" s="801" t="s">
        <v>859</v>
      </c>
      <c r="H264" s="802"/>
      <c r="I264" s="803"/>
      <c r="J264" s="442"/>
      <c r="K264" s="467" t="s">
        <v>50</v>
      </c>
      <c r="L264" s="611"/>
      <c r="M264" s="442"/>
      <c r="N264" s="442"/>
      <c r="O264" s="467" t="s">
        <v>50</v>
      </c>
      <c r="P264" s="611"/>
      <c r="W264" s="453"/>
    </row>
    <row r="265" spans="1:23" s="64" customFormat="1" ht="16">
      <c r="A265" s="470"/>
      <c r="B265" s="442"/>
      <c r="C265" s="442"/>
      <c r="D265" s="442"/>
      <c r="E265" s="442"/>
      <c r="F265" s="442"/>
      <c r="G265" s="442"/>
      <c r="H265" s="442"/>
      <c r="I265" s="442"/>
      <c r="J265" s="442"/>
      <c r="K265" s="442"/>
      <c r="L265" s="442"/>
      <c r="M265" s="442"/>
      <c r="N265" s="442"/>
      <c r="O265" s="442"/>
      <c r="P265" s="471"/>
      <c r="W265" s="453"/>
    </row>
    <row r="266" spans="1:23" s="64" customFormat="1" ht="16">
      <c r="A266" s="470"/>
      <c r="B266" s="467" t="s">
        <v>70</v>
      </c>
      <c r="C266" s="442"/>
      <c r="D266" s="766"/>
      <c r="E266" s="767"/>
      <c r="F266" s="768"/>
      <c r="G266" s="442"/>
      <c r="H266" s="467" t="s">
        <v>71</v>
      </c>
      <c r="I266" s="442"/>
      <c r="J266" s="769"/>
      <c r="K266" s="804"/>
      <c r="L266" s="804"/>
      <c r="M266" s="804"/>
      <c r="N266" s="804"/>
      <c r="O266" s="770"/>
      <c r="P266" s="471"/>
      <c r="W266" s="453"/>
    </row>
    <row r="267" spans="1:23" s="64" customFormat="1" ht="16">
      <c r="A267" s="470"/>
      <c r="B267" s="442"/>
      <c r="C267" s="442"/>
      <c r="D267" s="442"/>
      <c r="E267" s="442"/>
      <c r="F267" s="442"/>
      <c r="G267" s="442"/>
      <c r="H267" s="442"/>
      <c r="I267" s="442"/>
      <c r="J267" s="442"/>
      <c r="K267" s="442"/>
      <c r="L267" s="442"/>
      <c r="M267" s="442"/>
      <c r="N267" s="442"/>
      <c r="O267" s="442"/>
      <c r="P267" s="471"/>
      <c r="W267" s="453"/>
    </row>
    <row r="268" spans="1:23" s="64" customFormat="1" ht="16">
      <c r="A268" s="470"/>
      <c r="B268" s="467" t="s">
        <v>72</v>
      </c>
      <c r="C268" s="442"/>
      <c r="D268" s="766"/>
      <c r="E268" s="767"/>
      <c r="F268" s="767"/>
      <c r="G268" s="767"/>
      <c r="H268" s="767"/>
      <c r="I268" s="767"/>
      <c r="J268" s="767"/>
      <c r="K268" s="767"/>
      <c r="L268" s="767"/>
      <c r="M268" s="767"/>
      <c r="N268" s="767"/>
      <c r="O268" s="768"/>
      <c r="P268" s="471"/>
      <c r="W268" s="453"/>
    </row>
    <row r="269" spans="1:23" s="64" customFormat="1" ht="17" thickBot="1">
      <c r="A269" s="479"/>
      <c r="B269" s="480"/>
      <c r="C269" s="480"/>
      <c r="D269" s="480"/>
      <c r="E269" s="480"/>
      <c r="F269" s="480"/>
      <c r="G269" s="480"/>
      <c r="H269" s="480"/>
      <c r="I269" s="480"/>
      <c r="J269" s="480"/>
      <c r="K269" s="480"/>
      <c r="L269" s="480"/>
      <c r="M269" s="480"/>
      <c r="N269" s="480"/>
      <c r="O269" s="480"/>
      <c r="P269" s="481"/>
      <c r="W269" s="453"/>
    </row>
    <row r="270" spans="1:23" s="64" customFormat="1" ht="17" thickBot="1">
      <c r="A270" s="470"/>
      <c r="B270" s="465"/>
      <c r="C270" s="465"/>
      <c r="D270" s="465"/>
      <c r="E270" s="465"/>
      <c r="F270" s="465"/>
      <c r="G270" s="465"/>
      <c r="H270" s="465"/>
      <c r="I270" s="465"/>
      <c r="J270" s="465"/>
      <c r="K270" s="465"/>
      <c r="L270" s="465"/>
      <c r="M270" s="465"/>
      <c r="N270" s="465"/>
      <c r="O270" s="465"/>
      <c r="P270" s="466"/>
      <c r="W270" s="457" t="s">
        <v>195</v>
      </c>
    </row>
    <row r="271" spans="1:23" s="64" customFormat="1" ht="17" thickBot="1">
      <c r="A271" s="374" t="s">
        <v>1282</v>
      </c>
      <c r="B271" s="467" t="s">
        <v>68</v>
      </c>
      <c r="C271" s="442"/>
      <c r="D271" s="442"/>
      <c r="E271" s="766"/>
      <c r="F271" s="767"/>
      <c r="G271" s="767"/>
      <c r="H271" s="767"/>
      <c r="I271" s="767"/>
      <c r="J271" s="768"/>
      <c r="K271" s="468" t="s">
        <v>69</v>
      </c>
      <c r="L271" s="766"/>
      <c r="M271" s="768"/>
      <c r="N271" s="442"/>
      <c r="O271" s="467" t="s">
        <v>778</v>
      </c>
      <c r="P271" s="629"/>
      <c r="W271" s="453"/>
    </row>
    <row r="272" spans="1:23" s="64" customFormat="1" ht="17" thickBot="1">
      <c r="A272" s="470"/>
      <c r="B272" s="442"/>
      <c r="C272" s="442"/>
      <c r="D272" s="442"/>
      <c r="E272" s="442"/>
      <c r="F272" s="442"/>
      <c r="G272" s="442"/>
      <c r="H272" s="442"/>
      <c r="I272" s="442"/>
      <c r="J272" s="442"/>
      <c r="K272" s="442"/>
      <c r="L272" s="442"/>
      <c r="M272" s="442"/>
      <c r="N272" s="442"/>
      <c r="O272" s="442"/>
      <c r="P272" s="471"/>
      <c r="W272" s="453"/>
    </row>
    <row r="273" spans="1:23" s="64" customFormat="1" ht="17" thickBot="1">
      <c r="A273" s="470"/>
      <c r="B273" s="467" t="s">
        <v>862</v>
      </c>
      <c r="C273" s="442"/>
      <c r="D273" s="442"/>
      <c r="E273" s="472"/>
      <c r="F273" s="472"/>
      <c r="G273" s="766"/>
      <c r="H273" s="767"/>
      <c r="I273" s="768"/>
      <c r="J273" s="442"/>
      <c r="K273" s="467" t="s">
        <v>49</v>
      </c>
      <c r="L273" s="610"/>
      <c r="M273" s="442"/>
      <c r="N273" s="442"/>
      <c r="O273" s="467" t="s">
        <v>49</v>
      </c>
      <c r="P273" s="610"/>
      <c r="W273" s="453"/>
    </row>
    <row r="274" spans="1:23" s="64" customFormat="1" ht="17" thickBot="1">
      <c r="A274" s="470"/>
      <c r="B274" s="467"/>
      <c r="C274" s="442"/>
      <c r="D274" s="442"/>
      <c r="E274" s="474"/>
      <c r="F274" s="474"/>
      <c r="G274" s="474"/>
      <c r="H274" s="474"/>
      <c r="I274" s="442"/>
      <c r="J274" s="442"/>
      <c r="K274" s="467"/>
      <c r="L274" s="475"/>
      <c r="M274" s="450"/>
      <c r="N274" s="450"/>
      <c r="O274" s="476"/>
      <c r="P274" s="477"/>
      <c r="W274" s="453"/>
    </row>
    <row r="275" spans="1:23" s="64" customFormat="1" ht="17" thickBot="1">
      <c r="A275" s="470"/>
      <c r="B275" s="467" t="s">
        <v>779</v>
      </c>
      <c r="C275" s="442"/>
      <c r="D275" s="442"/>
      <c r="E275" s="474"/>
      <c r="F275" s="474"/>
      <c r="G275" s="801" t="s">
        <v>859</v>
      </c>
      <c r="H275" s="802"/>
      <c r="I275" s="803"/>
      <c r="J275" s="442"/>
      <c r="K275" s="467" t="s">
        <v>50</v>
      </c>
      <c r="L275" s="611"/>
      <c r="M275" s="442"/>
      <c r="N275" s="442"/>
      <c r="O275" s="467" t="s">
        <v>50</v>
      </c>
      <c r="P275" s="611"/>
      <c r="W275" s="453"/>
    </row>
    <row r="276" spans="1:23" s="64" customFormat="1" ht="16">
      <c r="A276" s="470"/>
      <c r="B276" s="442"/>
      <c r="C276" s="442"/>
      <c r="D276" s="442"/>
      <c r="E276" s="442"/>
      <c r="F276" s="442"/>
      <c r="G276" s="442"/>
      <c r="H276" s="442"/>
      <c r="I276" s="442"/>
      <c r="J276" s="442"/>
      <c r="K276" s="442"/>
      <c r="L276" s="442"/>
      <c r="M276" s="442"/>
      <c r="N276" s="442"/>
      <c r="O276" s="442"/>
      <c r="P276" s="471"/>
      <c r="W276" s="453"/>
    </row>
    <row r="277" spans="1:23" s="64" customFormat="1" ht="16">
      <c r="A277" s="470"/>
      <c r="B277" s="467" t="s">
        <v>70</v>
      </c>
      <c r="C277" s="442"/>
      <c r="D277" s="766"/>
      <c r="E277" s="767"/>
      <c r="F277" s="768"/>
      <c r="G277" s="442"/>
      <c r="H277" s="467" t="s">
        <v>71</v>
      </c>
      <c r="I277" s="442"/>
      <c r="J277" s="769"/>
      <c r="K277" s="804"/>
      <c r="L277" s="804"/>
      <c r="M277" s="804"/>
      <c r="N277" s="804"/>
      <c r="O277" s="770"/>
      <c r="P277" s="471"/>
      <c r="W277" s="453"/>
    </row>
    <row r="278" spans="1:23" s="64" customFormat="1" ht="16">
      <c r="A278" s="470"/>
      <c r="B278" s="442"/>
      <c r="C278" s="442"/>
      <c r="D278" s="442"/>
      <c r="E278" s="442"/>
      <c r="F278" s="442"/>
      <c r="G278" s="442"/>
      <c r="H278" s="442"/>
      <c r="I278" s="442"/>
      <c r="J278" s="442"/>
      <c r="K278" s="442"/>
      <c r="L278" s="442"/>
      <c r="M278" s="442"/>
      <c r="N278" s="442"/>
      <c r="O278" s="442"/>
      <c r="P278" s="471"/>
      <c r="W278" s="453"/>
    </row>
    <row r="279" spans="1:23" s="64" customFormat="1" ht="16">
      <c r="A279" s="470"/>
      <c r="B279" s="467" t="s">
        <v>72</v>
      </c>
      <c r="C279" s="442"/>
      <c r="D279" s="766"/>
      <c r="E279" s="767"/>
      <c r="F279" s="767"/>
      <c r="G279" s="767"/>
      <c r="H279" s="767"/>
      <c r="I279" s="767"/>
      <c r="J279" s="767"/>
      <c r="K279" s="767"/>
      <c r="L279" s="767"/>
      <c r="M279" s="767"/>
      <c r="N279" s="767"/>
      <c r="O279" s="768"/>
      <c r="P279" s="471"/>
      <c r="W279" s="453"/>
    </row>
    <row r="280" spans="1:23" s="64" customFormat="1" ht="17" thickBot="1">
      <c r="A280" s="479"/>
      <c r="B280" s="480"/>
      <c r="C280" s="480"/>
      <c r="D280" s="480"/>
      <c r="E280" s="480"/>
      <c r="F280" s="480"/>
      <c r="G280" s="480"/>
      <c r="H280" s="480"/>
      <c r="I280" s="480"/>
      <c r="J280" s="480"/>
      <c r="K280" s="480"/>
      <c r="L280" s="480"/>
      <c r="M280" s="480"/>
      <c r="N280" s="480"/>
      <c r="O280" s="480"/>
      <c r="P280" s="481"/>
      <c r="W280" s="453"/>
    </row>
    <row r="281" spans="1:23" s="64" customFormat="1" ht="17" thickBot="1">
      <c r="A281" s="470"/>
      <c r="B281" s="465"/>
      <c r="C281" s="465"/>
      <c r="D281" s="465"/>
      <c r="E281" s="465"/>
      <c r="F281" s="465"/>
      <c r="G281" s="465"/>
      <c r="H281" s="465"/>
      <c r="I281" s="465"/>
      <c r="J281" s="465"/>
      <c r="K281" s="465"/>
      <c r="L281" s="465"/>
      <c r="M281" s="465"/>
      <c r="N281" s="465"/>
      <c r="O281" s="465"/>
      <c r="P281" s="466"/>
      <c r="W281" s="457" t="s">
        <v>195</v>
      </c>
    </row>
    <row r="282" spans="1:23" s="64" customFormat="1" ht="17" thickBot="1">
      <c r="A282" s="374" t="s">
        <v>1283</v>
      </c>
      <c r="B282" s="467" t="s">
        <v>68</v>
      </c>
      <c r="C282" s="442"/>
      <c r="D282" s="442"/>
      <c r="E282" s="766"/>
      <c r="F282" s="767"/>
      <c r="G282" s="767"/>
      <c r="H282" s="767"/>
      <c r="I282" s="767"/>
      <c r="J282" s="768"/>
      <c r="K282" s="468" t="s">
        <v>69</v>
      </c>
      <c r="L282" s="766"/>
      <c r="M282" s="768"/>
      <c r="N282" s="442"/>
      <c r="O282" s="467" t="s">
        <v>778</v>
      </c>
      <c r="P282" s="629"/>
      <c r="W282" s="453"/>
    </row>
    <row r="283" spans="1:23" s="64" customFormat="1" ht="17" thickBot="1">
      <c r="A283" s="470"/>
      <c r="B283" s="442"/>
      <c r="C283" s="442"/>
      <c r="D283" s="442"/>
      <c r="E283" s="442"/>
      <c r="F283" s="442"/>
      <c r="G283" s="442"/>
      <c r="H283" s="442"/>
      <c r="I283" s="442"/>
      <c r="J283" s="442"/>
      <c r="K283" s="442"/>
      <c r="L283" s="442"/>
      <c r="M283" s="442"/>
      <c r="N283" s="442"/>
      <c r="O283" s="442"/>
      <c r="P283" s="471"/>
      <c r="W283" s="453"/>
    </row>
    <row r="284" spans="1:23" s="64" customFormat="1" ht="17" thickBot="1">
      <c r="A284" s="470"/>
      <c r="B284" s="467" t="s">
        <v>862</v>
      </c>
      <c r="C284" s="442"/>
      <c r="D284" s="442"/>
      <c r="E284" s="472"/>
      <c r="F284" s="472"/>
      <c r="G284" s="766"/>
      <c r="H284" s="767"/>
      <c r="I284" s="768"/>
      <c r="J284" s="442"/>
      <c r="K284" s="467" t="s">
        <v>49</v>
      </c>
      <c r="L284" s="610"/>
      <c r="M284" s="442"/>
      <c r="N284" s="442"/>
      <c r="O284" s="467" t="s">
        <v>49</v>
      </c>
      <c r="P284" s="610"/>
      <c r="W284" s="453"/>
    </row>
    <row r="285" spans="1:23" s="64" customFormat="1" ht="17" thickBot="1">
      <c r="A285" s="470"/>
      <c r="B285" s="467"/>
      <c r="C285" s="442"/>
      <c r="D285" s="442"/>
      <c r="E285" s="474"/>
      <c r="F285" s="474"/>
      <c r="G285" s="474"/>
      <c r="H285" s="474"/>
      <c r="I285" s="442"/>
      <c r="J285" s="442"/>
      <c r="K285" s="467"/>
      <c r="L285" s="475"/>
      <c r="M285" s="450"/>
      <c r="N285" s="450"/>
      <c r="O285" s="476"/>
      <c r="P285" s="477"/>
      <c r="W285" s="453"/>
    </row>
    <row r="286" spans="1:23" s="64" customFormat="1" ht="17" thickBot="1">
      <c r="A286" s="470"/>
      <c r="B286" s="467" t="s">
        <v>779</v>
      </c>
      <c r="C286" s="442"/>
      <c r="D286" s="442"/>
      <c r="E286" s="474"/>
      <c r="F286" s="474"/>
      <c r="G286" s="801" t="s">
        <v>859</v>
      </c>
      <c r="H286" s="802"/>
      <c r="I286" s="803"/>
      <c r="J286" s="442"/>
      <c r="K286" s="467" t="s">
        <v>50</v>
      </c>
      <c r="L286" s="611"/>
      <c r="M286" s="442"/>
      <c r="N286" s="442"/>
      <c r="O286" s="467" t="s">
        <v>50</v>
      </c>
      <c r="P286" s="611"/>
      <c r="W286" s="453"/>
    </row>
    <row r="287" spans="1:23" s="64" customFormat="1" ht="16">
      <c r="A287" s="470"/>
      <c r="B287" s="442"/>
      <c r="C287" s="442"/>
      <c r="D287" s="442"/>
      <c r="E287" s="442"/>
      <c r="F287" s="442"/>
      <c r="G287" s="442"/>
      <c r="H287" s="442"/>
      <c r="I287" s="442"/>
      <c r="J287" s="442"/>
      <c r="K287" s="442"/>
      <c r="L287" s="442"/>
      <c r="M287" s="442"/>
      <c r="N287" s="442"/>
      <c r="O287" s="442"/>
      <c r="P287" s="471"/>
      <c r="W287" s="453"/>
    </row>
    <row r="288" spans="1:23" s="64" customFormat="1" ht="16">
      <c r="A288" s="470"/>
      <c r="B288" s="467" t="s">
        <v>70</v>
      </c>
      <c r="C288" s="442"/>
      <c r="D288" s="766"/>
      <c r="E288" s="767"/>
      <c r="F288" s="768"/>
      <c r="G288" s="442"/>
      <c r="H288" s="467" t="s">
        <v>71</v>
      </c>
      <c r="I288" s="442"/>
      <c r="J288" s="769"/>
      <c r="K288" s="804"/>
      <c r="L288" s="804"/>
      <c r="M288" s="804"/>
      <c r="N288" s="804"/>
      <c r="O288" s="770"/>
      <c r="P288" s="471"/>
      <c r="W288" s="453"/>
    </row>
    <row r="289" spans="1:23" s="64" customFormat="1" ht="16">
      <c r="A289" s="470"/>
      <c r="B289" s="442"/>
      <c r="C289" s="442"/>
      <c r="D289" s="442"/>
      <c r="E289" s="442"/>
      <c r="F289" s="442"/>
      <c r="G289" s="442"/>
      <c r="H289" s="442"/>
      <c r="I289" s="442"/>
      <c r="J289" s="442"/>
      <c r="K289" s="442"/>
      <c r="L289" s="442"/>
      <c r="M289" s="442"/>
      <c r="N289" s="442"/>
      <c r="O289" s="442"/>
      <c r="P289" s="471"/>
      <c r="W289" s="453"/>
    </row>
    <row r="290" spans="1:23" s="64" customFormat="1" ht="16">
      <c r="A290" s="470"/>
      <c r="B290" s="467" t="s">
        <v>72</v>
      </c>
      <c r="C290" s="442"/>
      <c r="D290" s="766"/>
      <c r="E290" s="767"/>
      <c r="F290" s="767"/>
      <c r="G290" s="767"/>
      <c r="H290" s="767"/>
      <c r="I290" s="767"/>
      <c r="J290" s="767"/>
      <c r="K290" s="767"/>
      <c r="L290" s="767"/>
      <c r="M290" s="767"/>
      <c r="N290" s="767"/>
      <c r="O290" s="768"/>
      <c r="P290" s="471"/>
      <c r="W290" s="453"/>
    </row>
    <row r="291" spans="1:23" s="64" customFormat="1" ht="17" thickBot="1">
      <c r="A291" s="479"/>
      <c r="B291" s="480"/>
      <c r="C291" s="480"/>
      <c r="D291" s="480"/>
      <c r="E291" s="480"/>
      <c r="F291" s="480"/>
      <c r="G291" s="480"/>
      <c r="H291" s="480"/>
      <c r="I291" s="480"/>
      <c r="J291" s="480"/>
      <c r="K291" s="480"/>
      <c r="L291" s="480"/>
      <c r="M291" s="480"/>
      <c r="N291" s="480"/>
      <c r="O291" s="480"/>
      <c r="P291" s="481"/>
      <c r="W291" s="453"/>
    </row>
    <row r="292" spans="1:23" s="64" customFormat="1" ht="17" thickBot="1">
      <c r="A292" s="470"/>
      <c r="B292" s="465"/>
      <c r="C292" s="465"/>
      <c r="D292" s="465"/>
      <c r="E292" s="465"/>
      <c r="F292" s="465"/>
      <c r="G292" s="465"/>
      <c r="H292" s="465"/>
      <c r="I292" s="465"/>
      <c r="J292" s="465"/>
      <c r="K292" s="465"/>
      <c r="L292" s="465"/>
      <c r="M292" s="465"/>
      <c r="N292" s="465"/>
      <c r="O292" s="465"/>
      <c r="P292" s="466"/>
      <c r="Q292"/>
      <c r="R292"/>
      <c r="S292"/>
      <c r="T292"/>
      <c r="U292"/>
      <c r="V292"/>
      <c r="W292" s="457" t="s">
        <v>195</v>
      </c>
    </row>
    <row r="293" spans="1:23" s="64" customFormat="1" ht="17" thickBot="1">
      <c r="A293" s="374" t="s">
        <v>1284</v>
      </c>
      <c r="B293" s="467" t="s">
        <v>68</v>
      </c>
      <c r="C293" s="442"/>
      <c r="D293" s="442"/>
      <c r="E293" s="766"/>
      <c r="F293" s="767"/>
      <c r="G293" s="767"/>
      <c r="H293" s="767"/>
      <c r="I293" s="767"/>
      <c r="J293" s="768"/>
      <c r="K293" s="468" t="s">
        <v>69</v>
      </c>
      <c r="L293" s="766"/>
      <c r="M293" s="768"/>
      <c r="N293" s="442"/>
      <c r="O293" s="467" t="s">
        <v>778</v>
      </c>
      <c r="P293" s="629"/>
      <c r="W293" s="453"/>
    </row>
    <row r="294" spans="1:23" s="64" customFormat="1" ht="17" thickBot="1">
      <c r="A294" s="470"/>
      <c r="B294" s="442"/>
      <c r="C294" s="442"/>
      <c r="D294" s="442"/>
      <c r="E294" s="442"/>
      <c r="F294" s="442"/>
      <c r="G294" s="442"/>
      <c r="H294" s="442"/>
      <c r="I294" s="442"/>
      <c r="J294" s="442"/>
      <c r="K294" s="442"/>
      <c r="L294" s="442"/>
      <c r="M294" s="442"/>
      <c r="N294" s="442"/>
      <c r="O294" s="442"/>
      <c r="P294" s="471"/>
      <c r="W294" s="453"/>
    </row>
    <row r="295" spans="1:23" s="64" customFormat="1" ht="17" thickBot="1">
      <c r="A295" s="470"/>
      <c r="B295" s="467" t="s">
        <v>862</v>
      </c>
      <c r="C295" s="442"/>
      <c r="D295" s="442"/>
      <c r="E295" s="472"/>
      <c r="F295" s="472"/>
      <c r="G295" s="766"/>
      <c r="H295" s="767"/>
      <c r="I295" s="768"/>
      <c r="J295" s="442"/>
      <c r="K295" s="467" t="s">
        <v>49</v>
      </c>
      <c r="L295" s="610"/>
      <c r="M295" s="442"/>
      <c r="N295" s="442"/>
      <c r="O295" s="467" t="s">
        <v>49</v>
      </c>
      <c r="P295" s="610"/>
      <c r="W295" s="453"/>
    </row>
    <row r="296" spans="1:23" s="64" customFormat="1" ht="17" thickBot="1">
      <c r="A296" s="470"/>
      <c r="B296" s="467"/>
      <c r="C296" s="442"/>
      <c r="D296" s="442"/>
      <c r="E296" s="474"/>
      <c r="F296" s="474"/>
      <c r="G296" s="474"/>
      <c r="H296" s="474"/>
      <c r="I296" s="442"/>
      <c r="J296" s="442"/>
      <c r="K296" s="467"/>
      <c r="L296" s="475"/>
      <c r="M296" s="450"/>
      <c r="N296" s="450"/>
      <c r="O296" s="476"/>
      <c r="P296" s="477"/>
      <c r="W296" s="453"/>
    </row>
    <row r="297" spans="1:23" s="64" customFormat="1" ht="17" thickBot="1">
      <c r="A297" s="470"/>
      <c r="B297" s="467" t="s">
        <v>779</v>
      </c>
      <c r="C297" s="442"/>
      <c r="D297" s="442"/>
      <c r="E297" s="474"/>
      <c r="F297" s="474"/>
      <c r="G297" s="801" t="s">
        <v>859</v>
      </c>
      <c r="H297" s="802"/>
      <c r="I297" s="803"/>
      <c r="J297" s="442"/>
      <c r="K297" s="467" t="s">
        <v>50</v>
      </c>
      <c r="L297" s="611"/>
      <c r="M297" s="442"/>
      <c r="N297" s="442"/>
      <c r="O297" s="467" t="s">
        <v>50</v>
      </c>
      <c r="P297" s="611"/>
      <c r="W297" s="453"/>
    </row>
    <row r="298" spans="1:23" s="64" customFormat="1" ht="16">
      <c r="A298" s="470"/>
      <c r="B298" s="442"/>
      <c r="C298" s="442"/>
      <c r="D298" s="442"/>
      <c r="E298" s="442"/>
      <c r="F298" s="442"/>
      <c r="G298" s="442"/>
      <c r="H298" s="442"/>
      <c r="I298" s="442"/>
      <c r="J298" s="442"/>
      <c r="K298" s="442"/>
      <c r="L298" s="442"/>
      <c r="M298" s="442"/>
      <c r="N298" s="442"/>
      <c r="O298" s="442"/>
      <c r="P298" s="471"/>
      <c r="W298" s="453"/>
    </row>
    <row r="299" spans="1:23" s="64" customFormat="1" ht="16">
      <c r="A299" s="470"/>
      <c r="B299" s="467" t="s">
        <v>70</v>
      </c>
      <c r="C299" s="442"/>
      <c r="D299" s="766"/>
      <c r="E299" s="767"/>
      <c r="F299" s="768"/>
      <c r="G299" s="442"/>
      <c r="H299" s="467" t="s">
        <v>71</v>
      </c>
      <c r="I299" s="442"/>
      <c r="J299" s="769"/>
      <c r="K299" s="804"/>
      <c r="L299" s="804"/>
      <c r="M299" s="804"/>
      <c r="N299" s="804"/>
      <c r="O299" s="770"/>
      <c r="P299" s="471"/>
      <c r="W299" s="453"/>
    </row>
    <row r="300" spans="1:23" s="64" customFormat="1" ht="16">
      <c r="A300" s="470"/>
      <c r="B300" s="442"/>
      <c r="C300" s="442"/>
      <c r="D300" s="442"/>
      <c r="E300" s="442"/>
      <c r="F300" s="442"/>
      <c r="G300" s="442"/>
      <c r="H300" s="442"/>
      <c r="I300" s="442"/>
      <c r="J300" s="442"/>
      <c r="K300" s="442"/>
      <c r="L300" s="442"/>
      <c r="M300" s="442"/>
      <c r="N300" s="442"/>
      <c r="O300" s="442"/>
      <c r="P300" s="471"/>
      <c r="W300" s="453"/>
    </row>
    <row r="301" spans="1:23" s="64" customFormat="1" ht="16">
      <c r="A301" s="470"/>
      <c r="B301" s="467" t="s">
        <v>72</v>
      </c>
      <c r="C301" s="442"/>
      <c r="D301" s="766"/>
      <c r="E301" s="767"/>
      <c r="F301" s="767"/>
      <c r="G301" s="767"/>
      <c r="H301" s="767"/>
      <c r="I301" s="767"/>
      <c r="J301" s="767"/>
      <c r="K301" s="767"/>
      <c r="L301" s="767"/>
      <c r="M301" s="767"/>
      <c r="N301" s="767"/>
      <c r="O301" s="768"/>
      <c r="P301" s="471"/>
      <c r="W301" s="453"/>
    </row>
    <row r="302" spans="1:23" s="64" customFormat="1" ht="17" thickBot="1">
      <c r="A302" s="479"/>
      <c r="B302" s="480"/>
      <c r="C302" s="480"/>
      <c r="D302" s="480"/>
      <c r="E302" s="480"/>
      <c r="F302" s="480"/>
      <c r="G302" s="480"/>
      <c r="H302" s="480"/>
      <c r="I302" s="480"/>
      <c r="J302" s="480"/>
      <c r="K302" s="480"/>
      <c r="L302" s="480"/>
      <c r="M302" s="480"/>
      <c r="N302" s="480"/>
      <c r="O302" s="480"/>
      <c r="P302" s="481"/>
      <c r="W302" s="453"/>
    </row>
    <row r="303" spans="1:23" s="64" customFormat="1" ht="17" thickBot="1">
      <c r="A303" s="470"/>
      <c r="B303" s="465"/>
      <c r="C303" s="465"/>
      <c r="D303" s="465"/>
      <c r="E303" s="465"/>
      <c r="F303" s="465"/>
      <c r="G303" s="465"/>
      <c r="H303" s="465"/>
      <c r="I303" s="465"/>
      <c r="J303" s="465"/>
      <c r="K303" s="465"/>
      <c r="L303" s="465"/>
      <c r="M303" s="465"/>
      <c r="N303" s="465"/>
      <c r="O303" s="465"/>
      <c r="P303" s="466"/>
      <c r="W303" s="457" t="s">
        <v>195</v>
      </c>
    </row>
    <row r="304" spans="1:23" s="64" customFormat="1" ht="17" thickBot="1">
      <c r="A304" s="374" t="s">
        <v>1285</v>
      </c>
      <c r="B304" s="467" t="s">
        <v>68</v>
      </c>
      <c r="C304" s="442"/>
      <c r="D304" s="442"/>
      <c r="E304" s="766"/>
      <c r="F304" s="767"/>
      <c r="G304" s="767"/>
      <c r="H304" s="767"/>
      <c r="I304" s="767"/>
      <c r="J304" s="768"/>
      <c r="K304" s="468" t="s">
        <v>69</v>
      </c>
      <c r="L304" s="766"/>
      <c r="M304" s="768"/>
      <c r="N304" s="442"/>
      <c r="O304" s="467" t="s">
        <v>778</v>
      </c>
      <c r="P304" s="629"/>
      <c r="W304" s="453"/>
    </row>
    <row r="305" spans="1:23" s="64" customFormat="1" ht="17" thickBot="1">
      <c r="A305" s="470"/>
      <c r="B305" s="442"/>
      <c r="C305" s="442"/>
      <c r="D305" s="442"/>
      <c r="E305" s="442"/>
      <c r="F305" s="442"/>
      <c r="G305" s="442"/>
      <c r="H305" s="442"/>
      <c r="I305" s="442"/>
      <c r="J305" s="442"/>
      <c r="K305" s="442"/>
      <c r="L305" s="442"/>
      <c r="M305" s="442"/>
      <c r="N305" s="442"/>
      <c r="O305" s="442"/>
      <c r="P305" s="471"/>
      <c r="W305" s="453"/>
    </row>
    <row r="306" spans="1:23" s="64" customFormat="1" ht="17" thickBot="1">
      <c r="A306" s="470"/>
      <c r="B306" s="467" t="s">
        <v>862</v>
      </c>
      <c r="C306" s="442"/>
      <c r="D306" s="442"/>
      <c r="E306" s="472"/>
      <c r="F306" s="472"/>
      <c r="G306" s="766"/>
      <c r="H306" s="767"/>
      <c r="I306" s="768"/>
      <c r="J306" s="442"/>
      <c r="K306" s="467" t="s">
        <v>49</v>
      </c>
      <c r="L306" s="610"/>
      <c r="M306" s="442"/>
      <c r="N306" s="442"/>
      <c r="O306" s="467" t="s">
        <v>49</v>
      </c>
      <c r="P306" s="610"/>
      <c r="W306" s="453"/>
    </row>
    <row r="307" spans="1:23" s="64" customFormat="1" ht="17" thickBot="1">
      <c r="A307" s="470"/>
      <c r="B307" s="467"/>
      <c r="C307" s="442"/>
      <c r="D307" s="442"/>
      <c r="E307" s="474"/>
      <c r="F307" s="474"/>
      <c r="G307" s="474"/>
      <c r="H307" s="474"/>
      <c r="I307" s="442"/>
      <c r="J307" s="442"/>
      <c r="K307" s="467"/>
      <c r="L307" s="475"/>
      <c r="M307" s="450"/>
      <c r="N307" s="450"/>
      <c r="O307" s="476"/>
      <c r="P307" s="477"/>
      <c r="W307" s="453"/>
    </row>
    <row r="308" spans="1:23" s="64" customFormat="1" ht="17" thickBot="1">
      <c r="A308" s="470"/>
      <c r="B308" s="467" t="s">
        <v>779</v>
      </c>
      <c r="C308" s="442"/>
      <c r="D308" s="442"/>
      <c r="E308" s="474"/>
      <c r="F308" s="474"/>
      <c r="G308" s="801" t="s">
        <v>859</v>
      </c>
      <c r="H308" s="802"/>
      <c r="I308" s="803"/>
      <c r="J308" s="442"/>
      <c r="K308" s="467" t="s">
        <v>50</v>
      </c>
      <c r="L308" s="611"/>
      <c r="M308" s="442"/>
      <c r="N308" s="442"/>
      <c r="O308" s="467" t="s">
        <v>50</v>
      </c>
      <c r="P308" s="611"/>
      <c r="W308" s="453"/>
    </row>
    <row r="309" spans="1:23" s="64" customFormat="1" ht="16">
      <c r="A309" s="470"/>
      <c r="B309" s="442"/>
      <c r="C309" s="442"/>
      <c r="D309" s="442"/>
      <c r="E309" s="442"/>
      <c r="F309" s="442"/>
      <c r="G309" s="442"/>
      <c r="H309" s="442"/>
      <c r="I309" s="442"/>
      <c r="J309" s="442"/>
      <c r="K309" s="442"/>
      <c r="L309" s="442"/>
      <c r="M309" s="442"/>
      <c r="N309" s="442"/>
      <c r="O309" s="442"/>
      <c r="P309" s="471"/>
      <c r="W309" s="453"/>
    </row>
    <row r="310" spans="1:23" s="64" customFormat="1" ht="16">
      <c r="A310" s="470"/>
      <c r="B310" s="467" t="s">
        <v>70</v>
      </c>
      <c r="C310" s="442"/>
      <c r="D310" s="766"/>
      <c r="E310" s="767"/>
      <c r="F310" s="768"/>
      <c r="G310" s="442"/>
      <c r="H310" s="467" t="s">
        <v>71</v>
      </c>
      <c r="I310" s="442"/>
      <c r="J310" s="769"/>
      <c r="K310" s="804"/>
      <c r="L310" s="804"/>
      <c r="M310" s="804"/>
      <c r="N310" s="804"/>
      <c r="O310" s="770"/>
      <c r="P310" s="471"/>
      <c r="W310" s="453"/>
    </row>
    <row r="311" spans="1:23" s="64" customFormat="1" ht="16">
      <c r="A311" s="470"/>
      <c r="B311" s="442"/>
      <c r="C311" s="442"/>
      <c r="D311" s="442"/>
      <c r="E311" s="442"/>
      <c r="F311" s="442"/>
      <c r="G311" s="442"/>
      <c r="H311" s="442"/>
      <c r="I311" s="442"/>
      <c r="J311" s="442"/>
      <c r="K311" s="442"/>
      <c r="L311" s="442"/>
      <c r="M311" s="442"/>
      <c r="N311" s="442"/>
      <c r="O311" s="442"/>
      <c r="P311" s="471"/>
      <c r="W311" s="453"/>
    </row>
    <row r="312" spans="1:23" s="64" customFormat="1" ht="16">
      <c r="A312" s="470"/>
      <c r="B312" s="467" t="s">
        <v>72</v>
      </c>
      <c r="C312" s="442"/>
      <c r="D312" s="766"/>
      <c r="E312" s="767"/>
      <c r="F312" s="767"/>
      <c r="G312" s="767"/>
      <c r="H312" s="767"/>
      <c r="I312" s="767"/>
      <c r="J312" s="767"/>
      <c r="K312" s="767"/>
      <c r="L312" s="767"/>
      <c r="M312" s="767"/>
      <c r="N312" s="767"/>
      <c r="O312" s="768"/>
      <c r="P312" s="471"/>
      <c r="W312" s="453"/>
    </row>
    <row r="313" spans="1:23" s="64" customFormat="1" ht="17" thickBot="1">
      <c r="A313" s="479"/>
      <c r="B313" s="480"/>
      <c r="C313" s="480"/>
      <c r="D313" s="480"/>
      <c r="E313" s="480"/>
      <c r="F313" s="480"/>
      <c r="G313" s="480"/>
      <c r="H313" s="480"/>
      <c r="I313" s="480"/>
      <c r="J313" s="480"/>
      <c r="K313" s="480"/>
      <c r="L313" s="480"/>
      <c r="M313" s="480"/>
      <c r="N313" s="480"/>
      <c r="O313" s="480"/>
      <c r="P313" s="481"/>
      <c r="W313" s="453"/>
    </row>
    <row r="314" spans="1:23" s="64" customFormat="1" ht="17" thickBot="1">
      <c r="A314" s="470"/>
      <c r="B314" s="465"/>
      <c r="C314" s="465"/>
      <c r="D314" s="465"/>
      <c r="E314" s="465"/>
      <c r="F314" s="465"/>
      <c r="G314" s="465"/>
      <c r="H314" s="465"/>
      <c r="I314" s="465"/>
      <c r="J314" s="465"/>
      <c r="K314" s="465"/>
      <c r="L314" s="465"/>
      <c r="M314" s="465"/>
      <c r="N314" s="465"/>
      <c r="O314" s="465"/>
      <c r="P314" s="466"/>
      <c r="W314" s="457" t="s">
        <v>195</v>
      </c>
    </row>
    <row r="315" spans="1:23" s="64" customFormat="1" ht="17" thickBot="1">
      <c r="A315" s="374" t="s">
        <v>1286</v>
      </c>
      <c r="B315" s="467" t="s">
        <v>68</v>
      </c>
      <c r="C315" s="442"/>
      <c r="D315" s="442"/>
      <c r="E315" s="766"/>
      <c r="F315" s="767"/>
      <c r="G315" s="767"/>
      <c r="H315" s="767"/>
      <c r="I315" s="767"/>
      <c r="J315" s="768"/>
      <c r="K315" s="468" t="s">
        <v>69</v>
      </c>
      <c r="L315" s="766"/>
      <c r="M315" s="768"/>
      <c r="N315" s="442"/>
      <c r="O315" s="467" t="s">
        <v>778</v>
      </c>
      <c r="P315" s="629"/>
      <c r="W315" s="453"/>
    </row>
    <row r="316" spans="1:23" s="64" customFormat="1" ht="17" thickBot="1">
      <c r="A316" s="470"/>
      <c r="B316" s="442"/>
      <c r="C316" s="442"/>
      <c r="D316" s="442"/>
      <c r="E316" s="442"/>
      <c r="F316" s="442"/>
      <c r="G316" s="442"/>
      <c r="H316" s="442"/>
      <c r="I316" s="442"/>
      <c r="J316" s="442"/>
      <c r="K316" s="442"/>
      <c r="L316" s="442"/>
      <c r="M316" s="442"/>
      <c r="N316" s="442"/>
      <c r="O316" s="442"/>
      <c r="P316" s="471"/>
      <c r="W316" s="453"/>
    </row>
    <row r="317" spans="1:23" s="64" customFormat="1" ht="17" thickBot="1">
      <c r="A317" s="470"/>
      <c r="B317" s="467" t="s">
        <v>862</v>
      </c>
      <c r="C317" s="442"/>
      <c r="D317" s="442"/>
      <c r="E317" s="472"/>
      <c r="F317" s="472"/>
      <c r="G317" s="766"/>
      <c r="H317" s="767"/>
      <c r="I317" s="768"/>
      <c r="J317" s="442"/>
      <c r="K317" s="467" t="s">
        <v>49</v>
      </c>
      <c r="L317" s="610"/>
      <c r="M317" s="442"/>
      <c r="N317" s="442"/>
      <c r="O317" s="467" t="s">
        <v>49</v>
      </c>
      <c r="P317" s="610"/>
      <c r="W317" s="453"/>
    </row>
    <row r="318" spans="1:23" s="64" customFormat="1" ht="17" thickBot="1">
      <c r="A318" s="470"/>
      <c r="B318" s="467"/>
      <c r="C318" s="442"/>
      <c r="D318" s="442"/>
      <c r="E318" s="474"/>
      <c r="F318" s="474"/>
      <c r="G318" s="474"/>
      <c r="H318" s="474"/>
      <c r="I318" s="442"/>
      <c r="J318" s="442"/>
      <c r="K318" s="467"/>
      <c r="L318" s="475"/>
      <c r="M318" s="450"/>
      <c r="N318" s="450"/>
      <c r="O318" s="476"/>
      <c r="P318" s="477"/>
      <c r="W318" s="453"/>
    </row>
    <row r="319" spans="1:23" s="64" customFormat="1" ht="17" thickBot="1">
      <c r="A319" s="470"/>
      <c r="B319" s="467" t="s">
        <v>779</v>
      </c>
      <c r="C319" s="442"/>
      <c r="D319" s="442"/>
      <c r="E319" s="474"/>
      <c r="F319" s="474"/>
      <c r="G319" s="801" t="s">
        <v>859</v>
      </c>
      <c r="H319" s="802"/>
      <c r="I319" s="803"/>
      <c r="J319" s="442"/>
      <c r="K319" s="467" t="s">
        <v>50</v>
      </c>
      <c r="L319" s="611"/>
      <c r="M319" s="442"/>
      <c r="N319" s="442"/>
      <c r="O319" s="467" t="s">
        <v>50</v>
      </c>
      <c r="P319" s="611"/>
      <c r="W319" s="453"/>
    </row>
    <row r="320" spans="1:23" s="64" customFormat="1" ht="16">
      <c r="A320" s="470"/>
      <c r="B320" s="442"/>
      <c r="C320" s="442"/>
      <c r="D320" s="442"/>
      <c r="E320" s="442"/>
      <c r="F320" s="442"/>
      <c r="G320" s="442"/>
      <c r="H320" s="442"/>
      <c r="I320" s="442"/>
      <c r="J320" s="442"/>
      <c r="K320" s="442"/>
      <c r="L320" s="442"/>
      <c r="M320" s="442"/>
      <c r="N320" s="442"/>
      <c r="O320" s="442"/>
      <c r="P320" s="471"/>
      <c r="W320" s="453"/>
    </row>
    <row r="321" spans="1:23" s="64" customFormat="1" ht="16">
      <c r="A321" s="470"/>
      <c r="B321" s="467" t="s">
        <v>70</v>
      </c>
      <c r="C321" s="442"/>
      <c r="D321" s="766"/>
      <c r="E321" s="767"/>
      <c r="F321" s="768"/>
      <c r="G321" s="442"/>
      <c r="H321" s="467" t="s">
        <v>71</v>
      </c>
      <c r="I321" s="442"/>
      <c r="J321" s="769"/>
      <c r="K321" s="804"/>
      <c r="L321" s="804"/>
      <c r="M321" s="804"/>
      <c r="N321" s="804"/>
      <c r="O321" s="770"/>
      <c r="P321" s="471"/>
      <c r="W321" s="453"/>
    </row>
    <row r="322" spans="1:23" s="64" customFormat="1" ht="16">
      <c r="A322" s="470"/>
      <c r="B322" s="442"/>
      <c r="C322" s="442"/>
      <c r="D322" s="442"/>
      <c r="E322" s="442"/>
      <c r="F322" s="442"/>
      <c r="G322" s="442"/>
      <c r="H322" s="442"/>
      <c r="I322" s="442"/>
      <c r="J322" s="442"/>
      <c r="K322" s="442"/>
      <c r="L322" s="442"/>
      <c r="M322" s="442"/>
      <c r="N322" s="442"/>
      <c r="O322" s="442"/>
      <c r="P322" s="471"/>
      <c r="W322" s="453"/>
    </row>
    <row r="323" spans="1:23" s="64" customFormat="1" ht="16">
      <c r="A323" s="470"/>
      <c r="B323" s="467" t="s">
        <v>72</v>
      </c>
      <c r="C323" s="442"/>
      <c r="D323" s="766"/>
      <c r="E323" s="767"/>
      <c r="F323" s="767"/>
      <c r="G323" s="767"/>
      <c r="H323" s="767"/>
      <c r="I323" s="767"/>
      <c r="J323" s="767"/>
      <c r="K323" s="767"/>
      <c r="L323" s="767"/>
      <c r="M323" s="767"/>
      <c r="N323" s="767"/>
      <c r="O323" s="768"/>
      <c r="P323" s="471"/>
      <c r="W323" s="453"/>
    </row>
    <row r="324" spans="1:23" s="64" customFormat="1" ht="17" thickBot="1">
      <c r="A324" s="479"/>
      <c r="B324" s="480"/>
      <c r="C324" s="480"/>
      <c r="D324" s="480"/>
      <c r="E324" s="480"/>
      <c r="F324" s="480"/>
      <c r="G324" s="480"/>
      <c r="H324" s="480"/>
      <c r="I324" s="480"/>
      <c r="J324" s="480"/>
      <c r="K324" s="480"/>
      <c r="L324" s="480"/>
      <c r="M324" s="480"/>
      <c r="N324" s="480"/>
      <c r="O324" s="480"/>
      <c r="P324" s="481"/>
      <c r="W324" s="453"/>
    </row>
    <row r="325" spans="1:23" s="64" customFormat="1" ht="17" thickBot="1">
      <c r="A325" s="470"/>
      <c r="B325" s="465"/>
      <c r="C325" s="465"/>
      <c r="D325" s="465"/>
      <c r="E325" s="465"/>
      <c r="F325" s="465"/>
      <c r="G325" s="465"/>
      <c r="H325" s="465"/>
      <c r="I325" s="465"/>
      <c r="J325" s="465"/>
      <c r="K325" s="465"/>
      <c r="L325" s="465"/>
      <c r="M325" s="465"/>
      <c r="N325" s="465"/>
      <c r="O325" s="465"/>
      <c r="P325" s="466"/>
      <c r="W325" s="457" t="s">
        <v>195</v>
      </c>
    </row>
    <row r="326" spans="1:23" s="64" customFormat="1" ht="17" thickBot="1">
      <c r="A326" s="374" t="s">
        <v>1287</v>
      </c>
      <c r="B326" s="467" t="s">
        <v>68</v>
      </c>
      <c r="C326" s="442"/>
      <c r="D326" s="442"/>
      <c r="E326" s="766"/>
      <c r="F326" s="767"/>
      <c r="G326" s="767"/>
      <c r="H326" s="767"/>
      <c r="I326" s="767"/>
      <c r="J326" s="768"/>
      <c r="K326" s="468" t="s">
        <v>69</v>
      </c>
      <c r="L326" s="766"/>
      <c r="M326" s="768"/>
      <c r="N326" s="442"/>
      <c r="O326" s="467" t="s">
        <v>778</v>
      </c>
      <c r="P326" s="629"/>
      <c r="W326" s="453"/>
    </row>
    <row r="327" spans="1:23" s="64" customFormat="1" ht="17" thickBot="1">
      <c r="A327" s="470"/>
      <c r="B327" s="442"/>
      <c r="C327" s="442"/>
      <c r="D327" s="442"/>
      <c r="E327" s="442"/>
      <c r="F327" s="442"/>
      <c r="G327" s="442"/>
      <c r="H327" s="442"/>
      <c r="I327" s="442"/>
      <c r="J327" s="442"/>
      <c r="K327" s="442"/>
      <c r="L327" s="442"/>
      <c r="M327" s="442"/>
      <c r="N327" s="442"/>
      <c r="O327" s="442"/>
      <c r="P327" s="471"/>
      <c r="W327" s="453"/>
    </row>
    <row r="328" spans="1:23" s="64" customFormat="1" ht="17" thickBot="1">
      <c r="A328" s="470"/>
      <c r="B328" s="467" t="s">
        <v>862</v>
      </c>
      <c r="C328" s="442"/>
      <c r="D328" s="442"/>
      <c r="E328" s="472"/>
      <c r="F328" s="472"/>
      <c r="G328" s="766"/>
      <c r="H328" s="767"/>
      <c r="I328" s="768"/>
      <c r="J328" s="442"/>
      <c r="K328" s="467" t="s">
        <v>49</v>
      </c>
      <c r="L328" s="610"/>
      <c r="M328" s="442"/>
      <c r="N328" s="442"/>
      <c r="O328" s="467" t="s">
        <v>49</v>
      </c>
      <c r="P328" s="610"/>
      <c r="W328" s="453"/>
    </row>
    <row r="329" spans="1:23" s="64" customFormat="1" ht="17" thickBot="1">
      <c r="A329" s="470"/>
      <c r="B329" s="467"/>
      <c r="C329" s="442"/>
      <c r="D329" s="442"/>
      <c r="E329" s="474"/>
      <c r="F329" s="474"/>
      <c r="G329" s="474"/>
      <c r="H329" s="474"/>
      <c r="I329" s="442"/>
      <c r="J329" s="442"/>
      <c r="K329" s="467"/>
      <c r="L329" s="475"/>
      <c r="M329" s="450"/>
      <c r="N329" s="450"/>
      <c r="O329" s="476"/>
      <c r="P329" s="477"/>
      <c r="W329" s="453"/>
    </row>
    <row r="330" spans="1:23" s="64" customFormat="1" ht="17" thickBot="1">
      <c r="A330" s="470"/>
      <c r="B330" s="467" t="s">
        <v>779</v>
      </c>
      <c r="C330" s="442"/>
      <c r="D330" s="442"/>
      <c r="E330" s="474"/>
      <c r="F330" s="474"/>
      <c r="G330" s="801" t="s">
        <v>859</v>
      </c>
      <c r="H330" s="802"/>
      <c r="I330" s="803"/>
      <c r="J330" s="442"/>
      <c r="K330" s="467" t="s">
        <v>50</v>
      </c>
      <c r="L330" s="611"/>
      <c r="M330" s="442"/>
      <c r="N330" s="442"/>
      <c r="O330" s="467" t="s">
        <v>50</v>
      </c>
      <c r="P330" s="611"/>
      <c r="W330" s="453"/>
    </row>
    <row r="331" spans="1:23" s="64" customFormat="1" ht="16">
      <c r="A331" s="470"/>
      <c r="B331" s="442"/>
      <c r="C331" s="442"/>
      <c r="D331" s="442"/>
      <c r="E331" s="442"/>
      <c r="F331" s="442"/>
      <c r="G331" s="442"/>
      <c r="H331" s="442"/>
      <c r="I331" s="442"/>
      <c r="J331" s="442"/>
      <c r="K331" s="442"/>
      <c r="L331" s="442"/>
      <c r="M331" s="442"/>
      <c r="N331" s="442"/>
      <c r="O331" s="442"/>
      <c r="P331" s="471"/>
      <c r="W331" s="453"/>
    </row>
    <row r="332" spans="1:23" s="64" customFormat="1" ht="16">
      <c r="A332" s="470"/>
      <c r="B332" s="467" t="s">
        <v>70</v>
      </c>
      <c r="C332" s="442"/>
      <c r="D332" s="766"/>
      <c r="E332" s="767"/>
      <c r="F332" s="768"/>
      <c r="G332" s="442"/>
      <c r="H332" s="467" t="s">
        <v>71</v>
      </c>
      <c r="I332" s="442"/>
      <c r="J332" s="769"/>
      <c r="K332" s="804"/>
      <c r="L332" s="804"/>
      <c r="M332" s="804"/>
      <c r="N332" s="804"/>
      <c r="O332" s="770"/>
      <c r="P332" s="471"/>
      <c r="W332" s="453"/>
    </row>
    <row r="333" spans="1:23" s="64" customFormat="1" ht="16">
      <c r="A333" s="470"/>
      <c r="B333" s="442"/>
      <c r="C333" s="442"/>
      <c r="D333" s="442"/>
      <c r="E333" s="442"/>
      <c r="F333" s="442"/>
      <c r="G333" s="442"/>
      <c r="H333" s="442"/>
      <c r="I333" s="442"/>
      <c r="J333" s="442"/>
      <c r="K333" s="442"/>
      <c r="L333" s="442"/>
      <c r="M333" s="442"/>
      <c r="N333" s="442"/>
      <c r="O333" s="442"/>
      <c r="P333" s="471"/>
      <c r="W333" s="453"/>
    </row>
    <row r="334" spans="1:23" s="64" customFormat="1" ht="16">
      <c r="A334" s="470"/>
      <c r="B334" s="467" t="s">
        <v>72</v>
      </c>
      <c r="C334" s="442"/>
      <c r="D334" s="766"/>
      <c r="E334" s="767"/>
      <c r="F334" s="767"/>
      <c r="G334" s="767"/>
      <c r="H334" s="767"/>
      <c r="I334" s="767"/>
      <c r="J334" s="767"/>
      <c r="K334" s="767"/>
      <c r="L334" s="767"/>
      <c r="M334" s="767"/>
      <c r="N334" s="767"/>
      <c r="O334" s="768"/>
      <c r="P334" s="471"/>
      <c r="W334" s="453"/>
    </row>
    <row r="335" spans="1:23" s="64" customFormat="1" ht="17" thickBot="1">
      <c r="A335" s="479"/>
      <c r="B335" s="480"/>
      <c r="C335" s="480"/>
      <c r="D335" s="480"/>
      <c r="E335" s="480"/>
      <c r="F335" s="480"/>
      <c r="G335" s="480"/>
      <c r="H335" s="480"/>
      <c r="I335" s="480"/>
      <c r="J335" s="480"/>
      <c r="K335" s="480"/>
      <c r="L335" s="480"/>
      <c r="M335" s="480"/>
      <c r="N335" s="480"/>
      <c r="O335" s="480"/>
      <c r="P335" s="481"/>
      <c r="W335" s="453"/>
    </row>
    <row r="336" spans="1:23" ht="17" thickBot="1">
      <c r="A336" s="470"/>
      <c r="B336" s="465"/>
      <c r="C336" s="465"/>
      <c r="D336" s="465"/>
      <c r="E336" s="465"/>
      <c r="F336" s="465"/>
      <c r="G336" s="465"/>
      <c r="H336" s="465"/>
      <c r="I336" s="465"/>
      <c r="J336" s="465"/>
      <c r="K336" s="465"/>
      <c r="L336" s="465"/>
      <c r="M336" s="465"/>
      <c r="N336" s="465"/>
      <c r="O336" s="465"/>
      <c r="P336" s="466"/>
      <c r="Q336" s="64"/>
      <c r="R336" s="64"/>
      <c r="S336" s="64"/>
      <c r="T336" s="64"/>
      <c r="U336" s="64"/>
      <c r="V336" s="64"/>
      <c r="W336" s="457" t="s">
        <v>195</v>
      </c>
    </row>
    <row r="337" spans="1:23" s="64" customFormat="1" ht="17" thickBot="1">
      <c r="A337" s="374" t="s">
        <v>1288</v>
      </c>
      <c r="B337" s="467" t="s">
        <v>68</v>
      </c>
      <c r="C337" s="442"/>
      <c r="D337" s="442"/>
      <c r="E337" s="766"/>
      <c r="F337" s="767"/>
      <c r="G337" s="767"/>
      <c r="H337" s="767"/>
      <c r="I337" s="767"/>
      <c r="J337" s="768"/>
      <c r="K337" s="468" t="s">
        <v>69</v>
      </c>
      <c r="L337" s="766"/>
      <c r="M337" s="768"/>
      <c r="N337" s="442"/>
      <c r="O337" s="467" t="s">
        <v>778</v>
      </c>
      <c r="P337" s="629"/>
      <c r="W337" s="453"/>
    </row>
    <row r="338" spans="1:23" s="64" customFormat="1" ht="17" thickBot="1">
      <c r="A338" s="470"/>
      <c r="B338" s="442"/>
      <c r="C338" s="442"/>
      <c r="D338" s="442"/>
      <c r="E338" s="442"/>
      <c r="F338" s="442"/>
      <c r="G338" s="442"/>
      <c r="H338" s="442"/>
      <c r="I338" s="442"/>
      <c r="J338" s="442"/>
      <c r="K338" s="442"/>
      <c r="L338" s="442"/>
      <c r="M338" s="442"/>
      <c r="N338" s="442"/>
      <c r="O338" s="442"/>
      <c r="P338" s="471"/>
      <c r="W338" s="453"/>
    </row>
    <row r="339" spans="1:23" s="64" customFormat="1" ht="17" thickBot="1">
      <c r="A339" s="470"/>
      <c r="B339" s="467" t="s">
        <v>862</v>
      </c>
      <c r="C339" s="442"/>
      <c r="D339" s="442"/>
      <c r="E339" s="472"/>
      <c r="F339" s="472"/>
      <c r="G339" s="766"/>
      <c r="H339" s="767"/>
      <c r="I339" s="768"/>
      <c r="J339" s="442"/>
      <c r="K339" s="467" t="s">
        <v>49</v>
      </c>
      <c r="L339" s="610"/>
      <c r="M339" s="442"/>
      <c r="N339" s="442"/>
      <c r="O339" s="467" t="s">
        <v>49</v>
      </c>
      <c r="P339" s="610"/>
      <c r="W339" s="453"/>
    </row>
    <row r="340" spans="1:23" s="64" customFormat="1" ht="17" thickBot="1">
      <c r="A340" s="470"/>
      <c r="B340" s="467"/>
      <c r="C340" s="442"/>
      <c r="D340" s="442"/>
      <c r="E340" s="474"/>
      <c r="F340" s="474"/>
      <c r="G340" s="474"/>
      <c r="H340" s="474"/>
      <c r="I340" s="442"/>
      <c r="J340" s="442"/>
      <c r="K340" s="467"/>
      <c r="L340" s="475"/>
      <c r="M340" s="450"/>
      <c r="N340" s="450"/>
      <c r="O340" s="476"/>
      <c r="P340" s="477"/>
      <c r="W340" s="453"/>
    </row>
    <row r="341" spans="1:23" s="64" customFormat="1" ht="17" thickBot="1">
      <c r="A341" s="470"/>
      <c r="B341" s="467" t="s">
        <v>779</v>
      </c>
      <c r="C341" s="442"/>
      <c r="D341" s="442"/>
      <c r="E341" s="474"/>
      <c r="F341" s="474"/>
      <c r="G341" s="801" t="s">
        <v>859</v>
      </c>
      <c r="H341" s="802"/>
      <c r="I341" s="803"/>
      <c r="J341" s="442"/>
      <c r="K341" s="467" t="s">
        <v>50</v>
      </c>
      <c r="L341" s="611"/>
      <c r="M341" s="442"/>
      <c r="N341" s="442"/>
      <c r="O341" s="467" t="s">
        <v>50</v>
      </c>
      <c r="P341" s="611"/>
      <c r="W341" s="453"/>
    </row>
    <row r="342" spans="1:23" s="64" customFormat="1" ht="16">
      <c r="A342" s="470"/>
      <c r="B342" s="442"/>
      <c r="C342" s="442"/>
      <c r="D342" s="442"/>
      <c r="E342" s="442"/>
      <c r="F342" s="442"/>
      <c r="G342" s="442"/>
      <c r="H342" s="442"/>
      <c r="I342" s="442"/>
      <c r="J342" s="442"/>
      <c r="K342" s="442"/>
      <c r="L342" s="442"/>
      <c r="M342" s="442"/>
      <c r="N342" s="442"/>
      <c r="O342" s="442"/>
      <c r="P342" s="471"/>
      <c r="W342" s="453"/>
    </row>
    <row r="343" spans="1:23" s="64" customFormat="1" ht="16">
      <c r="A343" s="470"/>
      <c r="B343" s="467" t="s">
        <v>70</v>
      </c>
      <c r="C343" s="442"/>
      <c r="D343" s="766"/>
      <c r="E343" s="767"/>
      <c r="F343" s="768"/>
      <c r="G343" s="442"/>
      <c r="H343" s="467" t="s">
        <v>71</v>
      </c>
      <c r="I343" s="442"/>
      <c r="J343" s="769"/>
      <c r="K343" s="804"/>
      <c r="L343" s="804"/>
      <c r="M343" s="804"/>
      <c r="N343" s="804"/>
      <c r="O343" s="770"/>
      <c r="P343" s="471"/>
      <c r="W343" s="453"/>
    </row>
    <row r="344" spans="1:23" s="64" customFormat="1" ht="16">
      <c r="A344" s="470"/>
      <c r="B344" s="442"/>
      <c r="C344" s="442"/>
      <c r="D344" s="442"/>
      <c r="E344" s="442"/>
      <c r="F344" s="442"/>
      <c r="G344" s="442"/>
      <c r="H344" s="442"/>
      <c r="I344" s="442"/>
      <c r="J344" s="442"/>
      <c r="K344" s="442"/>
      <c r="L344" s="442"/>
      <c r="M344" s="442"/>
      <c r="N344" s="442"/>
      <c r="O344" s="442"/>
      <c r="P344" s="471"/>
      <c r="W344" s="453"/>
    </row>
    <row r="345" spans="1:23" s="64" customFormat="1" ht="16">
      <c r="A345" s="470"/>
      <c r="B345" s="467" t="s">
        <v>72</v>
      </c>
      <c r="C345" s="442"/>
      <c r="D345" s="766"/>
      <c r="E345" s="767"/>
      <c r="F345" s="767"/>
      <c r="G345" s="767"/>
      <c r="H345" s="767"/>
      <c r="I345" s="767"/>
      <c r="J345" s="767"/>
      <c r="K345" s="767"/>
      <c r="L345" s="767"/>
      <c r="M345" s="767"/>
      <c r="N345" s="767"/>
      <c r="O345" s="768"/>
      <c r="P345" s="471"/>
      <c r="W345" s="453"/>
    </row>
    <row r="346" spans="1:23" s="64" customFormat="1" ht="17" thickBot="1">
      <c r="A346" s="479"/>
      <c r="B346" s="480"/>
      <c r="C346" s="480"/>
      <c r="D346" s="480"/>
      <c r="E346" s="480"/>
      <c r="F346" s="480"/>
      <c r="G346" s="480"/>
      <c r="H346" s="480"/>
      <c r="I346" s="480"/>
      <c r="J346" s="480"/>
      <c r="K346" s="480"/>
      <c r="L346" s="480"/>
      <c r="M346" s="480"/>
      <c r="N346" s="480"/>
      <c r="O346" s="480"/>
      <c r="P346" s="481"/>
      <c r="W346" s="453"/>
    </row>
    <row r="347" spans="1:23" s="64" customFormat="1" ht="17" thickBot="1">
      <c r="A347" s="470"/>
      <c r="B347" s="465"/>
      <c r="C347" s="465"/>
      <c r="D347" s="465"/>
      <c r="E347" s="465"/>
      <c r="F347" s="465"/>
      <c r="G347" s="465"/>
      <c r="H347" s="465"/>
      <c r="I347" s="465"/>
      <c r="J347" s="465"/>
      <c r="K347" s="465"/>
      <c r="L347" s="465"/>
      <c r="M347" s="465"/>
      <c r="N347" s="465"/>
      <c r="O347" s="465"/>
      <c r="P347" s="466"/>
      <c r="W347" s="457" t="s">
        <v>195</v>
      </c>
    </row>
    <row r="348" spans="1:23" s="64" customFormat="1" ht="17" thickBot="1">
      <c r="A348" s="374" t="s">
        <v>1289</v>
      </c>
      <c r="B348" s="467" t="s">
        <v>68</v>
      </c>
      <c r="C348" s="442"/>
      <c r="D348" s="442"/>
      <c r="E348" s="766"/>
      <c r="F348" s="767"/>
      <c r="G348" s="767"/>
      <c r="H348" s="767"/>
      <c r="I348" s="767"/>
      <c r="J348" s="768"/>
      <c r="K348" s="468" t="s">
        <v>69</v>
      </c>
      <c r="L348" s="766"/>
      <c r="M348" s="768"/>
      <c r="N348" s="442"/>
      <c r="O348" s="467" t="s">
        <v>778</v>
      </c>
      <c r="P348" s="629"/>
      <c r="W348" s="453"/>
    </row>
    <row r="349" spans="1:23" s="64" customFormat="1" ht="17" thickBot="1">
      <c r="A349" s="470"/>
      <c r="B349" s="442"/>
      <c r="C349" s="442"/>
      <c r="D349" s="442"/>
      <c r="E349" s="442"/>
      <c r="F349" s="442"/>
      <c r="G349" s="442"/>
      <c r="H349" s="442"/>
      <c r="I349" s="442"/>
      <c r="J349" s="442"/>
      <c r="K349" s="442"/>
      <c r="L349" s="442"/>
      <c r="M349" s="442"/>
      <c r="N349" s="442"/>
      <c r="O349" s="442"/>
      <c r="P349" s="471"/>
      <c r="W349" s="453"/>
    </row>
    <row r="350" spans="1:23" s="64" customFormat="1" ht="17" thickBot="1">
      <c r="A350" s="470"/>
      <c r="B350" s="467" t="s">
        <v>862</v>
      </c>
      <c r="C350" s="442"/>
      <c r="D350" s="442"/>
      <c r="E350" s="472"/>
      <c r="F350" s="472"/>
      <c r="G350" s="766"/>
      <c r="H350" s="767"/>
      <c r="I350" s="768"/>
      <c r="J350" s="442"/>
      <c r="K350" s="467" t="s">
        <v>49</v>
      </c>
      <c r="L350" s="610"/>
      <c r="M350" s="442"/>
      <c r="N350" s="442"/>
      <c r="O350" s="467" t="s">
        <v>49</v>
      </c>
      <c r="P350" s="610"/>
      <c r="W350" s="453"/>
    </row>
    <row r="351" spans="1:23" s="64" customFormat="1" ht="17" thickBot="1">
      <c r="A351" s="470"/>
      <c r="B351" s="467"/>
      <c r="C351" s="442"/>
      <c r="D351" s="442"/>
      <c r="E351" s="474"/>
      <c r="F351" s="474"/>
      <c r="G351" s="474"/>
      <c r="H351" s="474"/>
      <c r="I351" s="442"/>
      <c r="J351" s="442"/>
      <c r="K351" s="467"/>
      <c r="L351" s="475"/>
      <c r="M351" s="450"/>
      <c r="N351" s="450"/>
      <c r="O351" s="476"/>
      <c r="P351" s="477"/>
      <c r="W351" s="453"/>
    </row>
    <row r="352" spans="1:23" s="64" customFormat="1" ht="17" thickBot="1">
      <c r="A352" s="470"/>
      <c r="B352" s="467" t="s">
        <v>779</v>
      </c>
      <c r="C352" s="442"/>
      <c r="D352" s="442"/>
      <c r="E352" s="474"/>
      <c r="F352" s="474"/>
      <c r="G352" s="801" t="s">
        <v>859</v>
      </c>
      <c r="H352" s="802"/>
      <c r="I352" s="803"/>
      <c r="J352" s="442"/>
      <c r="K352" s="467" t="s">
        <v>50</v>
      </c>
      <c r="L352" s="611"/>
      <c r="M352" s="442"/>
      <c r="N352" s="442"/>
      <c r="O352" s="467" t="s">
        <v>50</v>
      </c>
      <c r="P352" s="611"/>
      <c r="W352" s="453"/>
    </row>
    <row r="353" spans="1:23" s="64" customFormat="1" ht="16">
      <c r="A353" s="470"/>
      <c r="B353" s="442"/>
      <c r="C353" s="442"/>
      <c r="D353" s="442"/>
      <c r="E353" s="442"/>
      <c r="F353" s="442"/>
      <c r="G353" s="442"/>
      <c r="H353" s="442"/>
      <c r="I353" s="442"/>
      <c r="J353" s="442"/>
      <c r="K353" s="442"/>
      <c r="L353" s="442"/>
      <c r="M353" s="442"/>
      <c r="N353" s="442"/>
      <c r="O353" s="442"/>
      <c r="P353" s="471"/>
      <c r="W353" s="453"/>
    </row>
    <row r="354" spans="1:23" s="64" customFormat="1" ht="16">
      <c r="A354" s="470"/>
      <c r="B354" s="467" t="s">
        <v>70</v>
      </c>
      <c r="C354" s="442"/>
      <c r="D354" s="766"/>
      <c r="E354" s="767"/>
      <c r="F354" s="768"/>
      <c r="G354" s="442"/>
      <c r="H354" s="467" t="s">
        <v>71</v>
      </c>
      <c r="I354" s="442"/>
      <c r="J354" s="769"/>
      <c r="K354" s="804"/>
      <c r="L354" s="804"/>
      <c r="M354" s="804"/>
      <c r="N354" s="804"/>
      <c r="O354" s="770"/>
      <c r="P354" s="471"/>
      <c r="W354" s="453"/>
    </row>
    <row r="355" spans="1:23" s="64" customFormat="1" ht="16">
      <c r="A355" s="470"/>
      <c r="B355" s="442"/>
      <c r="C355" s="442"/>
      <c r="D355" s="442"/>
      <c r="E355" s="442"/>
      <c r="F355" s="442"/>
      <c r="G355" s="442"/>
      <c r="H355" s="442"/>
      <c r="I355" s="442"/>
      <c r="J355" s="442"/>
      <c r="K355" s="442"/>
      <c r="L355" s="442"/>
      <c r="M355" s="442"/>
      <c r="N355" s="442"/>
      <c r="O355" s="442"/>
      <c r="P355" s="471"/>
      <c r="W355" s="453"/>
    </row>
    <row r="356" spans="1:23" s="64" customFormat="1" ht="16">
      <c r="A356" s="470"/>
      <c r="B356" s="467" t="s">
        <v>72</v>
      </c>
      <c r="C356" s="442"/>
      <c r="D356" s="766"/>
      <c r="E356" s="767"/>
      <c r="F356" s="767"/>
      <c r="G356" s="767"/>
      <c r="H356" s="767"/>
      <c r="I356" s="767"/>
      <c r="J356" s="767"/>
      <c r="K356" s="767"/>
      <c r="L356" s="767"/>
      <c r="M356" s="767"/>
      <c r="N356" s="767"/>
      <c r="O356" s="768"/>
      <c r="P356" s="471"/>
      <c r="W356" s="453"/>
    </row>
    <row r="357" spans="1:23" s="64" customFormat="1" ht="17" thickBot="1">
      <c r="A357" s="479"/>
      <c r="B357" s="480"/>
      <c r="C357" s="480"/>
      <c r="D357" s="480"/>
      <c r="E357" s="480"/>
      <c r="F357" s="480"/>
      <c r="G357" s="480"/>
      <c r="H357" s="480"/>
      <c r="I357" s="480"/>
      <c r="J357" s="480"/>
      <c r="K357" s="480"/>
      <c r="L357" s="480"/>
      <c r="M357" s="480"/>
      <c r="N357" s="480"/>
      <c r="O357" s="480"/>
      <c r="P357" s="481"/>
      <c r="W357" s="453"/>
    </row>
    <row r="358" spans="1:23" s="64" customFormat="1" ht="17" thickBot="1">
      <c r="A358" s="470"/>
      <c r="B358" s="465"/>
      <c r="C358" s="465"/>
      <c r="D358" s="465"/>
      <c r="E358" s="465"/>
      <c r="F358" s="465"/>
      <c r="G358" s="465"/>
      <c r="H358" s="465"/>
      <c r="I358" s="465"/>
      <c r="J358" s="465"/>
      <c r="K358" s="465"/>
      <c r="L358" s="465"/>
      <c r="M358" s="465"/>
      <c r="N358" s="465"/>
      <c r="O358" s="465"/>
      <c r="P358" s="466"/>
      <c r="W358" s="457" t="s">
        <v>195</v>
      </c>
    </row>
    <row r="359" spans="1:23" s="64" customFormat="1" ht="17" thickBot="1">
      <c r="A359" s="374" t="s">
        <v>1290</v>
      </c>
      <c r="B359" s="467" t="s">
        <v>68</v>
      </c>
      <c r="C359" s="442"/>
      <c r="D359" s="442"/>
      <c r="E359" s="766"/>
      <c r="F359" s="767"/>
      <c r="G359" s="767"/>
      <c r="H359" s="767"/>
      <c r="I359" s="767"/>
      <c r="J359" s="768"/>
      <c r="K359" s="468" t="s">
        <v>69</v>
      </c>
      <c r="L359" s="766"/>
      <c r="M359" s="768"/>
      <c r="N359" s="442"/>
      <c r="O359" s="467" t="s">
        <v>778</v>
      </c>
      <c r="P359" s="629"/>
      <c r="W359" s="453"/>
    </row>
    <row r="360" spans="1:23" s="64" customFormat="1" ht="17" thickBot="1">
      <c r="A360" s="470"/>
      <c r="B360" s="442"/>
      <c r="C360" s="442"/>
      <c r="D360" s="442"/>
      <c r="E360" s="442"/>
      <c r="F360" s="442"/>
      <c r="G360" s="442"/>
      <c r="H360" s="442"/>
      <c r="I360" s="442"/>
      <c r="J360" s="442"/>
      <c r="K360" s="442"/>
      <c r="L360" s="442"/>
      <c r="M360" s="442"/>
      <c r="N360" s="442"/>
      <c r="O360" s="442"/>
      <c r="P360" s="471"/>
      <c r="W360" s="453"/>
    </row>
    <row r="361" spans="1:23" s="64" customFormat="1" ht="17" thickBot="1">
      <c r="A361" s="470"/>
      <c r="B361" s="467" t="s">
        <v>862</v>
      </c>
      <c r="C361" s="442"/>
      <c r="D361" s="442"/>
      <c r="E361" s="472"/>
      <c r="F361" s="472"/>
      <c r="G361" s="766"/>
      <c r="H361" s="767"/>
      <c r="I361" s="768"/>
      <c r="J361" s="442"/>
      <c r="K361" s="467" t="s">
        <v>49</v>
      </c>
      <c r="L361" s="610"/>
      <c r="M361" s="442"/>
      <c r="N361" s="442"/>
      <c r="O361" s="467" t="s">
        <v>49</v>
      </c>
      <c r="P361" s="610"/>
      <c r="W361" s="453"/>
    </row>
    <row r="362" spans="1:23" s="64" customFormat="1" ht="17" thickBot="1">
      <c r="A362" s="470"/>
      <c r="B362" s="467"/>
      <c r="C362" s="442"/>
      <c r="D362" s="442"/>
      <c r="E362" s="474"/>
      <c r="F362" s="474"/>
      <c r="G362" s="474"/>
      <c r="H362" s="474"/>
      <c r="I362" s="442"/>
      <c r="J362" s="442"/>
      <c r="K362" s="467"/>
      <c r="L362" s="475"/>
      <c r="M362" s="450"/>
      <c r="N362" s="450"/>
      <c r="O362" s="476"/>
      <c r="P362" s="477"/>
      <c r="W362" s="453"/>
    </row>
    <row r="363" spans="1:23" s="64" customFormat="1" ht="17" thickBot="1">
      <c r="A363" s="470"/>
      <c r="B363" s="467" t="s">
        <v>779</v>
      </c>
      <c r="C363" s="442"/>
      <c r="D363" s="442"/>
      <c r="E363" s="474"/>
      <c r="F363" s="474"/>
      <c r="G363" s="801" t="s">
        <v>859</v>
      </c>
      <c r="H363" s="802"/>
      <c r="I363" s="803"/>
      <c r="J363" s="442"/>
      <c r="K363" s="467" t="s">
        <v>50</v>
      </c>
      <c r="L363" s="611"/>
      <c r="M363" s="442"/>
      <c r="N363" s="442"/>
      <c r="O363" s="467" t="s">
        <v>50</v>
      </c>
      <c r="P363" s="611"/>
      <c r="W363" s="453"/>
    </row>
    <row r="364" spans="1:23" s="64" customFormat="1" ht="16">
      <c r="A364" s="470"/>
      <c r="B364" s="442"/>
      <c r="C364" s="442"/>
      <c r="D364" s="442"/>
      <c r="E364" s="442"/>
      <c r="F364" s="442"/>
      <c r="G364" s="442"/>
      <c r="H364" s="442"/>
      <c r="I364" s="442"/>
      <c r="J364" s="442"/>
      <c r="K364" s="442"/>
      <c r="L364" s="442"/>
      <c r="M364" s="442"/>
      <c r="N364" s="442"/>
      <c r="O364" s="442"/>
      <c r="P364" s="471"/>
      <c r="W364" s="453"/>
    </row>
    <row r="365" spans="1:23" s="64" customFormat="1" ht="16">
      <c r="A365" s="470"/>
      <c r="B365" s="467" t="s">
        <v>70</v>
      </c>
      <c r="C365" s="442"/>
      <c r="D365" s="766"/>
      <c r="E365" s="767"/>
      <c r="F365" s="768"/>
      <c r="G365" s="442"/>
      <c r="H365" s="467" t="s">
        <v>71</v>
      </c>
      <c r="I365" s="442"/>
      <c r="J365" s="769"/>
      <c r="K365" s="804"/>
      <c r="L365" s="804"/>
      <c r="M365" s="804"/>
      <c r="N365" s="804"/>
      <c r="O365" s="770"/>
      <c r="P365" s="471"/>
      <c r="W365" s="453"/>
    </row>
    <row r="366" spans="1:23" s="64" customFormat="1" ht="16">
      <c r="A366" s="470"/>
      <c r="B366" s="442"/>
      <c r="C366" s="442"/>
      <c r="D366" s="442"/>
      <c r="E366" s="442"/>
      <c r="F366" s="442"/>
      <c r="G366" s="442"/>
      <c r="H366" s="442"/>
      <c r="I366" s="442"/>
      <c r="J366" s="442"/>
      <c r="K366" s="442"/>
      <c r="L366" s="442"/>
      <c r="M366" s="442"/>
      <c r="N366" s="442"/>
      <c r="O366" s="442"/>
      <c r="P366" s="471"/>
      <c r="W366" s="453"/>
    </row>
    <row r="367" spans="1:23" s="64" customFormat="1" ht="16">
      <c r="A367" s="470"/>
      <c r="B367" s="467" t="s">
        <v>72</v>
      </c>
      <c r="C367" s="442"/>
      <c r="D367" s="766"/>
      <c r="E367" s="767"/>
      <c r="F367" s="767"/>
      <c r="G367" s="767"/>
      <c r="H367" s="767"/>
      <c r="I367" s="767"/>
      <c r="J367" s="767"/>
      <c r="K367" s="767"/>
      <c r="L367" s="767"/>
      <c r="M367" s="767"/>
      <c r="N367" s="767"/>
      <c r="O367" s="768"/>
      <c r="P367" s="471"/>
      <c r="W367" s="453"/>
    </row>
    <row r="368" spans="1:23" s="64" customFormat="1" ht="17" thickBot="1">
      <c r="A368" s="479"/>
      <c r="B368" s="480"/>
      <c r="C368" s="480"/>
      <c r="D368" s="480"/>
      <c r="E368" s="480"/>
      <c r="F368" s="480"/>
      <c r="G368" s="480"/>
      <c r="H368" s="480"/>
      <c r="I368" s="480"/>
      <c r="J368" s="480"/>
      <c r="K368" s="480"/>
      <c r="L368" s="480"/>
      <c r="M368" s="480"/>
      <c r="N368" s="480"/>
      <c r="O368" s="480"/>
      <c r="P368" s="481"/>
      <c r="W368" s="453"/>
    </row>
    <row r="369" spans="1:23" s="64" customFormat="1" ht="17" thickBot="1">
      <c r="A369" s="470"/>
      <c r="B369" s="465"/>
      <c r="C369" s="465"/>
      <c r="D369" s="465"/>
      <c r="E369" s="465"/>
      <c r="F369" s="465"/>
      <c r="G369" s="465"/>
      <c r="H369" s="465"/>
      <c r="I369" s="465"/>
      <c r="J369" s="465"/>
      <c r="K369" s="465"/>
      <c r="L369" s="465"/>
      <c r="M369" s="465"/>
      <c r="N369" s="465"/>
      <c r="O369" s="465"/>
      <c r="P369" s="466"/>
      <c r="W369" s="457" t="s">
        <v>195</v>
      </c>
    </row>
    <row r="370" spans="1:23" s="64" customFormat="1" ht="17" thickBot="1">
      <c r="A370" s="374" t="s">
        <v>1291</v>
      </c>
      <c r="B370" s="467" t="s">
        <v>68</v>
      </c>
      <c r="C370" s="442"/>
      <c r="D370" s="442"/>
      <c r="E370" s="766"/>
      <c r="F370" s="767"/>
      <c r="G370" s="767"/>
      <c r="H370" s="767"/>
      <c r="I370" s="767"/>
      <c r="J370" s="768"/>
      <c r="K370" s="468" t="s">
        <v>69</v>
      </c>
      <c r="L370" s="766"/>
      <c r="M370" s="768"/>
      <c r="N370" s="442"/>
      <c r="O370" s="467" t="s">
        <v>778</v>
      </c>
      <c r="P370" s="629"/>
      <c r="W370" s="453"/>
    </row>
    <row r="371" spans="1:23" s="64" customFormat="1" ht="17" thickBot="1">
      <c r="A371" s="470"/>
      <c r="B371" s="442"/>
      <c r="C371" s="442"/>
      <c r="D371" s="442"/>
      <c r="E371" s="442"/>
      <c r="F371" s="442"/>
      <c r="G371" s="442"/>
      <c r="H371" s="442"/>
      <c r="I371" s="442"/>
      <c r="J371" s="442"/>
      <c r="K371" s="442"/>
      <c r="L371" s="442"/>
      <c r="M371" s="442"/>
      <c r="N371" s="442"/>
      <c r="O371" s="442"/>
      <c r="P371" s="471"/>
      <c r="W371" s="453"/>
    </row>
    <row r="372" spans="1:23" s="64" customFormat="1" ht="17" thickBot="1">
      <c r="A372" s="470"/>
      <c r="B372" s="467" t="s">
        <v>862</v>
      </c>
      <c r="C372" s="442"/>
      <c r="D372" s="442"/>
      <c r="E372" s="472"/>
      <c r="F372" s="472"/>
      <c r="G372" s="766"/>
      <c r="H372" s="767"/>
      <c r="I372" s="768"/>
      <c r="J372" s="442"/>
      <c r="K372" s="467" t="s">
        <v>49</v>
      </c>
      <c r="L372" s="610"/>
      <c r="M372" s="442"/>
      <c r="N372" s="442"/>
      <c r="O372" s="467" t="s">
        <v>49</v>
      </c>
      <c r="P372" s="610"/>
      <c r="W372" s="453"/>
    </row>
    <row r="373" spans="1:23" s="64" customFormat="1" ht="17" thickBot="1">
      <c r="A373" s="470"/>
      <c r="B373" s="467"/>
      <c r="C373" s="442"/>
      <c r="D373" s="442"/>
      <c r="E373" s="474"/>
      <c r="F373" s="474"/>
      <c r="G373" s="474"/>
      <c r="H373" s="474"/>
      <c r="I373" s="442"/>
      <c r="J373" s="442"/>
      <c r="K373" s="467"/>
      <c r="L373" s="475"/>
      <c r="M373" s="450"/>
      <c r="N373" s="450"/>
      <c r="O373" s="476"/>
      <c r="P373" s="477"/>
      <c r="W373" s="453"/>
    </row>
    <row r="374" spans="1:23" s="64" customFormat="1" ht="17" thickBot="1">
      <c r="A374" s="470"/>
      <c r="B374" s="467" t="s">
        <v>779</v>
      </c>
      <c r="C374" s="442"/>
      <c r="D374" s="442"/>
      <c r="E374" s="474"/>
      <c r="F374" s="474"/>
      <c r="G374" s="801" t="s">
        <v>859</v>
      </c>
      <c r="H374" s="802"/>
      <c r="I374" s="803"/>
      <c r="J374" s="442"/>
      <c r="K374" s="467" t="s">
        <v>50</v>
      </c>
      <c r="L374" s="611"/>
      <c r="M374" s="442"/>
      <c r="N374" s="442"/>
      <c r="O374" s="467" t="s">
        <v>50</v>
      </c>
      <c r="P374" s="611"/>
      <c r="W374" s="453"/>
    </row>
    <row r="375" spans="1:23" s="64" customFormat="1" ht="16">
      <c r="A375" s="470"/>
      <c r="B375" s="442"/>
      <c r="C375" s="442"/>
      <c r="D375" s="442"/>
      <c r="E375" s="442"/>
      <c r="F375" s="442"/>
      <c r="G375" s="442"/>
      <c r="H375" s="442"/>
      <c r="I375" s="442"/>
      <c r="J375" s="442"/>
      <c r="K375" s="442"/>
      <c r="L375" s="442"/>
      <c r="M375" s="442"/>
      <c r="N375" s="442"/>
      <c r="O375" s="442"/>
      <c r="P375" s="471"/>
      <c r="W375" s="453"/>
    </row>
    <row r="376" spans="1:23" s="64" customFormat="1" ht="16">
      <c r="A376" s="470"/>
      <c r="B376" s="467" t="s">
        <v>70</v>
      </c>
      <c r="C376" s="442"/>
      <c r="D376" s="766"/>
      <c r="E376" s="767"/>
      <c r="F376" s="768"/>
      <c r="G376" s="442"/>
      <c r="H376" s="467" t="s">
        <v>71</v>
      </c>
      <c r="I376" s="442"/>
      <c r="J376" s="769"/>
      <c r="K376" s="804"/>
      <c r="L376" s="804"/>
      <c r="M376" s="804"/>
      <c r="N376" s="804"/>
      <c r="O376" s="770"/>
      <c r="P376" s="471"/>
      <c r="W376" s="453"/>
    </row>
    <row r="377" spans="1:23" s="64" customFormat="1" ht="16">
      <c r="A377" s="470"/>
      <c r="B377" s="442"/>
      <c r="C377" s="442"/>
      <c r="D377" s="442"/>
      <c r="E377" s="442"/>
      <c r="F377" s="442"/>
      <c r="G377" s="442"/>
      <c r="H377" s="442"/>
      <c r="I377" s="442"/>
      <c r="J377" s="442"/>
      <c r="K377" s="442"/>
      <c r="L377" s="442"/>
      <c r="M377" s="442"/>
      <c r="N377" s="442"/>
      <c r="O377" s="442"/>
      <c r="P377" s="471"/>
      <c r="W377" s="453"/>
    </row>
    <row r="378" spans="1:23" s="64" customFormat="1" ht="16">
      <c r="A378" s="470"/>
      <c r="B378" s="467" t="s">
        <v>72</v>
      </c>
      <c r="C378" s="442"/>
      <c r="D378" s="766"/>
      <c r="E378" s="767"/>
      <c r="F378" s="767"/>
      <c r="G378" s="767"/>
      <c r="H378" s="767"/>
      <c r="I378" s="767"/>
      <c r="J378" s="767"/>
      <c r="K378" s="767"/>
      <c r="L378" s="767"/>
      <c r="M378" s="767"/>
      <c r="N378" s="767"/>
      <c r="O378" s="768"/>
      <c r="P378" s="471"/>
      <c r="W378" s="453"/>
    </row>
    <row r="379" spans="1:23" s="64" customFormat="1" ht="17" thickBot="1">
      <c r="A379" s="479"/>
      <c r="B379" s="480"/>
      <c r="C379" s="480"/>
      <c r="D379" s="480"/>
      <c r="E379" s="480"/>
      <c r="F379" s="480"/>
      <c r="G379" s="480"/>
      <c r="H379" s="480"/>
      <c r="I379" s="480"/>
      <c r="J379" s="480"/>
      <c r="K379" s="480"/>
      <c r="L379" s="480"/>
      <c r="M379" s="480"/>
      <c r="N379" s="480"/>
      <c r="O379" s="480"/>
      <c r="P379" s="481"/>
      <c r="W379" s="453"/>
    </row>
    <row r="380" spans="1:23" s="64" customFormat="1" ht="17" thickBot="1">
      <c r="A380" s="470"/>
      <c r="B380" s="465"/>
      <c r="C380" s="465"/>
      <c r="D380" s="465"/>
      <c r="E380" s="465"/>
      <c r="F380" s="465"/>
      <c r="G380" s="465"/>
      <c r="H380" s="465"/>
      <c r="I380" s="465"/>
      <c r="J380" s="465"/>
      <c r="K380" s="465"/>
      <c r="L380" s="465"/>
      <c r="M380" s="465"/>
      <c r="N380" s="465"/>
      <c r="O380" s="465"/>
      <c r="P380" s="466"/>
      <c r="W380" s="457" t="s">
        <v>195</v>
      </c>
    </row>
    <row r="381" spans="1:23" s="64" customFormat="1" ht="17" thickBot="1">
      <c r="A381" s="374" t="s">
        <v>1292</v>
      </c>
      <c r="B381" s="467" t="s">
        <v>68</v>
      </c>
      <c r="C381" s="442"/>
      <c r="D381" s="442"/>
      <c r="E381" s="766"/>
      <c r="F381" s="767"/>
      <c r="G381" s="767"/>
      <c r="H381" s="767"/>
      <c r="I381" s="767"/>
      <c r="J381" s="768"/>
      <c r="K381" s="468" t="s">
        <v>69</v>
      </c>
      <c r="L381" s="766"/>
      <c r="M381" s="768"/>
      <c r="N381" s="442"/>
      <c r="O381" s="467" t="s">
        <v>778</v>
      </c>
      <c r="P381" s="629"/>
      <c r="W381" s="453"/>
    </row>
    <row r="382" spans="1:23" s="64" customFormat="1" ht="17" thickBot="1">
      <c r="A382" s="470"/>
      <c r="B382" s="442"/>
      <c r="C382" s="442"/>
      <c r="D382" s="442"/>
      <c r="E382" s="442"/>
      <c r="F382" s="442"/>
      <c r="G382" s="442"/>
      <c r="H382" s="442"/>
      <c r="I382" s="442"/>
      <c r="J382" s="442"/>
      <c r="K382" s="442"/>
      <c r="L382" s="442"/>
      <c r="M382" s="442"/>
      <c r="N382" s="442"/>
      <c r="O382" s="442"/>
      <c r="P382" s="471"/>
      <c r="W382" s="453"/>
    </row>
    <row r="383" spans="1:23" s="64" customFormat="1" ht="17" thickBot="1">
      <c r="A383" s="470"/>
      <c r="B383" s="467" t="s">
        <v>862</v>
      </c>
      <c r="C383" s="442"/>
      <c r="D383" s="442"/>
      <c r="E383" s="472"/>
      <c r="F383" s="472"/>
      <c r="G383" s="766"/>
      <c r="H383" s="767"/>
      <c r="I383" s="768"/>
      <c r="J383" s="442"/>
      <c r="K383" s="467" t="s">
        <v>49</v>
      </c>
      <c r="L383" s="610"/>
      <c r="M383" s="442"/>
      <c r="N383" s="442"/>
      <c r="O383" s="467" t="s">
        <v>49</v>
      </c>
      <c r="P383" s="610"/>
      <c r="W383" s="453"/>
    </row>
    <row r="384" spans="1:23" s="64" customFormat="1" ht="17" thickBot="1">
      <c r="A384" s="470"/>
      <c r="B384" s="467"/>
      <c r="C384" s="442"/>
      <c r="D384" s="442"/>
      <c r="E384" s="474"/>
      <c r="F384" s="474"/>
      <c r="G384" s="474"/>
      <c r="H384" s="474"/>
      <c r="I384" s="442"/>
      <c r="J384" s="442"/>
      <c r="K384" s="467"/>
      <c r="L384" s="475"/>
      <c r="M384" s="450"/>
      <c r="N384" s="450"/>
      <c r="O384" s="476"/>
      <c r="P384" s="477"/>
      <c r="W384" s="453"/>
    </row>
    <row r="385" spans="1:23" s="64" customFormat="1" ht="17" thickBot="1">
      <c r="A385" s="470"/>
      <c r="B385" s="467" t="s">
        <v>779</v>
      </c>
      <c r="C385" s="442"/>
      <c r="D385" s="442"/>
      <c r="E385" s="474"/>
      <c r="F385" s="474"/>
      <c r="G385" s="801" t="s">
        <v>859</v>
      </c>
      <c r="H385" s="802"/>
      <c r="I385" s="803"/>
      <c r="J385" s="442"/>
      <c r="K385" s="467" t="s">
        <v>50</v>
      </c>
      <c r="L385" s="611"/>
      <c r="M385" s="442"/>
      <c r="N385" s="442"/>
      <c r="O385" s="467" t="s">
        <v>50</v>
      </c>
      <c r="P385" s="611"/>
      <c r="W385" s="453"/>
    </row>
    <row r="386" spans="1:23" s="64" customFormat="1" ht="16">
      <c r="A386" s="470"/>
      <c r="B386" s="442"/>
      <c r="C386" s="442"/>
      <c r="D386" s="442"/>
      <c r="E386" s="442"/>
      <c r="F386" s="442"/>
      <c r="G386" s="442"/>
      <c r="H386" s="442"/>
      <c r="I386" s="442"/>
      <c r="J386" s="442"/>
      <c r="K386" s="442"/>
      <c r="L386" s="442"/>
      <c r="M386" s="442"/>
      <c r="N386" s="442"/>
      <c r="O386" s="442"/>
      <c r="P386" s="471"/>
      <c r="W386" s="453"/>
    </row>
    <row r="387" spans="1:23" s="64" customFormat="1" ht="16">
      <c r="A387" s="470"/>
      <c r="B387" s="467" t="s">
        <v>70</v>
      </c>
      <c r="C387" s="442"/>
      <c r="D387" s="766"/>
      <c r="E387" s="767"/>
      <c r="F387" s="768"/>
      <c r="G387" s="442"/>
      <c r="H387" s="467" t="s">
        <v>71</v>
      </c>
      <c r="I387" s="442"/>
      <c r="J387" s="769"/>
      <c r="K387" s="804"/>
      <c r="L387" s="804"/>
      <c r="M387" s="804"/>
      <c r="N387" s="804"/>
      <c r="O387" s="770"/>
      <c r="P387" s="471"/>
      <c r="W387" s="453"/>
    </row>
    <row r="388" spans="1:23" s="64" customFormat="1" ht="16">
      <c r="A388" s="470"/>
      <c r="B388" s="442"/>
      <c r="C388" s="442"/>
      <c r="D388" s="442"/>
      <c r="E388" s="442"/>
      <c r="F388" s="442"/>
      <c r="G388" s="442"/>
      <c r="H388" s="442"/>
      <c r="I388" s="442"/>
      <c r="J388" s="442"/>
      <c r="K388" s="442"/>
      <c r="L388" s="442"/>
      <c r="M388" s="442"/>
      <c r="N388" s="442"/>
      <c r="O388" s="442"/>
      <c r="P388" s="471"/>
      <c r="W388" s="453"/>
    </row>
    <row r="389" spans="1:23" s="64" customFormat="1" ht="16">
      <c r="A389" s="470"/>
      <c r="B389" s="467" t="s">
        <v>72</v>
      </c>
      <c r="C389" s="442"/>
      <c r="D389" s="766"/>
      <c r="E389" s="767"/>
      <c r="F389" s="767"/>
      <c r="G389" s="767"/>
      <c r="H389" s="767"/>
      <c r="I389" s="767"/>
      <c r="J389" s="767"/>
      <c r="K389" s="767"/>
      <c r="L389" s="767"/>
      <c r="M389" s="767"/>
      <c r="N389" s="767"/>
      <c r="O389" s="768"/>
      <c r="P389" s="471"/>
      <c r="W389" s="453"/>
    </row>
    <row r="390" spans="1:23" s="64" customFormat="1" ht="17" thickBot="1">
      <c r="A390" s="479"/>
      <c r="B390" s="480"/>
      <c r="C390" s="480"/>
      <c r="D390" s="480"/>
      <c r="E390" s="480"/>
      <c r="F390" s="480"/>
      <c r="G390" s="480"/>
      <c r="H390" s="480"/>
      <c r="I390" s="480"/>
      <c r="J390" s="480"/>
      <c r="K390" s="480"/>
      <c r="L390" s="480"/>
      <c r="M390" s="480"/>
      <c r="N390" s="480"/>
      <c r="O390" s="480"/>
      <c r="P390" s="481"/>
      <c r="W390" s="453"/>
    </row>
    <row r="391" spans="1:23" s="64" customFormat="1" ht="17" thickBot="1">
      <c r="A391" s="470"/>
      <c r="B391" s="465"/>
      <c r="C391" s="465"/>
      <c r="D391" s="465"/>
      <c r="E391" s="465"/>
      <c r="F391" s="465"/>
      <c r="G391" s="465"/>
      <c r="H391" s="465"/>
      <c r="I391" s="465"/>
      <c r="J391" s="465"/>
      <c r="K391" s="465"/>
      <c r="L391" s="465"/>
      <c r="M391" s="465"/>
      <c r="N391" s="465"/>
      <c r="O391" s="465"/>
      <c r="P391" s="466"/>
      <c r="W391" s="457" t="s">
        <v>195</v>
      </c>
    </row>
    <row r="392" spans="1:23" s="64" customFormat="1" ht="17" thickBot="1">
      <c r="A392" s="374" t="s">
        <v>1293</v>
      </c>
      <c r="B392" s="467" t="s">
        <v>68</v>
      </c>
      <c r="C392" s="442"/>
      <c r="D392" s="442"/>
      <c r="E392" s="766"/>
      <c r="F392" s="767"/>
      <c r="G392" s="767"/>
      <c r="H392" s="767"/>
      <c r="I392" s="767"/>
      <c r="J392" s="768"/>
      <c r="K392" s="468" t="s">
        <v>69</v>
      </c>
      <c r="L392" s="766"/>
      <c r="M392" s="768"/>
      <c r="N392" s="442"/>
      <c r="O392" s="467" t="s">
        <v>778</v>
      </c>
      <c r="P392" s="629"/>
      <c r="W392" s="453"/>
    </row>
    <row r="393" spans="1:23" s="64" customFormat="1" ht="17" thickBot="1">
      <c r="A393" s="470"/>
      <c r="B393" s="442"/>
      <c r="C393" s="442"/>
      <c r="D393" s="442"/>
      <c r="E393" s="442"/>
      <c r="F393" s="442"/>
      <c r="G393" s="442"/>
      <c r="H393" s="442"/>
      <c r="I393" s="442"/>
      <c r="J393" s="442"/>
      <c r="K393" s="442"/>
      <c r="L393" s="442"/>
      <c r="M393" s="442"/>
      <c r="N393" s="442"/>
      <c r="O393" s="442"/>
      <c r="P393" s="471"/>
      <c r="W393" s="453"/>
    </row>
    <row r="394" spans="1:23" s="64" customFormat="1" ht="17" thickBot="1">
      <c r="A394" s="470"/>
      <c r="B394" s="467" t="s">
        <v>862</v>
      </c>
      <c r="C394" s="442"/>
      <c r="D394" s="442"/>
      <c r="E394" s="472"/>
      <c r="F394" s="472"/>
      <c r="G394" s="766"/>
      <c r="H394" s="767"/>
      <c r="I394" s="768"/>
      <c r="J394" s="442"/>
      <c r="K394" s="467" t="s">
        <v>49</v>
      </c>
      <c r="L394" s="610"/>
      <c r="M394" s="442"/>
      <c r="N394" s="442"/>
      <c r="O394" s="467" t="s">
        <v>49</v>
      </c>
      <c r="P394" s="610"/>
      <c r="W394" s="453"/>
    </row>
    <row r="395" spans="1:23" s="64" customFormat="1" ht="17" thickBot="1">
      <c r="A395" s="470"/>
      <c r="B395" s="467"/>
      <c r="C395" s="442"/>
      <c r="D395" s="442"/>
      <c r="E395" s="474"/>
      <c r="F395" s="474"/>
      <c r="G395" s="474"/>
      <c r="H395" s="474"/>
      <c r="I395" s="442"/>
      <c r="J395" s="442"/>
      <c r="K395" s="467"/>
      <c r="L395" s="475"/>
      <c r="M395" s="450"/>
      <c r="N395" s="450"/>
      <c r="O395" s="476"/>
      <c r="P395" s="477"/>
      <c r="W395" s="453"/>
    </row>
    <row r="396" spans="1:23" s="64" customFormat="1" ht="17" thickBot="1">
      <c r="A396" s="470"/>
      <c r="B396" s="467" t="s">
        <v>779</v>
      </c>
      <c r="C396" s="442"/>
      <c r="D396" s="442"/>
      <c r="E396" s="474"/>
      <c r="F396" s="474"/>
      <c r="G396" s="801" t="s">
        <v>859</v>
      </c>
      <c r="H396" s="802"/>
      <c r="I396" s="803"/>
      <c r="J396" s="442"/>
      <c r="K396" s="467" t="s">
        <v>50</v>
      </c>
      <c r="L396" s="611"/>
      <c r="M396" s="442"/>
      <c r="N396" s="442"/>
      <c r="O396" s="467" t="s">
        <v>50</v>
      </c>
      <c r="P396" s="611"/>
      <c r="W396" s="453"/>
    </row>
    <row r="397" spans="1:23" s="64" customFormat="1" ht="16">
      <c r="A397" s="470"/>
      <c r="B397" s="442"/>
      <c r="C397" s="442"/>
      <c r="D397" s="442"/>
      <c r="E397" s="442"/>
      <c r="F397" s="442"/>
      <c r="G397" s="442"/>
      <c r="H397" s="442"/>
      <c r="I397" s="442"/>
      <c r="J397" s="442"/>
      <c r="K397" s="442"/>
      <c r="L397" s="442"/>
      <c r="M397" s="442"/>
      <c r="N397" s="442"/>
      <c r="O397" s="442"/>
      <c r="P397" s="471"/>
      <c r="W397" s="453"/>
    </row>
    <row r="398" spans="1:23" s="64" customFormat="1" ht="16">
      <c r="A398" s="470"/>
      <c r="B398" s="467" t="s">
        <v>70</v>
      </c>
      <c r="C398" s="442"/>
      <c r="D398" s="766"/>
      <c r="E398" s="767"/>
      <c r="F398" s="768"/>
      <c r="G398" s="442"/>
      <c r="H398" s="467" t="s">
        <v>71</v>
      </c>
      <c r="I398" s="442"/>
      <c r="J398" s="769"/>
      <c r="K398" s="804"/>
      <c r="L398" s="804"/>
      <c r="M398" s="804"/>
      <c r="N398" s="804"/>
      <c r="O398" s="770"/>
      <c r="P398" s="471"/>
      <c r="W398" s="453"/>
    </row>
    <row r="399" spans="1:23" s="64" customFormat="1" ht="16">
      <c r="A399" s="470"/>
      <c r="B399" s="442"/>
      <c r="C399" s="442"/>
      <c r="D399" s="442"/>
      <c r="E399" s="442"/>
      <c r="F399" s="442"/>
      <c r="G399" s="442"/>
      <c r="H399" s="442"/>
      <c r="I399" s="442"/>
      <c r="J399" s="442"/>
      <c r="K399" s="442"/>
      <c r="L399" s="442"/>
      <c r="M399" s="442"/>
      <c r="N399" s="442"/>
      <c r="O399" s="442"/>
      <c r="P399" s="471"/>
      <c r="W399" s="453"/>
    </row>
    <row r="400" spans="1:23" s="64" customFormat="1" ht="16">
      <c r="A400" s="470"/>
      <c r="B400" s="467" t="s">
        <v>72</v>
      </c>
      <c r="C400" s="442"/>
      <c r="D400" s="766"/>
      <c r="E400" s="767"/>
      <c r="F400" s="767"/>
      <c r="G400" s="767"/>
      <c r="H400" s="767"/>
      <c r="I400" s="767"/>
      <c r="J400" s="767"/>
      <c r="K400" s="767"/>
      <c r="L400" s="767"/>
      <c r="M400" s="767"/>
      <c r="N400" s="767"/>
      <c r="O400" s="768"/>
      <c r="P400" s="471"/>
      <c r="W400" s="453"/>
    </row>
    <row r="401" spans="1:23" s="64" customFormat="1" ht="17" thickBot="1">
      <c r="A401" s="479"/>
      <c r="B401" s="480"/>
      <c r="C401" s="480"/>
      <c r="D401" s="480"/>
      <c r="E401" s="480"/>
      <c r="F401" s="480"/>
      <c r="G401" s="480"/>
      <c r="H401" s="480"/>
      <c r="I401" s="480"/>
      <c r="J401" s="480"/>
      <c r="K401" s="480"/>
      <c r="L401" s="480"/>
      <c r="M401" s="480"/>
      <c r="N401" s="480"/>
      <c r="O401" s="480"/>
      <c r="P401" s="481"/>
      <c r="W401" s="453"/>
    </row>
    <row r="402" spans="1:23" s="64" customFormat="1" ht="17" thickBot="1">
      <c r="A402" s="470"/>
      <c r="B402" s="465"/>
      <c r="C402" s="465"/>
      <c r="D402" s="465"/>
      <c r="E402" s="465"/>
      <c r="F402" s="465"/>
      <c r="G402" s="465"/>
      <c r="H402" s="465"/>
      <c r="I402" s="465"/>
      <c r="J402" s="465"/>
      <c r="K402" s="465"/>
      <c r="L402" s="465"/>
      <c r="M402" s="465"/>
      <c r="N402" s="465"/>
      <c r="O402" s="465"/>
      <c r="P402" s="466"/>
      <c r="W402" s="457" t="s">
        <v>195</v>
      </c>
    </row>
    <row r="403" spans="1:23" s="64" customFormat="1" ht="17" thickBot="1">
      <c r="A403" s="374" t="s">
        <v>1294</v>
      </c>
      <c r="B403" s="467" t="s">
        <v>68</v>
      </c>
      <c r="C403" s="442"/>
      <c r="D403" s="442"/>
      <c r="E403" s="766"/>
      <c r="F403" s="767"/>
      <c r="G403" s="767"/>
      <c r="H403" s="767"/>
      <c r="I403" s="767"/>
      <c r="J403" s="768"/>
      <c r="K403" s="468" t="s">
        <v>69</v>
      </c>
      <c r="L403" s="766"/>
      <c r="M403" s="768"/>
      <c r="N403" s="442"/>
      <c r="O403" s="467" t="s">
        <v>778</v>
      </c>
      <c r="P403" s="629"/>
      <c r="W403" s="453"/>
    </row>
    <row r="404" spans="1:23" s="64" customFormat="1" ht="17" thickBot="1">
      <c r="A404" s="470"/>
      <c r="B404" s="442"/>
      <c r="C404" s="442"/>
      <c r="D404" s="442"/>
      <c r="E404" s="442"/>
      <c r="F404" s="442"/>
      <c r="G404" s="442"/>
      <c r="H404" s="442"/>
      <c r="I404" s="442"/>
      <c r="J404" s="442"/>
      <c r="K404" s="442"/>
      <c r="L404" s="442"/>
      <c r="M404" s="442"/>
      <c r="N404" s="442"/>
      <c r="O404" s="442"/>
      <c r="P404" s="471"/>
      <c r="W404" s="453"/>
    </row>
    <row r="405" spans="1:23" s="64" customFormat="1" ht="17" thickBot="1">
      <c r="A405" s="470"/>
      <c r="B405" s="467" t="s">
        <v>862</v>
      </c>
      <c r="C405" s="442"/>
      <c r="D405" s="442"/>
      <c r="E405" s="472"/>
      <c r="F405" s="472"/>
      <c r="G405" s="766"/>
      <c r="H405" s="767"/>
      <c r="I405" s="768"/>
      <c r="J405" s="442"/>
      <c r="K405" s="467" t="s">
        <v>49</v>
      </c>
      <c r="L405" s="610"/>
      <c r="M405" s="442"/>
      <c r="N405" s="442"/>
      <c r="O405" s="467" t="s">
        <v>49</v>
      </c>
      <c r="P405" s="610"/>
      <c r="W405" s="453"/>
    </row>
    <row r="406" spans="1:23" s="64" customFormat="1" ht="17" thickBot="1">
      <c r="A406" s="470"/>
      <c r="B406" s="467"/>
      <c r="C406" s="442"/>
      <c r="D406" s="442"/>
      <c r="E406" s="474"/>
      <c r="F406" s="474"/>
      <c r="G406" s="474"/>
      <c r="H406" s="474"/>
      <c r="I406" s="442"/>
      <c r="J406" s="442"/>
      <c r="K406" s="467"/>
      <c r="L406" s="475"/>
      <c r="M406" s="450"/>
      <c r="N406" s="450"/>
      <c r="O406" s="476"/>
      <c r="P406" s="477"/>
      <c r="W406" s="453"/>
    </row>
    <row r="407" spans="1:23" s="64" customFormat="1" ht="17" thickBot="1">
      <c r="A407" s="470"/>
      <c r="B407" s="467" t="s">
        <v>779</v>
      </c>
      <c r="C407" s="442"/>
      <c r="D407" s="442"/>
      <c r="E407" s="474"/>
      <c r="F407" s="474"/>
      <c r="G407" s="801" t="s">
        <v>859</v>
      </c>
      <c r="H407" s="802"/>
      <c r="I407" s="803"/>
      <c r="J407" s="442"/>
      <c r="K407" s="467" t="s">
        <v>50</v>
      </c>
      <c r="L407" s="611"/>
      <c r="M407" s="442"/>
      <c r="N407" s="442"/>
      <c r="O407" s="467" t="s">
        <v>50</v>
      </c>
      <c r="P407" s="611"/>
      <c r="W407" s="453"/>
    </row>
    <row r="408" spans="1:23" s="64" customFormat="1" ht="16">
      <c r="A408" s="470"/>
      <c r="B408" s="442"/>
      <c r="C408" s="442"/>
      <c r="D408" s="442"/>
      <c r="E408" s="442"/>
      <c r="F408" s="442"/>
      <c r="G408" s="442"/>
      <c r="H408" s="442"/>
      <c r="I408" s="442"/>
      <c r="J408" s="442"/>
      <c r="K408" s="442"/>
      <c r="L408" s="442"/>
      <c r="M408" s="442"/>
      <c r="N408" s="442"/>
      <c r="O408" s="442"/>
      <c r="P408" s="471"/>
      <c r="W408" s="453"/>
    </row>
    <row r="409" spans="1:23" s="64" customFormat="1" ht="16">
      <c r="A409" s="470"/>
      <c r="B409" s="467" t="s">
        <v>70</v>
      </c>
      <c r="C409" s="442"/>
      <c r="D409" s="766"/>
      <c r="E409" s="767"/>
      <c r="F409" s="768"/>
      <c r="G409" s="442"/>
      <c r="H409" s="467" t="s">
        <v>71</v>
      </c>
      <c r="I409" s="442"/>
      <c r="J409" s="769"/>
      <c r="K409" s="804"/>
      <c r="L409" s="804"/>
      <c r="M409" s="804"/>
      <c r="N409" s="804"/>
      <c r="O409" s="770"/>
      <c r="P409" s="471"/>
      <c r="W409" s="453"/>
    </row>
    <row r="410" spans="1:23" s="64" customFormat="1" ht="16">
      <c r="A410" s="470"/>
      <c r="B410" s="442"/>
      <c r="C410" s="442"/>
      <c r="D410" s="442"/>
      <c r="E410" s="442"/>
      <c r="F410" s="442"/>
      <c r="G410" s="442"/>
      <c r="H410" s="442"/>
      <c r="I410" s="442"/>
      <c r="J410" s="442"/>
      <c r="K410" s="442"/>
      <c r="L410" s="442"/>
      <c r="M410" s="442"/>
      <c r="N410" s="442"/>
      <c r="O410" s="442"/>
      <c r="P410" s="471"/>
      <c r="W410" s="453"/>
    </row>
    <row r="411" spans="1:23" s="64" customFormat="1" ht="16">
      <c r="A411" s="470"/>
      <c r="B411" s="467" t="s">
        <v>72</v>
      </c>
      <c r="C411" s="442"/>
      <c r="D411" s="766"/>
      <c r="E411" s="767"/>
      <c r="F411" s="767"/>
      <c r="G411" s="767"/>
      <c r="H411" s="767"/>
      <c r="I411" s="767"/>
      <c r="J411" s="767"/>
      <c r="K411" s="767"/>
      <c r="L411" s="767"/>
      <c r="M411" s="767"/>
      <c r="N411" s="767"/>
      <c r="O411" s="768"/>
      <c r="P411" s="471"/>
      <c r="W411" s="453"/>
    </row>
    <row r="412" spans="1:23" s="64" customFormat="1" ht="17" thickBot="1">
      <c r="A412" s="479"/>
      <c r="B412" s="480"/>
      <c r="C412" s="480"/>
      <c r="D412" s="480"/>
      <c r="E412" s="480"/>
      <c r="F412" s="480"/>
      <c r="G412" s="480"/>
      <c r="H412" s="480"/>
      <c r="I412" s="480"/>
      <c r="J412" s="480"/>
      <c r="K412" s="480"/>
      <c r="L412" s="480"/>
      <c r="M412" s="480"/>
      <c r="N412" s="480"/>
      <c r="O412" s="480"/>
      <c r="P412" s="481"/>
      <c r="W412" s="453"/>
    </row>
    <row r="413" spans="1:23" ht="17" thickBot="1">
      <c r="A413" s="470"/>
      <c r="B413" s="465"/>
      <c r="C413" s="465"/>
      <c r="D413" s="465"/>
      <c r="E413" s="465"/>
      <c r="F413" s="465"/>
      <c r="G413" s="465"/>
      <c r="H413" s="465"/>
      <c r="I413" s="465"/>
      <c r="J413" s="465"/>
      <c r="K413" s="465"/>
      <c r="L413" s="465"/>
      <c r="M413" s="465"/>
      <c r="N413" s="465"/>
      <c r="O413" s="465"/>
      <c r="P413" s="466"/>
      <c r="Q413" s="64"/>
      <c r="R413" s="64"/>
      <c r="S413" s="64"/>
      <c r="T413" s="64"/>
      <c r="U413" s="64"/>
      <c r="V413" s="64"/>
      <c r="W413" s="457" t="s">
        <v>195</v>
      </c>
    </row>
    <row r="414" spans="1:23" s="64" customFormat="1" ht="17" thickBot="1">
      <c r="A414" s="374" t="s">
        <v>1295</v>
      </c>
      <c r="B414" s="467" t="s">
        <v>68</v>
      </c>
      <c r="C414" s="442"/>
      <c r="D414" s="442"/>
      <c r="E414" s="766"/>
      <c r="F414" s="767"/>
      <c r="G414" s="767"/>
      <c r="H414" s="767"/>
      <c r="I414" s="767"/>
      <c r="J414" s="768"/>
      <c r="K414" s="468" t="s">
        <v>69</v>
      </c>
      <c r="L414" s="766"/>
      <c r="M414" s="768"/>
      <c r="N414" s="442"/>
      <c r="O414" s="467" t="s">
        <v>778</v>
      </c>
      <c r="P414" s="629"/>
      <c r="W414" s="453"/>
    </row>
    <row r="415" spans="1:23" s="64" customFormat="1" ht="17" thickBot="1">
      <c r="A415" s="470"/>
      <c r="B415" s="442"/>
      <c r="C415" s="442"/>
      <c r="D415" s="442"/>
      <c r="E415" s="442"/>
      <c r="F415" s="442"/>
      <c r="G415" s="442"/>
      <c r="H415" s="442"/>
      <c r="I415" s="442"/>
      <c r="J415" s="442"/>
      <c r="K415" s="442"/>
      <c r="L415" s="442"/>
      <c r="M415" s="442"/>
      <c r="N415" s="442"/>
      <c r="O415" s="442"/>
      <c r="P415" s="471"/>
      <c r="W415" s="453"/>
    </row>
    <row r="416" spans="1:23" s="64" customFormat="1" ht="17" thickBot="1">
      <c r="A416" s="470"/>
      <c r="B416" s="467" t="s">
        <v>862</v>
      </c>
      <c r="C416" s="442"/>
      <c r="D416" s="442"/>
      <c r="E416" s="472"/>
      <c r="F416" s="472"/>
      <c r="G416" s="766"/>
      <c r="H416" s="767"/>
      <c r="I416" s="768"/>
      <c r="J416" s="442"/>
      <c r="K416" s="467" t="s">
        <v>49</v>
      </c>
      <c r="L416" s="610"/>
      <c r="M416" s="442"/>
      <c r="N416" s="442"/>
      <c r="O416" s="467" t="s">
        <v>49</v>
      </c>
      <c r="P416" s="610"/>
      <c r="W416" s="453"/>
    </row>
    <row r="417" spans="1:23" s="64" customFormat="1" ht="17" thickBot="1">
      <c r="A417" s="470"/>
      <c r="B417" s="467"/>
      <c r="C417" s="442"/>
      <c r="D417" s="442"/>
      <c r="E417" s="474"/>
      <c r="F417" s="474"/>
      <c r="G417" s="474"/>
      <c r="H417" s="474"/>
      <c r="I417" s="442"/>
      <c r="J417" s="442"/>
      <c r="K417" s="467"/>
      <c r="L417" s="475"/>
      <c r="M417" s="450"/>
      <c r="N417" s="450"/>
      <c r="O417" s="476"/>
      <c r="P417" s="477"/>
      <c r="W417" s="453"/>
    </row>
    <row r="418" spans="1:23" s="64" customFormat="1" ht="17" thickBot="1">
      <c r="A418" s="470"/>
      <c r="B418" s="467" t="s">
        <v>779</v>
      </c>
      <c r="C418" s="442"/>
      <c r="D418" s="442"/>
      <c r="E418" s="474"/>
      <c r="F418" s="474"/>
      <c r="G418" s="801" t="s">
        <v>859</v>
      </c>
      <c r="H418" s="802"/>
      <c r="I418" s="803"/>
      <c r="J418" s="442"/>
      <c r="K418" s="467" t="s">
        <v>50</v>
      </c>
      <c r="L418" s="611"/>
      <c r="M418" s="442"/>
      <c r="N418" s="442"/>
      <c r="O418" s="467" t="s">
        <v>50</v>
      </c>
      <c r="P418" s="611"/>
      <c r="W418" s="453"/>
    </row>
    <row r="419" spans="1:23" s="64" customFormat="1" ht="16">
      <c r="A419" s="470"/>
      <c r="B419" s="442"/>
      <c r="C419" s="442"/>
      <c r="D419" s="442"/>
      <c r="E419" s="442"/>
      <c r="F419" s="442"/>
      <c r="G419" s="442"/>
      <c r="H419" s="442"/>
      <c r="I419" s="442"/>
      <c r="J419" s="442"/>
      <c r="K419" s="442"/>
      <c r="L419" s="442"/>
      <c r="M419" s="442"/>
      <c r="N419" s="442"/>
      <c r="O419" s="442"/>
      <c r="P419" s="471"/>
      <c r="W419" s="453"/>
    </row>
    <row r="420" spans="1:23" s="64" customFormat="1" ht="16">
      <c r="A420" s="470"/>
      <c r="B420" s="467" t="s">
        <v>70</v>
      </c>
      <c r="C420" s="442"/>
      <c r="D420" s="766"/>
      <c r="E420" s="767"/>
      <c r="F420" s="768"/>
      <c r="G420" s="442"/>
      <c r="H420" s="467" t="s">
        <v>71</v>
      </c>
      <c r="I420" s="442"/>
      <c r="J420" s="769"/>
      <c r="K420" s="804"/>
      <c r="L420" s="804"/>
      <c r="M420" s="804"/>
      <c r="N420" s="804"/>
      <c r="O420" s="770"/>
      <c r="P420" s="471"/>
      <c r="W420" s="453"/>
    </row>
    <row r="421" spans="1:23" s="64" customFormat="1" ht="16">
      <c r="A421" s="470"/>
      <c r="B421" s="442"/>
      <c r="C421" s="442"/>
      <c r="D421" s="442"/>
      <c r="E421" s="442"/>
      <c r="F421" s="442"/>
      <c r="G421" s="442"/>
      <c r="H421" s="442"/>
      <c r="I421" s="442"/>
      <c r="J421" s="442"/>
      <c r="K421" s="442"/>
      <c r="L421" s="442"/>
      <c r="M421" s="442"/>
      <c r="N421" s="442"/>
      <c r="O421" s="442"/>
      <c r="P421" s="471"/>
      <c r="W421" s="453"/>
    </row>
    <row r="422" spans="1:23" s="64" customFormat="1" ht="16">
      <c r="A422" s="470"/>
      <c r="B422" s="467" t="s">
        <v>72</v>
      </c>
      <c r="C422" s="442"/>
      <c r="D422" s="766"/>
      <c r="E422" s="767"/>
      <c r="F422" s="767"/>
      <c r="G422" s="767"/>
      <c r="H422" s="767"/>
      <c r="I422" s="767"/>
      <c r="J422" s="767"/>
      <c r="K422" s="767"/>
      <c r="L422" s="767"/>
      <c r="M422" s="767"/>
      <c r="N422" s="767"/>
      <c r="O422" s="768"/>
      <c r="P422" s="471"/>
      <c r="W422" s="453"/>
    </row>
    <row r="423" spans="1:23" s="64" customFormat="1" ht="17" thickBot="1">
      <c r="A423" s="479"/>
      <c r="B423" s="480"/>
      <c r="C423" s="480"/>
      <c r="D423" s="480"/>
      <c r="E423" s="480"/>
      <c r="F423" s="480"/>
      <c r="G423" s="480"/>
      <c r="H423" s="480"/>
      <c r="I423" s="480"/>
      <c r="J423" s="480"/>
      <c r="K423" s="480"/>
      <c r="L423" s="480"/>
      <c r="M423" s="480"/>
      <c r="N423" s="480"/>
      <c r="O423" s="480"/>
      <c r="P423" s="481"/>
      <c r="W423" s="453"/>
    </row>
    <row r="424" spans="1:23" s="64" customFormat="1" ht="17" thickBot="1">
      <c r="A424" s="470"/>
      <c r="B424" s="465"/>
      <c r="C424" s="465"/>
      <c r="D424" s="465"/>
      <c r="E424" s="465"/>
      <c r="F424" s="465"/>
      <c r="G424" s="465"/>
      <c r="H424" s="465"/>
      <c r="I424" s="465"/>
      <c r="J424" s="465"/>
      <c r="K424" s="465"/>
      <c r="L424" s="465"/>
      <c r="M424" s="465"/>
      <c r="N424" s="465"/>
      <c r="O424" s="465"/>
      <c r="P424" s="466"/>
      <c r="W424" s="457" t="s">
        <v>195</v>
      </c>
    </row>
    <row r="425" spans="1:23" s="64" customFormat="1" ht="17" thickBot="1">
      <c r="A425" s="374" t="s">
        <v>1296</v>
      </c>
      <c r="B425" s="467" t="s">
        <v>68</v>
      </c>
      <c r="C425" s="442"/>
      <c r="D425" s="442"/>
      <c r="E425" s="766"/>
      <c r="F425" s="767"/>
      <c r="G425" s="767"/>
      <c r="H425" s="767"/>
      <c r="I425" s="767"/>
      <c r="J425" s="768"/>
      <c r="K425" s="468" t="s">
        <v>69</v>
      </c>
      <c r="L425" s="766"/>
      <c r="M425" s="768"/>
      <c r="N425" s="442"/>
      <c r="O425" s="467" t="s">
        <v>778</v>
      </c>
      <c r="P425" s="629"/>
      <c r="W425" s="453"/>
    </row>
    <row r="426" spans="1:23" s="64" customFormat="1" ht="17" thickBot="1">
      <c r="A426" s="470"/>
      <c r="B426" s="442"/>
      <c r="C426" s="442"/>
      <c r="D426" s="442"/>
      <c r="E426" s="442"/>
      <c r="F426" s="442"/>
      <c r="G426" s="442"/>
      <c r="H426" s="442"/>
      <c r="I426" s="442"/>
      <c r="J426" s="442"/>
      <c r="K426" s="442"/>
      <c r="L426" s="442"/>
      <c r="M426" s="442"/>
      <c r="N426" s="442"/>
      <c r="O426" s="442"/>
      <c r="P426" s="471"/>
      <c r="W426" s="453"/>
    </row>
    <row r="427" spans="1:23" s="64" customFormat="1" ht="17" thickBot="1">
      <c r="A427" s="470"/>
      <c r="B427" s="467" t="s">
        <v>862</v>
      </c>
      <c r="C427" s="442"/>
      <c r="D427" s="442"/>
      <c r="E427" s="472"/>
      <c r="F427" s="472"/>
      <c r="G427" s="766"/>
      <c r="H427" s="767"/>
      <c r="I427" s="768"/>
      <c r="J427" s="442"/>
      <c r="K427" s="467" t="s">
        <v>49</v>
      </c>
      <c r="L427" s="610"/>
      <c r="M427" s="442"/>
      <c r="N427" s="442"/>
      <c r="O427" s="467" t="s">
        <v>49</v>
      </c>
      <c r="P427" s="610"/>
      <c r="W427" s="453"/>
    </row>
    <row r="428" spans="1:23" s="64" customFormat="1" ht="17" thickBot="1">
      <c r="A428" s="470"/>
      <c r="B428" s="467"/>
      <c r="C428" s="442"/>
      <c r="D428" s="442"/>
      <c r="E428" s="474"/>
      <c r="F428" s="474"/>
      <c r="G428" s="474"/>
      <c r="H428" s="474"/>
      <c r="I428" s="442"/>
      <c r="J428" s="442"/>
      <c r="K428" s="467"/>
      <c r="L428" s="475"/>
      <c r="M428" s="450"/>
      <c r="N428" s="450"/>
      <c r="O428" s="476"/>
      <c r="P428" s="477"/>
      <c r="W428" s="453"/>
    </row>
    <row r="429" spans="1:23" s="64" customFormat="1" ht="17" thickBot="1">
      <c r="A429" s="470"/>
      <c r="B429" s="467" t="s">
        <v>779</v>
      </c>
      <c r="C429" s="442"/>
      <c r="D429" s="442"/>
      <c r="E429" s="474"/>
      <c r="F429" s="474"/>
      <c r="G429" s="801" t="s">
        <v>859</v>
      </c>
      <c r="H429" s="802"/>
      <c r="I429" s="803"/>
      <c r="J429" s="442"/>
      <c r="K429" s="467" t="s">
        <v>50</v>
      </c>
      <c r="L429" s="611"/>
      <c r="M429" s="442"/>
      <c r="N429" s="442"/>
      <c r="O429" s="467" t="s">
        <v>50</v>
      </c>
      <c r="P429" s="611"/>
      <c r="W429" s="453"/>
    </row>
    <row r="430" spans="1:23" s="64" customFormat="1" ht="16">
      <c r="A430" s="470"/>
      <c r="B430" s="442"/>
      <c r="C430" s="442"/>
      <c r="D430" s="442"/>
      <c r="E430" s="442"/>
      <c r="F430" s="442"/>
      <c r="G430" s="442"/>
      <c r="H430" s="442"/>
      <c r="I430" s="442"/>
      <c r="J430" s="442"/>
      <c r="K430" s="442"/>
      <c r="L430" s="442"/>
      <c r="M430" s="442"/>
      <c r="N430" s="442"/>
      <c r="O430" s="442"/>
      <c r="P430" s="471"/>
      <c r="W430" s="453"/>
    </row>
    <row r="431" spans="1:23" s="64" customFormat="1" ht="16">
      <c r="A431" s="470"/>
      <c r="B431" s="467" t="s">
        <v>70</v>
      </c>
      <c r="C431" s="442"/>
      <c r="D431" s="766"/>
      <c r="E431" s="767"/>
      <c r="F431" s="768"/>
      <c r="G431" s="442"/>
      <c r="H431" s="467" t="s">
        <v>71</v>
      </c>
      <c r="I431" s="442"/>
      <c r="J431" s="769"/>
      <c r="K431" s="804"/>
      <c r="L431" s="804"/>
      <c r="M431" s="804"/>
      <c r="N431" s="804"/>
      <c r="O431" s="770"/>
      <c r="P431" s="471"/>
      <c r="W431" s="453"/>
    </row>
    <row r="432" spans="1:23" s="64" customFormat="1" ht="16">
      <c r="A432" s="470"/>
      <c r="B432" s="442"/>
      <c r="C432" s="442"/>
      <c r="D432" s="442"/>
      <c r="E432" s="442"/>
      <c r="F432" s="442"/>
      <c r="G432" s="442"/>
      <c r="H432" s="442"/>
      <c r="I432" s="442"/>
      <c r="J432" s="442"/>
      <c r="K432" s="442"/>
      <c r="L432" s="442"/>
      <c r="M432" s="442"/>
      <c r="N432" s="442"/>
      <c r="O432" s="442"/>
      <c r="P432" s="471"/>
      <c r="W432" s="453"/>
    </row>
    <row r="433" spans="1:23" s="64" customFormat="1" ht="16">
      <c r="A433" s="470"/>
      <c r="B433" s="467" t="s">
        <v>72</v>
      </c>
      <c r="C433" s="442"/>
      <c r="D433" s="766"/>
      <c r="E433" s="767"/>
      <c r="F433" s="767"/>
      <c r="G433" s="767"/>
      <c r="H433" s="767"/>
      <c r="I433" s="767"/>
      <c r="J433" s="767"/>
      <c r="K433" s="767"/>
      <c r="L433" s="767"/>
      <c r="M433" s="767"/>
      <c r="N433" s="767"/>
      <c r="O433" s="768"/>
      <c r="P433" s="471"/>
      <c r="W433" s="453"/>
    </row>
    <row r="434" spans="1:23" s="64" customFormat="1" ht="17" thickBot="1">
      <c r="A434" s="479"/>
      <c r="B434" s="480"/>
      <c r="C434" s="480"/>
      <c r="D434" s="480"/>
      <c r="E434" s="480"/>
      <c r="F434" s="480"/>
      <c r="G434" s="480"/>
      <c r="H434" s="480"/>
      <c r="I434" s="480"/>
      <c r="J434" s="480"/>
      <c r="K434" s="480"/>
      <c r="L434" s="480"/>
      <c r="M434" s="480"/>
      <c r="N434" s="480"/>
      <c r="O434" s="480"/>
      <c r="P434" s="481"/>
      <c r="W434" s="453"/>
    </row>
    <row r="435" spans="1:23" s="64" customFormat="1" ht="17" thickBot="1">
      <c r="A435" s="470"/>
      <c r="B435" s="465"/>
      <c r="C435" s="465"/>
      <c r="D435" s="465"/>
      <c r="E435" s="465"/>
      <c r="F435" s="465"/>
      <c r="G435" s="465"/>
      <c r="H435" s="465"/>
      <c r="I435" s="465"/>
      <c r="J435" s="465"/>
      <c r="K435" s="465"/>
      <c r="L435" s="465"/>
      <c r="M435" s="465"/>
      <c r="N435" s="465"/>
      <c r="O435" s="465"/>
      <c r="P435" s="466"/>
      <c r="W435" s="457" t="s">
        <v>195</v>
      </c>
    </row>
    <row r="436" spans="1:23" s="64" customFormat="1" ht="17" thickBot="1">
      <c r="A436" s="374" t="s">
        <v>1297</v>
      </c>
      <c r="B436" s="467" t="s">
        <v>68</v>
      </c>
      <c r="C436" s="442"/>
      <c r="D436" s="442"/>
      <c r="E436" s="766"/>
      <c r="F436" s="767"/>
      <c r="G436" s="767"/>
      <c r="H436" s="767"/>
      <c r="I436" s="767"/>
      <c r="J436" s="768"/>
      <c r="K436" s="468" t="s">
        <v>69</v>
      </c>
      <c r="L436" s="766"/>
      <c r="M436" s="768"/>
      <c r="N436" s="442"/>
      <c r="O436" s="467" t="s">
        <v>778</v>
      </c>
      <c r="P436" s="629"/>
      <c r="W436" s="453"/>
    </row>
    <row r="437" spans="1:23" s="64" customFormat="1" ht="17" thickBot="1">
      <c r="A437" s="470"/>
      <c r="B437" s="442"/>
      <c r="C437" s="442"/>
      <c r="D437" s="442"/>
      <c r="E437" s="442"/>
      <c r="F437" s="442"/>
      <c r="G437" s="442"/>
      <c r="H437" s="442"/>
      <c r="I437" s="442"/>
      <c r="J437" s="442"/>
      <c r="K437" s="442"/>
      <c r="L437" s="442"/>
      <c r="M437" s="442"/>
      <c r="N437" s="442"/>
      <c r="O437" s="442"/>
      <c r="P437" s="471"/>
      <c r="W437" s="453"/>
    </row>
    <row r="438" spans="1:23" s="64" customFormat="1" ht="17" thickBot="1">
      <c r="A438" s="470"/>
      <c r="B438" s="467" t="s">
        <v>862</v>
      </c>
      <c r="C438" s="442"/>
      <c r="D438" s="442"/>
      <c r="E438" s="472"/>
      <c r="F438" s="472"/>
      <c r="G438" s="766"/>
      <c r="H438" s="767"/>
      <c r="I438" s="768"/>
      <c r="J438" s="442"/>
      <c r="K438" s="467" t="s">
        <v>49</v>
      </c>
      <c r="L438" s="610"/>
      <c r="M438" s="442"/>
      <c r="N438" s="442"/>
      <c r="O438" s="467" t="s">
        <v>49</v>
      </c>
      <c r="P438" s="610"/>
      <c r="W438" s="453"/>
    </row>
    <row r="439" spans="1:23" s="64" customFormat="1" ht="17" thickBot="1">
      <c r="A439" s="470"/>
      <c r="B439" s="467"/>
      <c r="C439" s="442"/>
      <c r="D439" s="442"/>
      <c r="E439" s="474"/>
      <c r="F439" s="474"/>
      <c r="G439" s="474"/>
      <c r="H439" s="474"/>
      <c r="I439" s="442"/>
      <c r="J439" s="442"/>
      <c r="K439" s="467"/>
      <c r="L439" s="475"/>
      <c r="M439" s="450"/>
      <c r="N439" s="450"/>
      <c r="O439" s="476"/>
      <c r="P439" s="477"/>
      <c r="W439" s="453"/>
    </row>
    <row r="440" spans="1:23" s="64" customFormat="1" ht="17" thickBot="1">
      <c r="A440" s="470"/>
      <c r="B440" s="467" t="s">
        <v>779</v>
      </c>
      <c r="C440" s="442"/>
      <c r="D440" s="442"/>
      <c r="E440" s="474"/>
      <c r="F440" s="474"/>
      <c r="G440" s="801" t="s">
        <v>859</v>
      </c>
      <c r="H440" s="802"/>
      <c r="I440" s="803"/>
      <c r="J440" s="442"/>
      <c r="K440" s="467" t="s">
        <v>50</v>
      </c>
      <c r="L440" s="611"/>
      <c r="M440" s="442"/>
      <c r="N440" s="442"/>
      <c r="O440" s="467" t="s">
        <v>50</v>
      </c>
      <c r="P440" s="611"/>
      <c r="W440" s="453"/>
    </row>
    <row r="441" spans="1:23" s="64" customFormat="1" ht="16">
      <c r="A441" s="470"/>
      <c r="B441" s="442"/>
      <c r="C441" s="442"/>
      <c r="D441" s="442"/>
      <c r="E441" s="442"/>
      <c r="F441" s="442"/>
      <c r="G441" s="442"/>
      <c r="H441" s="442"/>
      <c r="I441" s="442"/>
      <c r="J441" s="442"/>
      <c r="K441" s="442"/>
      <c r="L441" s="442"/>
      <c r="M441" s="442"/>
      <c r="N441" s="442"/>
      <c r="O441" s="442"/>
      <c r="P441" s="471"/>
      <c r="W441" s="453"/>
    </row>
    <row r="442" spans="1:23" s="64" customFormat="1" ht="16">
      <c r="A442" s="470"/>
      <c r="B442" s="467" t="s">
        <v>70</v>
      </c>
      <c r="C442" s="442"/>
      <c r="D442" s="766"/>
      <c r="E442" s="767"/>
      <c r="F442" s="768"/>
      <c r="G442" s="442"/>
      <c r="H442" s="467" t="s">
        <v>71</v>
      </c>
      <c r="I442" s="442"/>
      <c r="J442" s="769"/>
      <c r="K442" s="804"/>
      <c r="L442" s="804"/>
      <c r="M442" s="804"/>
      <c r="N442" s="804"/>
      <c r="O442" s="770"/>
      <c r="P442" s="471"/>
      <c r="W442" s="453"/>
    </row>
    <row r="443" spans="1:23" s="64" customFormat="1" ht="16">
      <c r="A443" s="470"/>
      <c r="B443" s="442"/>
      <c r="C443" s="442"/>
      <c r="D443" s="442"/>
      <c r="E443" s="442"/>
      <c r="F443" s="442"/>
      <c r="G443" s="442"/>
      <c r="H443" s="442"/>
      <c r="I443" s="442"/>
      <c r="J443" s="442"/>
      <c r="K443" s="442"/>
      <c r="L443" s="442"/>
      <c r="M443" s="442"/>
      <c r="N443" s="442"/>
      <c r="O443" s="442"/>
      <c r="P443" s="471"/>
      <c r="W443" s="453"/>
    </row>
    <row r="444" spans="1:23" s="64" customFormat="1" ht="16">
      <c r="A444" s="470"/>
      <c r="B444" s="467" t="s">
        <v>72</v>
      </c>
      <c r="C444" s="442"/>
      <c r="D444" s="766"/>
      <c r="E444" s="767"/>
      <c r="F444" s="767"/>
      <c r="G444" s="767"/>
      <c r="H444" s="767"/>
      <c r="I444" s="767"/>
      <c r="J444" s="767"/>
      <c r="K444" s="767"/>
      <c r="L444" s="767"/>
      <c r="M444" s="767"/>
      <c r="N444" s="767"/>
      <c r="O444" s="768"/>
      <c r="P444" s="471"/>
      <c r="W444" s="453"/>
    </row>
    <row r="445" spans="1:23" s="64" customFormat="1" ht="17" thickBot="1">
      <c r="A445" s="479"/>
      <c r="B445" s="480"/>
      <c r="C445" s="480"/>
      <c r="D445" s="480"/>
      <c r="E445" s="480"/>
      <c r="F445" s="480"/>
      <c r="G445" s="480"/>
      <c r="H445" s="480"/>
      <c r="I445" s="480"/>
      <c r="J445" s="480"/>
      <c r="K445" s="480"/>
      <c r="L445" s="480"/>
      <c r="M445" s="480"/>
      <c r="N445" s="480"/>
      <c r="O445" s="480"/>
      <c r="P445" s="481"/>
      <c r="W445" s="453"/>
    </row>
    <row r="446" spans="1:23" s="64" customFormat="1" ht="17" thickBot="1">
      <c r="A446" s="470"/>
      <c r="B446" s="465"/>
      <c r="C446" s="465"/>
      <c r="D446" s="465"/>
      <c r="E446" s="465"/>
      <c r="F446" s="465"/>
      <c r="G446" s="465"/>
      <c r="H446" s="465"/>
      <c r="I446" s="465"/>
      <c r="J446" s="465"/>
      <c r="K446" s="465"/>
      <c r="L446" s="465"/>
      <c r="M446" s="465"/>
      <c r="N446" s="465"/>
      <c r="O446" s="465"/>
      <c r="P446" s="466"/>
      <c r="W446" s="457" t="s">
        <v>195</v>
      </c>
    </row>
    <row r="447" spans="1:23" s="64" customFormat="1" ht="17" thickBot="1">
      <c r="A447" s="374" t="s">
        <v>1298</v>
      </c>
      <c r="B447" s="467" t="s">
        <v>68</v>
      </c>
      <c r="C447" s="442"/>
      <c r="D447" s="442"/>
      <c r="E447" s="766"/>
      <c r="F447" s="767"/>
      <c r="G447" s="767"/>
      <c r="H447" s="767"/>
      <c r="I447" s="767"/>
      <c r="J447" s="768"/>
      <c r="K447" s="468" t="s">
        <v>69</v>
      </c>
      <c r="L447" s="766"/>
      <c r="M447" s="768"/>
      <c r="N447" s="442"/>
      <c r="O447" s="467" t="s">
        <v>778</v>
      </c>
      <c r="P447" s="629"/>
      <c r="W447" s="453"/>
    </row>
    <row r="448" spans="1:23" s="64" customFormat="1" ht="17" thickBot="1">
      <c r="A448" s="470"/>
      <c r="B448" s="442"/>
      <c r="C448" s="442"/>
      <c r="D448" s="442"/>
      <c r="E448" s="442"/>
      <c r="F448" s="442"/>
      <c r="G448" s="442"/>
      <c r="H448" s="442"/>
      <c r="I448" s="442"/>
      <c r="J448" s="442"/>
      <c r="K448" s="442"/>
      <c r="L448" s="442"/>
      <c r="M448" s="442"/>
      <c r="N448" s="442"/>
      <c r="O448" s="442"/>
      <c r="P448" s="471"/>
      <c r="W448" s="453"/>
    </row>
    <row r="449" spans="1:23" s="64" customFormat="1" ht="17" thickBot="1">
      <c r="A449" s="470"/>
      <c r="B449" s="467" t="s">
        <v>862</v>
      </c>
      <c r="C449" s="442"/>
      <c r="D449" s="442"/>
      <c r="E449" s="472"/>
      <c r="F449" s="472"/>
      <c r="G449" s="766"/>
      <c r="H449" s="767"/>
      <c r="I449" s="768"/>
      <c r="J449" s="442"/>
      <c r="K449" s="467" t="s">
        <v>49</v>
      </c>
      <c r="L449" s="610"/>
      <c r="M449" s="442"/>
      <c r="N449" s="442"/>
      <c r="O449" s="467" t="s">
        <v>49</v>
      </c>
      <c r="P449" s="610"/>
      <c r="W449" s="453"/>
    </row>
    <row r="450" spans="1:23" s="64" customFormat="1" ht="17" thickBot="1">
      <c r="A450" s="470"/>
      <c r="B450" s="467"/>
      <c r="C450" s="442"/>
      <c r="D450" s="442"/>
      <c r="E450" s="474"/>
      <c r="F450" s="474"/>
      <c r="G450" s="474"/>
      <c r="H450" s="474"/>
      <c r="I450" s="442"/>
      <c r="J450" s="442"/>
      <c r="K450" s="467"/>
      <c r="L450" s="475"/>
      <c r="M450" s="450"/>
      <c r="N450" s="450"/>
      <c r="O450" s="476"/>
      <c r="P450" s="477"/>
      <c r="W450" s="453"/>
    </row>
    <row r="451" spans="1:23" s="64" customFormat="1" ht="17" thickBot="1">
      <c r="A451" s="470"/>
      <c r="B451" s="467" t="s">
        <v>779</v>
      </c>
      <c r="C451" s="442"/>
      <c r="D451" s="442"/>
      <c r="E451" s="474"/>
      <c r="F451" s="474"/>
      <c r="G451" s="801" t="s">
        <v>859</v>
      </c>
      <c r="H451" s="802"/>
      <c r="I451" s="803"/>
      <c r="J451" s="442"/>
      <c r="K451" s="467" t="s">
        <v>50</v>
      </c>
      <c r="L451" s="611"/>
      <c r="M451" s="442"/>
      <c r="N451" s="442"/>
      <c r="O451" s="467" t="s">
        <v>50</v>
      </c>
      <c r="P451" s="611"/>
      <c r="W451" s="453"/>
    </row>
    <row r="452" spans="1:23" s="64" customFormat="1" ht="16">
      <c r="A452" s="470"/>
      <c r="B452" s="442"/>
      <c r="C452" s="442"/>
      <c r="D452" s="442"/>
      <c r="E452" s="442"/>
      <c r="F452" s="442"/>
      <c r="G452" s="442"/>
      <c r="H452" s="442"/>
      <c r="I452" s="442"/>
      <c r="J452" s="442"/>
      <c r="K452" s="442"/>
      <c r="L452" s="442"/>
      <c r="M452" s="442"/>
      <c r="N452" s="442"/>
      <c r="O452" s="442"/>
      <c r="P452" s="471"/>
      <c r="W452" s="453"/>
    </row>
    <row r="453" spans="1:23" s="64" customFormat="1" ht="16">
      <c r="A453" s="470"/>
      <c r="B453" s="467" t="s">
        <v>70</v>
      </c>
      <c r="C453" s="442"/>
      <c r="D453" s="766"/>
      <c r="E453" s="767"/>
      <c r="F453" s="768"/>
      <c r="G453" s="442"/>
      <c r="H453" s="467" t="s">
        <v>71</v>
      </c>
      <c r="I453" s="442"/>
      <c r="J453" s="769"/>
      <c r="K453" s="804"/>
      <c r="L453" s="804"/>
      <c r="M453" s="804"/>
      <c r="N453" s="804"/>
      <c r="O453" s="770"/>
      <c r="P453" s="471"/>
      <c r="W453" s="453"/>
    </row>
    <row r="454" spans="1:23" s="64" customFormat="1" ht="16">
      <c r="A454" s="470"/>
      <c r="B454" s="442"/>
      <c r="C454" s="442"/>
      <c r="D454" s="442"/>
      <c r="E454" s="442"/>
      <c r="F454" s="442"/>
      <c r="G454" s="442"/>
      <c r="H454" s="442"/>
      <c r="I454" s="442"/>
      <c r="J454" s="442"/>
      <c r="K454" s="442"/>
      <c r="L454" s="442"/>
      <c r="M454" s="442"/>
      <c r="N454" s="442"/>
      <c r="O454" s="442"/>
      <c r="P454" s="471"/>
      <c r="W454" s="453"/>
    </row>
    <row r="455" spans="1:23" s="64" customFormat="1" ht="16">
      <c r="A455" s="470"/>
      <c r="B455" s="467" t="s">
        <v>72</v>
      </c>
      <c r="C455" s="442"/>
      <c r="D455" s="766"/>
      <c r="E455" s="767"/>
      <c r="F455" s="767"/>
      <c r="G455" s="767"/>
      <c r="H455" s="767"/>
      <c r="I455" s="767"/>
      <c r="J455" s="767"/>
      <c r="K455" s="767"/>
      <c r="L455" s="767"/>
      <c r="M455" s="767"/>
      <c r="N455" s="767"/>
      <c r="O455" s="768"/>
      <c r="P455" s="471"/>
      <c r="W455" s="453"/>
    </row>
    <row r="456" spans="1:23" s="64" customFormat="1" ht="17" thickBot="1">
      <c r="A456" s="479"/>
      <c r="B456" s="480"/>
      <c r="C456" s="480"/>
      <c r="D456" s="480"/>
      <c r="E456" s="480"/>
      <c r="F456" s="480"/>
      <c r="G456" s="480"/>
      <c r="H456" s="480"/>
      <c r="I456" s="480"/>
      <c r="J456" s="480"/>
      <c r="K456" s="480"/>
      <c r="L456" s="480"/>
      <c r="M456" s="480"/>
      <c r="N456" s="480"/>
      <c r="O456" s="480"/>
      <c r="P456" s="481"/>
      <c r="W456" s="453"/>
    </row>
    <row r="457" spans="1:23" s="64" customFormat="1" ht="17" thickBot="1">
      <c r="A457" s="470"/>
      <c r="B457" s="465"/>
      <c r="C457" s="465"/>
      <c r="D457" s="465"/>
      <c r="E457" s="465"/>
      <c r="F457" s="465"/>
      <c r="G457" s="465"/>
      <c r="H457" s="465"/>
      <c r="I457" s="465"/>
      <c r="J457" s="465"/>
      <c r="K457" s="465"/>
      <c r="L457" s="465"/>
      <c r="M457" s="465"/>
      <c r="N457" s="465"/>
      <c r="O457" s="465"/>
      <c r="P457" s="466"/>
      <c r="W457" s="457" t="s">
        <v>195</v>
      </c>
    </row>
    <row r="458" spans="1:23" s="64" customFormat="1" ht="17" thickBot="1">
      <c r="A458" s="374" t="s">
        <v>1299</v>
      </c>
      <c r="B458" s="467" t="s">
        <v>68</v>
      </c>
      <c r="C458" s="442"/>
      <c r="D458" s="442"/>
      <c r="E458" s="766"/>
      <c r="F458" s="767"/>
      <c r="G458" s="767"/>
      <c r="H458" s="767"/>
      <c r="I458" s="767"/>
      <c r="J458" s="768"/>
      <c r="K458" s="468" t="s">
        <v>69</v>
      </c>
      <c r="L458" s="766"/>
      <c r="M458" s="768"/>
      <c r="N458" s="442"/>
      <c r="O458" s="467" t="s">
        <v>778</v>
      </c>
      <c r="P458" s="629"/>
      <c r="W458" s="453"/>
    </row>
    <row r="459" spans="1:23" s="64" customFormat="1" ht="17" thickBot="1">
      <c r="A459" s="470"/>
      <c r="B459" s="442"/>
      <c r="C459" s="442"/>
      <c r="D459" s="442"/>
      <c r="E459" s="442"/>
      <c r="F459" s="442"/>
      <c r="G459" s="442"/>
      <c r="H459" s="442"/>
      <c r="I459" s="442"/>
      <c r="J459" s="442"/>
      <c r="K459" s="442"/>
      <c r="L459" s="442"/>
      <c r="M459" s="442"/>
      <c r="N459" s="442"/>
      <c r="O459" s="442"/>
      <c r="P459" s="471"/>
      <c r="W459" s="453"/>
    </row>
    <row r="460" spans="1:23" s="64" customFormat="1" ht="17" thickBot="1">
      <c r="A460" s="470"/>
      <c r="B460" s="467" t="s">
        <v>862</v>
      </c>
      <c r="C460" s="442"/>
      <c r="D460" s="442"/>
      <c r="E460" s="472"/>
      <c r="F460" s="472"/>
      <c r="G460" s="766"/>
      <c r="H460" s="767"/>
      <c r="I460" s="768"/>
      <c r="J460" s="442"/>
      <c r="K460" s="467" t="s">
        <v>49</v>
      </c>
      <c r="L460" s="610"/>
      <c r="M460" s="442"/>
      <c r="N460" s="442"/>
      <c r="O460" s="467" t="s">
        <v>49</v>
      </c>
      <c r="P460" s="610"/>
      <c r="W460" s="453"/>
    </row>
    <row r="461" spans="1:23" s="64" customFormat="1" ht="17" thickBot="1">
      <c r="A461" s="470"/>
      <c r="B461" s="467"/>
      <c r="C461" s="442"/>
      <c r="D461" s="442"/>
      <c r="E461" s="474"/>
      <c r="F461" s="474"/>
      <c r="G461" s="474"/>
      <c r="H461" s="474"/>
      <c r="I461" s="442"/>
      <c r="J461" s="442"/>
      <c r="K461" s="467"/>
      <c r="L461" s="475"/>
      <c r="M461" s="450"/>
      <c r="N461" s="450"/>
      <c r="O461" s="476"/>
      <c r="P461" s="477"/>
      <c r="W461" s="453"/>
    </row>
    <row r="462" spans="1:23" s="64" customFormat="1" ht="17" thickBot="1">
      <c r="A462" s="470"/>
      <c r="B462" s="467" t="s">
        <v>779</v>
      </c>
      <c r="C462" s="442"/>
      <c r="D462" s="442"/>
      <c r="E462" s="474"/>
      <c r="F462" s="474"/>
      <c r="G462" s="801" t="s">
        <v>859</v>
      </c>
      <c r="H462" s="802"/>
      <c r="I462" s="803"/>
      <c r="J462" s="442"/>
      <c r="K462" s="467" t="s">
        <v>50</v>
      </c>
      <c r="L462" s="611"/>
      <c r="M462" s="442"/>
      <c r="N462" s="442"/>
      <c r="O462" s="467" t="s">
        <v>50</v>
      </c>
      <c r="P462" s="611"/>
      <c r="W462" s="453"/>
    </row>
    <row r="463" spans="1:23" s="64" customFormat="1" ht="16">
      <c r="A463" s="470"/>
      <c r="B463" s="442"/>
      <c r="C463" s="442"/>
      <c r="D463" s="442"/>
      <c r="E463" s="442"/>
      <c r="F463" s="442"/>
      <c r="G463" s="442"/>
      <c r="H463" s="442"/>
      <c r="I463" s="442"/>
      <c r="J463" s="442"/>
      <c r="K463" s="442"/>
      <c r="L463" s="442"/>
      <c r="M463" s="442"/>
      <c r="N463" s="442"/>
      <c r="O463" s="442"/>
      <c r="P463" s="471"/>
      <c r="W463" s="453"/>
    </row>
    <row r="464" spans="1:23" s="64" customFormat="1" ht="16">
      <c r="A464" s="470"/>
      <c r="B464" s="467" t="s">
        <v>70</v>
      </c>
      <c r="C464" s="442"/>
      <c r="D464" s="766"/>
      <c r="E464" s="767"/>
      <c r="F464" s="768"/>
      <c r="G464" s="442"/>
      <c r="H464" s="467" t="s">
        <v>71</v>
      </c>
      <c r="I464" s="442"/>
      <c r="J464" s="769"/>
      <c r="K464" s="804"/>
      <c r="L464" s="804"/>
      <c r="M464" s="804"/>
      <c r="N464" s="804"/>
      <c r="O464" s="770"/>
      <c r="P464" s="471"/>
      <c r="W464" s="453"/>
    </row>
    <row r="465" spans="1:23" s="64" customFormat="1" ht="16">
      <c r="A465" s="470"/>
      <c r="B465" s="442"/>
      <c r="C465" s="442"/>
      <c r="D465" s="442"/>
      <c r="E465" s="442"/>
      <c r="F465" s="442"/>
      <c r="G465" s="442"/>
      <c r="H465" s="442"/>
      <c r="I465" s="442"/>
      <c r="J465" s="442"/>
      <c r="K465" s="442"/>
      <c r="L465" s="442"/>
      <c r="M465" s="442"/>
      <c r="N465" s="442"/>
      <c r="O465" s="442"/>
      <c r="P465" s="471"/>
      <c r="W465" s="453"/>
    </row>
    <row r="466" spans="1:23" s="64" customFormat="1" ht="16">
      <c r="A466" s="470"/>
      <c r="B466" s="467" t="s">
        <v>72</v>
      </c>
      <c r="C466" s="442"/>
      <c r="D466" s="766"/>
      <c r="E466" s="767"/>
      <c r="F466" s="767"/>
      <c r="G466" s="767"/>
      <c r="H466" s="767"/>
      <c r="I466" s="767"/>
      <c r="J466" s="767"/>
      <c r="K466" s="767"/>
      <c r="L466" s="767"/>
      <c r="M466" s="767"/>
      <c r="N466" s="767"/>
      <c r="O466" s="768"/>
      <c r="P466" s="471"/>
      <c r="W466" s="453"/>
    </row>
    <row r="467" spans="1:23" s="64" customFormat="1" ht="17" thickBot="1">
      <c r="A467" s="479"/>
      <c r="B467" s="480"/>
      <c r="C467" s="480"/>
      <c r="D467" s="480"/>
      <c r="E467" s="480"/>
      <c r="F467" s="480"/>
      <c r="G467" s="480"/>
      <c r="H467" s="480"/>
      <c r="I467" s="480"/>
      <c r="J467" s="480"/>
      <c r="K467" s="480"/>
      <c r="L467" s="480"/>
      <c r="M467" s="480"/>
      <c r="N467" s="480"/>
      <c r="O467" s="480"/>
      <c r="P467" s="481"/>
      <c r="W467" s="453"/>
    </row>
    <row r="468" spans="1:23" s="64" customFormat="1" ht="17" thickBot="1">
      <c r="A468" s="470"/>
      <c r="B468" s="465"/>
      <c r="C468" s="465"/>
      <c r="D468" s="465"/>
      <c r="E468" s="465"/>
      <c r="F468" s="465"/>
      <c r="G468" s="465"/>
      <c r="H468" s="465"/>
      <c r="I468" s="465"/>
      <c r="J468" s="465"/>
      <c r="K468" s="465"/>
      <c r="L468" s="465"/>
      <c r="M468" s="465"/>
      <c r="N468" s="465"/>
      <c r="O468" s="465"/>
      <c r="P468" s="466"/>
      <c r="W468" s="457" t="s">
        <v>195</v>
      </c>
    </row>
    <row r="469" spans="1:23" s="64" customFormat="1" ht="17" thickBot="1">
      <c r="A469" s="374" t="s">
        <v>1300</v>
      </c>
      <c r="B469" s="467" t="s">
        <v>68</v>
      </c>
      <c r="C469" s="442"/>
      <c r="D469" s="442"/>
      <c r="E469" s="766"/>
      <c r="F469" s="767"/>
      <c r="G469" s="767"/>
      <c r="H469" s="767"/>
      <c r="I469" s="767"/>
      <c r="J469" s="768"/>
      <c r="K469" s="468" t="s">
        <v>69</v>
      </c>
      <c r="L469" s="766"/>
      <c r="M469" s="768"/>
      <c r="N469" s="442"/>
      <c r="O469" s="467" t="s">
        <v>778</v>
      </c>
      <c r="P469" s="629"/>
      <c r="W469" s="453"/>
    </row>
    <row r="470" spans="1:23" s="64" customFormat="1" ht="17" thickBot="1">
      <c r="A470" s="470"/>
      <c r="B470" s="442"/>
      <c r="C470" s="442"/>
      <c r="D470" s="442"/>
      <c r="E470" s="442"/>
      <c r="F470" s="442"/>
      <c r="G470" s="442"/>
      <c r="H470" s="442"/>
      <c r="I470" s="442"/>
      <c r="J470" s="442"/>
      <c r="K470" s="442"/>
      <c r="L470" s="442"/>
      <c r="M470" s="442"/>
      <c r="N470" s="442"/>
      <c r="O470" s="442"/>
      <c r="P470" s="471"/>
      <c r="W470" s="453"/>
    </row>
    <row r="471" spans="1:23" s="64" customFormat="1" ht="17" thickBot="1">
      <c r="A471" s="470"/>
      <c r="B471" s="467" t="s">
        <v>862</v>
      </c>
      <c r="C471" s="442"/>
      <c r="D471" s="442"/>
      <c r="E471" s="472"/>
      <c r="F471" s="472"/>
      <c r="G471" s="766"/>
      <c r="H471" s="767"/>
      <c r="I471" s="768"/>
      <c r="J471" s="442"/>
      <c r="K471" s="467" t="s">
        <v>49</v>
      </c>
      <c r="L471" s="610"/>
      <c r="M471" s="442"/>
      <c r="N471" s="442"/>
      <c r="O471" s="467" t="s">
        <v>49</v>
      </c>
      <c r="P471" s="610"/>
      <c r="W471" s="453"/>
    </row>
    <row r="472" spans="1:23" s="64" customFormat="1" ht="17" thickBot="1">
      <c r="A472" s="470"/>
      <c r="B472" s="467"/>
      <c r="C472" s="442"/>
      <c r="D472" s="442"/>
      <c r="E472" s="474"/>
      <c r="F472" s="474"/>
      <c r="G472" s="474"/>
      <c r="H472" s="474"/>
      <c r="I472" s="442"/>
      <c r="J472" s="442"/>
      <c r="K472" s="467"/>
      <c r="L472" s="475"/>
      <c r="M472" s="450"/>
      <c r="N472" s="450"/>
      <c r="O472" s="476"/>
      <c r="P472" s="477"/>
      <c r="W472" s="453"/>
    </row>
    <row r="473" spans="1:23" s="64" customFormat="1" ht="17" thickBot="1">
      <c r="A473" s="470"/>
      <c r="B473" s="467" t="s">
        <v>779</v>
      </c>
      <c r="C473" s="442"/>
      <c r="D473" s="442"/>
      <c r="E473" s="474"/>
      <c r="F473" s="474"/>
      <c r="G473" s="801" t="s">
        <v>859</v>
      </c>
      <c r="H473" s="802"/>
      <c r="I473" s="803"/>
      <c r="J473" s="442"/>
      <c r="K473" s="467" t="s">
        <v>50</v>
      </c>
      <c r="L473" s="611"/>
      <c r="M473" s="442"/>
      <c r="N473" s="442"/>
      <c r="O473" s="467" t="s">
        <v>50</v>
      </c>
      <c r="P473" s="611"/>
      <c r="W473" s="453"/>
    </row>
    <row r="474" spans="1:23" s="64" customFormat="1" ht="16">
      <c r="A474" s="470"/>
      <c r="B474" s="442"/>
      <c r="C474" s="442"/>
      <c r="D474" s="442"/>
      <c r="E474" s="442"/>
      <c r="F474" s="442"/>
      <c r="G474" s="442"/>
      <c r="H474" s="442"/>
      <c r="I474" s="442"/>
      <c r="J474" s="442"/>
      <c r="K474" s="442"/>
      <c r="L474" s="442"/>
      <c r="M474" s="442"/>
      <c r="N474" s="442"/>
      <c r="O474" s="442"/>
      <c r="P474" s="471"/>
      <c r="W474" s="453"/>
    </row>
    <row r="475" spans="1:23" s="64" customFormat="1" ht="16">
      <c r="A475" s="470"/>
      <c r="B475" s="467" t="s">
        <v>70</v>
      </c>
      <c r="C475" s="442"/>
      <c r="D475" s="766"/>
      <c r="E475" s="767"/>
      <c r="F475" s="768"/>
      <c r="G475" s="442"/>
      <c r="H475" s="467" t="s">
        <v>71</v>
      </c>
      <c r="I475" s="442"/>
      <c r="J475" s="769"/>
      <c r="K475" s="804"/>
      <c r="L475" s="804"/>
      <c r="M475" s="804"/>
      <c r="N475" s="804"/>
      <c r="O475" s="770"/>
      <c r="P475" s="471"/>
      <c r="W475" s="453"/>
    </row>
    <row r="476" spans="1:23" s="64" customFormat="1" ht="16">
      <c r="A476" s="470"/>
      <c r="B476" s="442"/>
      <c r="C476" s="442"/>
      <c r="D476" s="442"/>
      <c r="E476" s="442"/>
      <c r="F476" s="442"/>
      <c r="G476" s="442"/>
      <c r="H476" s="442"/>
      <c r="I476" s="442"/>
      <c r="J476" s="442"/>
      <c r="K476" s="442"/>
      <c r="L476" s="442"/>
      <c r="M476" s="442"/>
      <c r="N476" s="442"/>
      <c r="O476" s="442"/>
      <c r="P476" s="471"/>
      <c r="W476" s="453"/>
    </row>
    <row r="477" spans="1:23" s="64" customFormat="1" ht="16">
      <c r="A477" s="470"/>
      <c r="B477" s="467" t="s">
        <v>72</v>
      </c>
      <c r="C477" s="442"/>
      <c r="D477" s="766"/>
      <c r="E477" s="767"/>
      <c r="F477" s="767"/>
      <c r="G477" s="767"/>
      <c r="H477" s="767"/>
      <c r="I477" s="767"/>
      <c r="J477" s="767"/>
      <c r="K477" s="767"/>
      <c r="L477" s="767"/>
      <c r="M477" s="767"/>
      <c r="N477" s="767"/>
      <c r="O477" s="768"/>
      <c r="P477" s="471"/>
      <c r="W477" s="453"/>
    </row>
    <row r="478" spans="1:23" s="64" customFormat="1" ht="17" thickBot="1">
      <c r="A478" s="479"/>
      <c r="B478" s="480"/>
      <c r="C478" s="480"/>
      <c r="D478" s="480"/>
      <c r="E478" s="480"/>
      <c r="F478" s="480"/>
      <c r="G478" s="480"/>
      <c r="H478" s="480"/>
      <c r="I478" s="480"/>
      <c r="J478" s="480"/>
      <c r="K478" s="480"/>
      <c r="L478" s="480"/>
      <c r="M478" s="480"/>
      <c r="N478" s="480"/>
      <c r="O478" s="480"/>
      <c r="P478" s="481"/>
      <c r="W478" s="453"/>
    </row>
    <row r="479" spans="1:23" s="64" customFormat="1" ht="17" thickBot="1">
      <c r="A479" s="470"/>
      <c r="B479" s="465"/>
      <c r="C479" s="465"/>
      <c r="D479" s="465"/>
      <c r="E479" s="465"/>
      <c r="F479" s="465"/>
      <c r="G479" s="465"/>
      <c r="H479" s="465"/>
      <c r="I479" s="465"/>
      <c r="J479" s="465"/>
      <c r="K479" s="465"/>
      <c r="L479" s="465"/>
      <c r="M479" s="465"/>
      <c r="N479" s="465"/>
      <c r="O479" s="465"/>
      <c r="P479" s="466"/>
      <c r="W479" s="457" t="s">
        <v>195</v>
      </c>
    </row>
    <row r="480" spans="1:23" s="64" customFormat="1" ht="17" thickBot="1">
      <c r="A480" s="374" t="s">
        <v>1301</v>
      </c>
      <c r="B480" s="467" t="s">
        <v>68</v>
      </c>
      <c r="C480" s="442"/>
      <c r="D480" s="442"/>
      <c r="E480" s="766"/>
      <c r="F480" s="767"/>
      <c r="G480" s="767"/>
      <c r="H480" s="767"/>
      <c r="I480" s="767"/>
      <c r="J480" s="768"/>
      <c r="K480" s="468" t="s">
        <v>69</v>
      </c>
      <c r="L480" s="766"/>
      <c r="M480" s="768"/>
      <c r="N480" s="442"/>
      <c r="O480" s="467" t="s">
        <v>778</v>
      </c>
      <c r="P480" s="629"/>
      <c r="W480" s="453"/>
    </row>
    <row r="481" spans="1:23" s="64" customFormat="1" ht="17" thickBot="1">
      <c r="A481" s="470"/>
      <c r="B481" s="442"/>
      <c r="C481" s="442"/>
      <c r="D481" s="442"/>
      <c r="E481" s="442"/>
      <c r="F481" s="442"/>
      <c r="G481" s="442"/>
      <c r="H481" s="442"/>
      <c r="I481" s="442"/>
      <c r="J481" s="442"/>
      <c r="K481" s="442"/>
      <c r="L481" s="442"/>
      <c r="M481" s="442"/>
      <c r="N481" s="442"/>
      <c r="O481" s="442"/>
      <c r="P481" s="471"/>
      <c r="W481" s="453"/>
    </row>
    <row r="482" spans="1:23" s="64" customFormat="1" ht="17" thickBot="1">
      <c r="A482" s="470"/>
      <c r="B482" s="467" t="s">
        <v>862</v>
      </c>
      <c r="C482" s="442"/>
      <c r="D482" s="442"/>
      <c r="E482" s="472"/>
      <c r="F482" s="472"/>
      <c r="G482" s="766"/>
      <c r="H482" s="767"/>
      <c r="I482" s="768"/>
      <c r="J482" s="442"/>
      <c r="K482" s="467" t="s">
        <v>49</v>
      </c>
      <c r="L482" s="610"/>
      <c r="M482" s="442"/>
      <c r="N482" s="442"/>
      <c r="O482" s="467" t="s">
        <v>49</v>
      </c>
      <c r="P482" s="610"/>
      <c r="W482" s="453"/>
    </row>
    <row r="483" spans="1:23" s="64" customFormat="1" ht="17" thickBot="1">
      <c r="A483" s="470"/>
      <c r="B483" s="467"/>
      <c r="C483" s="442"/>
      <c r="D483" s="442"/>
      <c r="E483" s="474"/>
      <c r="F483" s="474"/>
      <c r="G483" s="474"/>
      <c r="H483" s="474"/>
      <c r="I483" s="442"/>
      <c r="J483" s="442"/>
      <c r="K483" s="467"/>
      <c r="L483" s="475"/>
      <c r="M483" s="450"/>
      <c r="N483" s="450"/>
      <c r="O483" s="476"/>
      <c r="P483" s="477"/>
      <c r="W483" s="453"/>
    </row>
    <row r="484" spans="1:23" s="64" customFormat="1" ht="17" thickBot="1">
      <c r="A484" s="470"/>
      <c r="B484" s="467" t="s">
        <v>779</v>
      </c>
      <c r="C484" s="442"/>
      <c r="D484" s="442"/>
      <c r="E484" s="474"/>
      <c r="F484" s="474"/>
      <c r="G484" s="801" t="s">
        <v>859</v>
      </c>
      <c r="H484" s="802"/>
      <c r="I484" s="803"/>
      <c r="J484" s="442"/>
      <c r="K484" s="467" t="s">
        <v>50</v>
      </c>
      <c r="L484" s="611"/>
      <c r="M484" s="442"/>
      <c r="N484" s="442"/>
      <c r="O484" s="467" t="s">
        <v>50</v>
      </c>
      <c r="P484" s="611"/>
      <c r="W484" s="453"/>
    </row>
    <row r="485" spans="1:23" s="64" customFormat="1" ht="16">
      <c r="A485" s="470"/>
      <c r="B485" s="442"/>
      <c r="C485" s="442"/>
      <c r="D485" s="442"/>
      <c r="E485" s="442"/>
      <c r="F485" s="442"/>
      <c r="G485" s="442"/>
      <c r="H485" s="442"/>
      <c r="I485" s="442"/>
      <c r="J485" s="442"/>
      <c r="K485" s="442"/>
      <c r="L485" s="442"/>
      <c r="M485" s="442"/>
      <c r="N485" s="442"/>
      <c r="O485" s="442"/>
      <c r="P485" s="471"/>
      <c r="W485" s="453"/>
    </row>
    <row r="486" spans="1:23" s="64" customFormat="1" ht="16">
      <c r="A486" s="470"/>
      <c r="B486" s="467" t="s">
        <v>70</v>
      </c>
      <c r="C486" s="442"/>
      <c r="D486" s="766"/>
      <c r="E486" s="767"/>
      <c r="F486" s="768"/>
      <c r="G486" s="442"/>
      <c r="H486" s="467" t="s">
        <v>71</v>
      </c>
      <c r="I486" s="442"/>
      <c r="J486" s="769"/>
      <c r="K486" s="804"/>
      <c r="L486" s="804"/>
      <c r="M486" s="804"/>
      <c r="N486" s="804"/>
      <c r="O486" s="770"/>
      <c r="P486" s="471"/>
      <c r="W486" s="453"/>
    </row>
    <row r="487" spans="1:23" s="64" customFormat="1" ht="16">
      <c r="A487" s="470"/>
      <c r="B487" s="442"/>
      <c r="C487" s="442"/>
      <c r="D487" s="442"/>
      <c r="E487" s="442"/>
      <c r="F487" s="442"/>
      <c r="G487" s="442"/>
      <c r="H487" s="442"/>
      <c r="I487" s="442"/>
      <c r="J487" s="442"/>
      <c r="K487" s="442"/>
      <c r="L487" s="442"/>
      <c r="M487" s="442"/>
      <c r="N487" s="442"/>
      <c r="O487" s="442"/>
      <c r="P487" s="471"/>
      <c r="W487" s="453"/>
    </row>
    <row r="488" spans="1:23" s="64" customFormat="1" ht="16">
      <c r="A488" s="470"/>
      <c r="B488" s="467" t="s">
        <v>72</v>
      </c>
      <c r="C488" s="442"/>
      <c r="D488" s="766"/>
      <c r="E488" s="767"/>
      <c r="F488" s="767"/>
      <c r="G488" s="767"/>
      <c r="H488" s="767"/>
      <c r="I488" s="767"/>
      <c r="J488" s="767"/>
      <c r="K488" s="767"/>
      <c r="L488" s="767"/>
      <c r="M488" s="767"/>
      <c r="N488" s="767"/>
      <c r="O488" s="768"/>
      <c r="P488" s="471"/>
      <c r="W488" s="453"/>
    </row>
    <row r="489" spans="1:23" s="64" customFormat="1" ht="17" thickBot="1">
      <c r="A489" s="479"/>
      <c r="B489" s="480"/>
      <c r="C489" s="480"/>
      <c r="D489" s="480"/>
      <c r="E489" s="480"/>
      <c r="F489" s="480"/>
      <c r="G489" s="480"/>
      <c r="H489" s="480"/>
      <c r="I489" s="480"/>
      <c r="J489" s="480"/>
      <c r="K489" s="480"/>
      <c r="L489" s="480"/>
      <c r="M489" s="480"/>
      <c r="N489" s="480"/>
      <c r="O489" s="480"/>
      <c r="P489" s="481"/>
      <c r="W489" s="453"/>
    </row>
    <row r="490" spans="1:23" ht="17" thickBot="1">
      <c r="A490" s="470"/>
      <c r="B490" s="465"/>
      <c r="C490" s="465"/>
      <c r="D490" s="465"/>
      <c r="E490" s="465"/>
      <c r="F490" s="465"/>
      <c r="G490" s="465"/>
      <c r="H490" s="465"/>
      <c r="I490" s="465"/>
      <c r="J490" s="465"/>
      <c r="K490" s="465"/>
      <c r="L490" s="465"/>
      <c r="M490" s="465"/>
      <c r="N490" s="465"/>
      <c r="O490" s="465"/>
      <c r="P490" s="466"/>
      <c r="Q490" s="64"/>
      <c r="R490" s="64"/>
      <c r="S490" s="64"/>
      <c r="T490" s="64"/>
      <c r="U490" s="64"/>
      <c r="V490" s="64"/>
      <c r="W490" s="457" t="s">
        <v>195</v>
      </c>
    </row>
    <row r="491" spans="1:23" s="64" customFormat="1" ht="17" thickBot="1">
      <c r="A491" s="374" t="s">
        <v>1302</v>
      </c>
      <c r="B491" s="467" t="s">
        <v>68</v>
      </c>
      <c r="C491" s="442"/>
      <c r="D491" s="442"/>
      <c r="E491" s="766"/>
      <c r="F491" s="767"/>
      <c r="G491" s="767"/>
      <c r="H491" s="767"/>
      <c r="I491" s="767"/>
      <c r="J491" s="768"/>
      <c r="K491" s="468" t="s">
        <v>69</v>
      </c>
      <c r="L491" s="766"/>
      <c r="M491" s="768"/>
      <c r="N491" s="442"/>
      <c r="O491" s="467" t="s">
        <v>778</v>
      </c>
      <c r="P491" s="629"/>
      <c r="W491" s="453"/>
    </row>
    <row r="492" spans="1:23" s="64" customFormat="1" ht="17" thickBot="1">
      <c r="A492" s="470"/>
      <c r="B492" s="442"/>
      <c r="C492" s="442"/>
      <c r="D492" s="442"/>
      <c r="E492" s="442"/>
      <c r="F492" s="442"/>
      <c r="G492" s="442"/>
      <c r="H492" s="442"/>
      <c r="I492" s="442"/>
      <c r="J492" s="442"/>
      <c r="K492" s="442"/>
      <c r="L492" s="442"/>
      <c r="M492" s="442"/>
      <c r="N492" s="442"/>
      <c r="O492" s="442"/>
      <c r="P492" s="471"/>
      <c r="W492" s="453"/>
    </row>
    <row r="493" spans="1:23" s="64" customFormat="1" ht="17" thickBot="1">
      <c r="A493" s="470"/>
      <c r="B493" s="467" t="s">
        <v>862</v>
      </c>
      <c r="C493" s="442"/>
      <c r="D493" s="442"/>
      <c r="E493" s="472"/>
      <c r="F493" s="472"/>
      <c r="G493" s="766"/>
      <c r="H493" s="767"/>
      <c r="I493" s="768"/>
      <c r="J493" s="442"/>
      <c r="K493" s="467" t="s">
        <v>49</v>
      </c>
      <c r="L493" s="610"/>
      <c r="M493" s="442"/>
      <c r="N493" s="442"/>
      <c r="O493" s="467" t="s">
        <v>49</v>
      </c>
      <c r="P493" s="610"/>
      <c r="W493" s="453"/>
    </row>
    <row r="494" spans="1:23" s="64" customFormat="1" ht="17" thickBot="1">
      <c r="A494" s="470"/>
      <c r="B494" s="467"/>
      <c r="C494" s="442"/>
      <c r="D494" s="442"/>
      <c r="E494" s="474"/>
      <c r="F494" s="474"/>
      <c r="G494" s="474"/>
      <c r="H494" s="474"/>
      <c r="I494" s="442"/>
      <c r="J494" s="442"/>
      <c r="K494" s="467"/>
      <c r="L494" s="475"/>
      <c r="M494" s="450"/>
      <c r="N494" s="450"/>
      <c r="O494" s="476"/>
      <c r="P494" s="477"/>
      <c r="W494" s="453"/>
    </row>
    <row r="495" spans="1:23" s="64" customFormat="1" ht="17" thickBot="1">
      <c r="A495" s="470"/>
      <c r="B495" s="467" t="s">
        <v>779</v>
      </c>
      <c r="C495" s="442"/>
      <c r="D495" s="442"/>
      <c r="E495" s="474"/>
      <c r="F495" s="474"/>
      <c r="G495" s="801" t="s">
        <v>859</v>
      </c>
      <c r="H495" s="802"/>
      <c r="I495" s="803"/>
      <c r="J495" s="442"/>
      <c r="K495" s="467" t="s">
        <v>50</v>
      </c>
      <c r="L495" s="611"/>
      <c r="M495" s="442"/>
      <c r="N495" s="442"/>
      <c r="O495" s="467" t="s">
        <v>50</v>
      </c>
      <c r="P495" s="611"/>
      <c r="W495" s="453"/>
    </row>
    <row r="496" spans="1:23" s="64" customFormat="1" ht="16">
      <c r="A496" s="470"/>
      <c r="B496" s="442"/>
      <c r="C496" s="442"/>
      <c r="D496" s="442"/>
      <c r="E496" s="442"/>
      <c r="F496" s="442"/>
      <c r="G496" s="442"/>
      <c r="H496" s="442"/>
      <c r="I496" s="442"/>
      <c r="J496" s="442"/>
      <c r="K496" s="442"/>
      <c r="L496" s="442"/>
      <c r="M496" s="442"/>
      <c r="N496" s="442"/>
      <c r="O496" s="442"/>
      <c r="P496" s="471"/>
      <c r="W496" s="453"/>
    </row>
    <row r="497" spans="1:23" s="64" customFormat="1" ht="16">
      <c r="A497" s="470"/>
      <c r="B497" s="467" t="s">
        <v>70</v>
      </c>
      <c r="C497" s="442"/>
      <c r="D497" s="766"/>
      <c r="E497" s="767"/>
      <c r="F497" s="768"/>
      <c r="G497" s="442"/>
      <c r="H497" s="467" t="s">
        <v>71</v>
      </c>
      <c r="I497" s="442"/>
      <c r="J497" s="769"/>
      <c r="K497" s="804"/>
      <c r="L497" s="804"/>
      <c r="M497" s="804"/>
      <c r="N497" s="804"/>
      <c r="O497" s="770"/>
      <c r="P497" s="471"/>
      <c r="W497" s="453"/>
    </row>
    <row r="498" spans="1:23" s="64" customFormat="1" ht="16">
      <c r="A498" s="470"/>
      <c r="B498" s="442"/>
      <c r="C498" s="442"/>
      <c r="D498" s="442"/>
      <c r="E498" s="442"/>
      <c r="F498" s="442"/>
      <c r="G498" s="442"/>
      <c r="H498" s="442"/>
      <c r="I498" s="442"/>
      <c r="J498" s="442"/>
      <c r="K498" s="442"/>
      <c r="L498" s="442"/>
      <c r="M498" s="442"/>
      <c r="N498" s="442"/>
      <c r="O498" s="442"/>
      <c r="P498" s="471"/>
      <c r="W498" s="453"/>
    </row>
    <row r="499" spans="1:23" s="64" customFormat="1" ht="16">
      <c r="A499" s="470"/>
      <c r="B499" s="467" t="s">
        <v>72</v>
      </c>
      <c r="C499" s="442"/>
      <c r="D499" s="766"/>
      <c r="E499" s="767"/>
      <c r="F499" s="767"/>
      <c r="G499" s="767"/>
      <c r="H499" s="767"/>
      <c r="I499" s="767"/>
      <c r="J499" s="767"/>
      <c r="K499" s="767"/>
      <c r="L499" s="767"/>
      <c r="M499" s="767"/>
      <c r="N499" s="767"/>
      <c r="O499" s="768"/>
      <c r="P499" s="471"/>
      <c r="W499" s="453"/>
    </row>
    <row r="500" spans="1:23" s="64" customFormat="1" ht="17" thickBot="1">
      <c r="A500" s="479"/>
      <c r="B500" s="480"/>
      <c r="C500" s="480"/>
      <c r="D500" s="480"/>
      <c r="E500" s="480"/>
      <c r="F500" s="480"/>
      <c r="G500" s="480"/>
      <c r="H500" s="480"/>
      <c r="I500" s="480"/>
      <c r="J500" s="480"/>
      <c r="K500" s="480"/>
      <c r="L500" s="480"/>
      <c r="M500" s="480"/>
      <c r="N500" s="480"/>
      <c r="O500" s="480"/>
      <c r="P500" s="481"/>
      <c r="W500" s="453"/>
    </row>
    <row r="501" spans="1:23" s="64" customFormat="1" ht="17" thickBot="1">
      <c r="A501" s="470"/>
      <c r="B501" s="465"/>
      <c r="C501" s="465"/>
      <c r="D501" s="465"/>
      <c r="E501" s="465"/>
      <c r="F501" s="465"/>
      <c r="G501" s="465"/>
      <c r="H501" s="465"/>
      <c r="I501" s="465"/>
      <c r="J501" s="465"/>
      <c r="K501" s="465"/>
      <c r="L501" s="465"/>
      <c r="M501" s="465"/>
      <c r="N501" s="465"/>
      <c r="O501" s="465"/>
      <c r="P501" s="466"/>
      <c r="W501" s="457" t="s">
        <v>195</v>
      </c>
    </row>
    <row r="502" spans="1:23" s="64" customFormat="1" ht="17" thickBot="1">
      <c r="A502" s="374" t="s">
        <v>1303</v>
      </c>
      <c r="B502" s="467" t="s">
        <v>68</v>
      </c>
      <c r="C502" s="442"/>
      <c r="D502" s="442"/>
      <c r="E502" s="766"/>
      <c r="F502" s="767"/>
      <c r="G502" s="767"/>
      <c r="H502" s="767"/>
      <c r="I502" s="767"/>
      <c r="J502" s="768"/>
      <c r="K502" s="468" t="s">
        <v>69</v>
      </c>
      <c r="L502" s="766"/>
      <c r="M502" s="768"/>
      <c r="N502" s="442"/>
      <c r="O502" s="467" t="s">
        <v>778</v>
      </c>
      <c r="P502" s="629"/>
      <c r="W502" s="453"/>
    </row>
    <row r="503" spans="1:23" s="64" customFormat="1" ht="17" thickBot="1">
      <c r="A503" s="470"/>
      <c r="B503" s="442"/>
      <c r="C503" s="442"/>
      <c r="D503" s="442"/>
      <c r="E503" s="442"/>
      <c r="F503" s="442"/>
      <c r="G503" s="442"/>
      <c r="H503" s="442"/>
      <c r="I503" s="442"/>
      <c r="J503" s="442"/>
      <c r="K503" s="442"/>
      <c r="L503" s="442"/>
      <c r="M503" s="442"/>
      <c r="N503" s="442"/>
      <c r="O503" s="442"/>
      <c r="P503" s="471"/>
      <c r="W503" s="453"/>
    </row>
    <row r="504" spans="1:23" s="64" customFormat="1" ht="17" thickBot="1">
      <c r="A504" s="470"/>
      <c r="B504" s="467" t="s">
        <v>862</v>
      </c>
      <c r="C504" s="442"/>
      <c r="D504" s="442"/>
      <c r="E504" s="472"/>
      <c r="F504" s="472"/>
      <c r="G504" s="766"/>
      <c r="H504" s="767"/>
      <c r="I504" s="768"/>
      <c r="J504" s="442"/>
      <c r="K504" s="467" t="s">
        <v>49</v>
      </c>
      <c r="L504" s="610"/>
      <c r="M504" s="442"/>
      <c r="N504" s="442"/>
      <c r="O504" s="467" t="s">
        <v>49</v>
      </c>
      <c r="P504" s="610"/>
      <c r="W504" s="453"/>
    </row>
    <row r="505" spans="1:23" s="64" customFormat="1" ht="17" thickBot="1">
      <c r="A505" s="470"/>
      <c r="B505" s="467"/>
      <c r="C505" s="442"/>
      <c r="D505" s="442"/>
      <c r="E505" s="474"/>
      <c r="F505" s="474"/>
      <c r="G505" s="474"/>
      <c r="H505" s="474"/>
      <c r="I505" s="442"/>
      <c r="J505" s="442"/>
      <c r="K505" s="467"/>
      <c r="L505" s="475"/>
      <c r="M505" s="450"/>
      <c r="N505" s="450"/>
      <c r="O505" s="476"/>
      <c r="P505" s="477"/>
      <c r="W505" s="453"/>
    </row>
    <row r="506" spans="1:23" s="64" customFormat="1" ht="17" thickBot="1">
      <c r="A506" s="470"/>
      <c r="B506" s="467" t="s">
        <v>779</v>
      </c>
      <c r="C506" s="442"/>
      <c r="D506" s="442"/>
      <c r="E506" s="474"/>
      <c r="F506" s="474"/>
      <c r="G506" s="801" t="s">
        <v>859</v>
      </c>
      <c r="H506" s="802"/>
      <c r="I506" s="803"/>
      <c r="J506" s="442"/>
      <c r="K506" s="467" t="s">
        <v>50</v>
      </c>
      <c r="L506" s="611"/>
      <c r="M506" s="442"/>
      <c r="N506" s="442"/>
      <c r="O506" s="467" t="s">
        <v>50</v>
      </c>
      <c r="P506" s="611"/>
      <c r="W506" s="453"/>
    </row>
    <row r="507" spans="1:23" s="64" customFormat="1" ht="16">
      <c r="A507" s="470"/>
      <c r="B507" s="442"/>
      <c r="C507" s="442"/>
      <c r="D507" s="442"/>
      <c r="E507" s="442"/>
      <c r="F507" s="442"/>
      <c r="G507" s="442"/>
      <c r="H507" s="442"/>
      <c r="I507" s="442"/>
      <c r="J507" s="442"/>
      <c r="K507" s="442"/>
      <c r="L507" s="442"/>
      <c r="M507" s="442"/>
      <c r="N507" s="442"/>
      <c r="O507" s="442"/>
      <c r="P507" s="471"/>
      <c r="W507" s="453"/>
    </row>
    <row r="508" spans="1:23" s="64" customFormat="1" ht="16">
      <c r="A508" s="470"/>
      <c r="B508" s="467" t="s">
        <v>70</v>
      </c>
      <c r="C508" s="442"/>
      <c r="D508" s="766"/>
      <c r="E508" s="767"/>
      <c r="F508" s="768"/>
      <c r="G508" s="442"/>
      <c r="H508" s="467" t="s">
        <v>71</v>
      </c>
      <c r="I508" s="442"/>
      <c r="J508" s="769"/>
      <c r="K508" s="804"/>
      <c r="L508" s="804"/>
      <c r="M508" s="804"/>
      <c r="N508" s="804"/>
      <c r="O508" s="770"/>
      <c r="P508" s="471"/>
      <c r="W508" s="453"/>
    </row>
    <row r="509" spans="1:23" s="64" customFormat="1" ht="16">
      <c r="A509" s="470"/>
      <c r="B509" s="442"/>
      <c r="C509" s="442"/>
      <c r="D509" s="442"/>
      <c r="E509" s="442"/>
      <c r="F509" s="442"/>
      <c r="G509" s="442"/>
      <c r="H509" s="442"/>
      <c r="I509" s="442"/>
      <c r="J509" s="442"/>
      <c r="K509" s="442"/>
      <c r="L509" s="442"/>
      <c r="M509" s="442"/>
      <c r="N509" s="442"/>
      <c r="O509" s="442"/>
      <c r="P509" s="471"/>
      <c r="W509" s="453"/>
    </row>
    <row r="510" spans="1:23" s="64" customFormat="1" ht="16">
      <c r="A510" s="470"/>
      <c r="B510" s="467" t="s">
        <v>72</v>
      </c>
      <c r="C510" s="442"/>
      <c r="D510" s="766"/>
      <c r="E510" s="767"/>
      <c r="F510" s="767"/>
      <c r="G510" s="767"/>
      <c r="H510" s="767"/>
      <c r="I510" s="767"/>
      <c r="J510" s="767"/>
      <c r="K510" s="767"/>
      <c r="L510" s="767"/>
      <c r="M510" s="767"/>
      <c r="N510" s="767"/>
      <c r="O510" s="768"/>
      <c r="P510" s="471"/>
      <c r="W510" s="453"/>
    </row>
    <row r="511" spans="1:23" s="64" customFormat="1" ht="17" thickBot="1">
      <c r="A511" s="479"/>
      <c r="B511" s="480"/>
      <c r="C511" s="480"/>
      <c r="D511" s="480"/>
      <c r="E511" s="480"/>
      <c r="F511" s="480"/>
      <c r="G511" s="480"/>
      <c r="H511" s="480"/>
      <c r="I511" s="480"/>
      <c r="J511" s="480"/>
      <c r="K511" s="480"/>
      <c r="L511" s="480"/>
      <c r="M511" s="480"/>
      <c r="N511" s="480"/>
      <c r="O511" s="480"/>
      <c r="P511" s="481"/>
      <c r="W511" s="453"/>
    </row>
    <row r="512" spans="1:23" s="64" customFormat="1" ht="17" thickBot="1">
      <c r="A512" s="470"/>
      <c r="B512" s="465"/>
      <c r="C512" s="465"/>
      <c r="D512" s="465"/>
      <c r="E512" s="465"/>
      <c r="F512" s="465"/>
      <c r="G512" s="465"/>
      <c r="H512" s="465"/>
      <c r="I512" s="465"/>
      <c r="J512" s="465"/>
      <c r="K512" s="465"/>
      <c r="L512" s="465"/>
      <c r="M512" s="465"/>
      <c r="N512" s="465"/>
      <c r="O512" s="465"/>
      <c r="P512" s="466"/>
      <c r="W512" s="457" t="s">
        <v>195</v>
      </c>
    </row>
    <row r="513" spans="1:23" s="64" customFormat="1" ht="17" thickBot="1">
      <c r="A513" s="374" t="s">
        <v>1304</v>
      </c>
      <c r="B513" s="467" t="s">
        <v>68</v>
      </c>
      <c r="C513" s="442"/>
      <c r="D513" s="442"/>
      <c r="E513" s="766"/>
      <c r="F513" s="767"/>
      <c r="G513" s="767"/>
      <c r="H513" s="767"/>
      <c r="I513" s="767"/>
      <c r="J513" s="768"/>
      <c r="K513" s="468" t="s">
        <v>69</v>
      </c>
      <c r="L513" s="766"/>
      <c r="M513" s="768"/>
      <c r="N513" s="442"/>
      <c r="O513" s="467" t="s">
        <v>778</v>
      </c>
      <c r="P513" s="629"/>
      <c r="W513" s="453"/>
    </row>
    <row r="514" spans="1:23" s="64" customFormat="1" ht="17" thickBot="1">
      <c r="A514" s="470"/>
      <c r="B514" s="442"/>
      <c r="C514" s="442"/>
      <c r="D514" s="442"/>
      <c r="E514" s="442"/>
      <c r="F514" s="442"/>
      <c r="G514" s="442"/>
      <c r="H514" s="442"/>
      <c r="I514" s="442"/>
      <c r="J514" s="442"/>
      <c r="K514" s="442"/>
      <c r="L514" s="442"/>
      <c r="M514" s="442"/>
      <c r="N514" s="442"/>
      <c r="O514" s="442"/>
      <c r="P514" s="471"/>
      <c r="W514" s="453"/>
    </row>
    <row r="515" spans="1:23" s="64" customFormat="1" ht="17" thickBot="1">
      <c r="A515" s="470"/>
      <c r="B515" s="467" t="s">
        <v>862</v>
      </c>
      <c r="C515" s="442"/>
      <c r="D515" s="442"/>
      <c r="E515" s="472"/>
      <c r="F515" s="472"/>
      <c r="G515" s="766"/>
      <c r="H515" s="767"/>
      <c r="I515" s="768"/>
      <c r="J515" s="442"/>
      <c r="K515" s="467" t="s">
        <v>49</v>
      </c>
      <c r="L515" s="610"/>
      <c r="M515" s="442"/>
      <c r="N515" s="442"/>
      <c r="O515" s="467" t="s">
        <v>49</v>
      </c>
      <c r="P515" s="610"/>
      <c r="W515" s="453"/>
    </row>
    <row r="516" spans="1:23" s="64" customFormat="1" ht="17" thickBot="1">
      <c r="A516" s="470"/>
      <c r="B516" s="467"/>
      <c r="C516" s="442"/>
      <c r="D516" s="442"/>
      <c r="E516" s="474"/>
      <c r="F516" s="474"/>
      <c r="G516" s="474"/>
      <c r="H516" s="474"/>
      <c r="I516" s="442"/>
      <c r="J516" s="442"/>
      <c r="K516" s="467"/>
      <c r="L516" s="475"/>
      <c r="M516" s="450"/>
      <c r="N516" s="450"/>
      <c r="O516" s="476"/>
      <c r="P516" s="477"/>
      <c r="W516" s="453"/>
    </row>
    <row r="517" spans="1:23" s="64" customFormat="1" ht="17" thickBot="1">
      <c r="A517" s="470"/>
      <c r="B517" s="467" t="s">
        <v>779</v>
      </c>
      <c r="C517" s="442"/>
      <c r="D517" s="442"/>
      <c r="E517" s="474"/>
      <c r="F517" s="474"/>
      <c r="G517" s="801" t="s">
        <v>859</v>
      </c>
      <c r="H517" s="802"/>
      <c r="I517" s="803"/>
      <c r="J517" s="442"/>
      <c r="K517" s="467" t="s">
        <v>50</v>
      </c>
      <c r="L517" s="611"/>
      <c r="M517" s="442"/>
      <c r="N517" s="442"/>
      <c r="O517" s="467" t="s">
        <v>50</v>
      </c>
      <c r="P517" s="611"/>
      <c r="W517" s="453"/>
    </row>
    <row r="518" spans="1:23" s="64" customFormat="1" ht="16">
      <c r="A518" s="470"/>
      <c r="B518" s="442"/>
      <c r="C518" s="442"/>
      <c r="D518" s="442"/>
      <c r="E518" s="442"/>
      <c r="F518" s="442"/>
      <c r="G518" s="442"/>
      <c r="H518" s="442"/>
      <c r="I518" s="442"/>
      <c r="J518" s="442"/>
      <c r="K518" s="442"/>
      <c r="L518" s="442"/>
      <c r="M518" s="442"/>
      <c r="N518" s="442"/>
      <c r="O518" s="442"/>
      <c r="P518" s="471"/>
      <c r="W518" s="453"/>
    </row>
    <row r="519" spans="1:23" s="64" customFormat="1" ht="16">
      <c r="A519" s="470"/>
      <c r="B519" s="467" t="s">
        <v>70</v>
      </c>
      <c r="C519" s="442"/>
      <c r="D519" s="766"/>
      <c r="E519" s="767"/>
      <c r="F519" s="768"/>
      <c r="G519" s="442"/>
      <c r="H519" s="467" t="s">
        <v>71</v>
      </c>
      <c r="I519" s="442"/>
      <c r="J519" s="769"/>
      <c r="K519" s="804"/>
      <c r="L519" s="804"/>
      <c r="M519" s="804"/>
      <c r="N519" s="804"/>
      <c r="O519" s="770"/>
      <c r="P519" s="471"/>
      <c r="W519" s="453"/>
    </row>
    <row r="520" spans="1:23" s="64" customFormat="1" ht="16">
      <c r="A520" s="470"/>
      <c r="B520" s="442"/>
      <c r="C520" s="442"/>
      <c r="D520" s="442"/>
      <c r="E520" s="442"/>
      <c r="F520" s="442"/>
      <c r="G520" s="442"/>
      <c r="H520" s="442"/>
      <c r="I520" s="442"/>
      <c r="J520" s="442"/>
      <c r="K520" s="442"/>
      <c r="L520" s="442"/>
      <c r="M520" s="442"/>
      <c r="N520" s="442"/>
      <c r="O520" s="442"/>
      <c r="P520" s="471"/>
      <c r="W520" s="453"/>
    </row>
    <row r="521" spans="1:23" s="64" customFormat="1" ht="16">
      <c r="A521" s="470"/>
      <c r="B521" s="467" t="s">
        <v>72</v>
      </c>
      <c r="C521" s="442"/>
      <c r="D521" s="766"/>
      <c r="E521" s="767"/>
      <c r="F521" s="767"/>
      <c r="G521" s="767"/>
      <c r="H521" s="767"/>
      <c r="I521" s="767"/>
      <c r="J521" s="767"/>
      <c r="K521" s="767"/>
      <c r="L521" s="767"/>
      <c r="M521" s="767"/>
      <c r="N521" s="767"/>
      <c r="O521" s="768"/>
      <c r="P521" s="471"/>
      <c r="W521" s="453"/>
    </row>
    <row r="522" spans="1:23" s="64" customFormat="1" ht="17" thickBot="1">
      <c r="A522" s="479"/>
      <c r="B522" s="480"/>
      <c r="C522" s="480"/>
      <c r="D522" s="480"/>
      <c r="E522" s="480"/>
      <c r="F522" s="480"/>
      <c r="G522" s="480"/>
      <c r="H522" s="480"/>
      <c r="I522" s="480"/>
      <c r="J522" s="480"/>
      <c r="K522" s="480"/>
      <c r="L522" s="480"/>
      <c r="M522" s="480"/>
      <c r="N522" s="480"/>
      <c r="O522" s="480"/>
      <c r="P522" s="481"/>
      <c r="W522" s="453"/>
    </row>
    <row r="523" spans="1:23" s="64" customFormat="1" ht="17" thickBot="1">
      <c r="A523" s="470"/>
      <c r="B523" s="465"/>
      <c r="C523" s="465"/>
      <c r="D523" s="465"/>
      <c r="E523" s="465"/>
      <c r="F523" s="465"/>
      <c r="G523" s="465"/>
      <c r="H523" s="465"/>
      <c r="I523" s="465"/>
      <c r="J523" s="465"/>
      <c r="K523" s="465"/>
      <c r="L523" s="465"/>
      <c r="M523" s="465"/>
      <c r="N523" s="465"/>
      <c r="O523" s="465"/>
      <c r="P523" s="466"/>
      <c r="W523" s="457" t="s">
        <v>195</v>
      </c>
    </row>
    <row r="524" spans="1:23" s="64" customFormat="1" ht="17" thickBot="1">
      <c r="A524" s="374" t="s">
        <v>1305</v>
      </c>
      <c r="B524" s="467" t="s">
        <v>68</v>
      </c>
      <c r="C524" s="442"/>
      <c r="D524" s="442"/>
      <c r="E524" s="766"/>
      <c r="F524" s="767"/>
      <c r="G524" s="767"/>
      <c r="H524" s="767"/>
      <c r="I524" s="767"/>
      <c r="J524" s="768"/>
      <c r="K524" s="468" t="s">
        <v>69</v>
      </c>
      <c r="L524" s="766"/>
      <c r="M524" s="768"/>
      <c r="N524" s="442"/>
      <c r="O524" s="467" t="s">
        <v>778</v>
      </c>
      <c r="P524" s="629"/>
      <c r="W524" s="453"/>
    </row>
    <row r="525" spans="1:23" s="64" customFormat="1" ht="17" thickBot="1">
      <c r="A525" s="470"/>
      <c r="B525" s="442"/>
      <c r="C525" s="442"/>
      <c r="D525" s="442"/>
      <c r="E525" s="442"/>
      <c r="F525" s="442"/>
      <c r="G525" s="442"/>
      <c r="H525" s="442"/>
      <c r="I525" s="442"/>
      <c r="J525" s="442"/>
      <c r="K525" s="442"/>
      <c r="L525" s="442"/>
      <c r="M525" s="442"/>
      <c r="N525" s="442"/>
      <c r="O525" s="442"/>
      <c r="P525" s="471"/>
      <c r="W525" s="453"/>
    </row>
    <row r="526" spans="1:23" s="64" customFormat="1" ht="17" thickBot="1">
      <c r="A526" s="470"/>
      <c r="B526" s="467" t="s">
        <v>862</v>
      </c>
      <c r="C526" s="442"/>
      <c r="D526" s="442"/>
      <c r="E526" s="472"/>
      <c r="F526" s="472"/>
      <c r="G526" s="766"/>
      <c r="H526" s="767"/>
      <c r="I526" s="768"/>
      <c r="J526" s="442"/>
      <c r="K526" s="467" t="s">
        <v>49</v>
      </c>
      <c r="L526" s="610"/>
      <c r="M526" s="442"/>
      <c r="N526" s="442"/>
      <c r="O526" s="467" t="s">
        <v>49</v>
      </c>
      <c r="P526" s="610"/>
      <c r="W526" s="453"/>
    </row>
    <row r="527" spans="1:23" s="64" customFormat="1" ht="17" thickBot="1">
      <c r="A527" s="470"/>
      <c r="B527" s="467"/>
      <c r="C527" s="442"/>
      <c r="D527" s="442"/>
      <c r="E527" s="474"/>
      <c r="F527" s="474"/>
      <c r="G527" s="474"/>
      <c r="H527" s="474"/>
      <c r="I527" s="442"/>
      <c r="J527" s="442"/>
      <c r="K527" s="467"/>
      <c r="L527" s="475"/>
      <c r="M527" s="450"/>
      <c r="N527" s="450"/>
      <c r="O527" s="476"/>
      <c r="P527" s="477"/>
      <c r="W527" s="453"/>
    </row>
    <row r="528" spans="1:23" s="64" customFormat="1" ht="17" thickBot="1">
      <c r="A528" s="470"/>
      <c r="B528" s="467" t="s">
        <v>779</v>
      </c>
      <c r="C528" s="442"/>
      <c r="D528" s="442"/>
      <c r="E528" s="474"/>
      <c r="F528" s="474"/>
      <c r="G528" s="801" t="s">
        <v>859</v>
      </c>
      <c r="H528" s="802"/>
      <c r="I528" s="803"/>
      <c r="J528" s="442"/>
      <c r="K528" s="467" t="s">
        <v>50</v>
      </c>
      <c r="L528" s="611"/>
      <c r="M528" s="442"/>
      <c r="N528" s="442"/>
      <c r="O528" s="467" t="s">
        <v>50</v>
      </c>
      <c r="P528" s="611"/>
      <c r="W528" s="453"/>
    </row>
    <row r="529" spans="1:23" s="64" customFormat="1" ht="16">
      <c r="A529" s="470"/>
      <c r="B529" s="442"/>
      <c r="C529" s="442"/>
      <c r="D529" s="442"/>
      <c r="E529" s="442"/>
      <c r="F529" s="442"/>
      <c r="G529" s="442"/>
      <c r="H529" s="442"/>
      <c r="I529" s="442"/>
      <c r="J529" s="442"/>
      <c r="K529" s="442"/>
      <c r="L529" s="442"/>
      <c r="M529" s="442"/>
      <c r="N529" s="442"/>
      <c r="O529" s="442"/>
      <c r="P529" s="471"/>
      <c r="W529" s="453"/>
    </row>
    <row r="530" spans="1:23" s="64" customFormat="1" ht="16">
      <c r="A530" s="470"/>
      <c r="B530" s="467" t="s">
        <v>70</v>
      </c>
      <c r="C530" s="442"/>
      <c r="D530" s="766"/>
      <c r="E530" s="767"/>
      <c r="F530" s="768"/>
      <c r="G530" s="442"/>
      <c r="H530" s="467" t="s">
        <v>71</v>
      </c>
      <c r="I530" s="442"/>
      <c r="J530" s="769"/>
      <c r="K530" s="804"/>
      <c r="L530" s="804"/>
      <c r="M530" s="804"/>
      <c r="N530" s="804"/>
      <c r="O530" s="770"/>
      <c r="P530" s="471"/>
      <c r="W530" s="453"/>
    </row>
    <row r="531" spans="1:23" s="64" customFormat="1" ht="16">
      <c r="A531" s="470"/>
      <c r="B531" s="442"/>
      <c r="C531" s="442"/>
      <c r="D531" s="442"/>
      <c r="E531" s="442"/>
      <c r="F531" s="442"/>
      <c r="G531" s="442"/>
      <c r="H531" s="442"/>
      <c r="I531" s="442"/>
      <c r="J531" s="442"/>
      <c r="K531" s="442"/>
      <c r="L531" s="442"/>
      <c r="M531" s="442"/>
      <c r="N531" s="442"/>
      <c r="O531" s="442"/>
      <c r="P531" s="471"/>
      <c r="W531" s="453"/>
    </row>
    <row r="532" spans="1:23" s="64" customFormat="1" ht="16">
      <c r="A532" s="470"/>
      <c r="B532" s="467" t="s">
        <v>72</v>
      </c>
      <c r="C532" s="442"/>
      <c r="D532" s="766"/>
      <c r="E532" s="767"/>
      <c r="F532" s="767"/>
      <c r="G532" s="767"/>
      <c r="H532" s="767"/>
      <c r="I532" s="767"/>
      <c r="J532" s="767"/>
      <c r="K532" s="767"/>
      <c r="L532" s="767"/>
      <c r="M532" s="767"/>
      <c r="N532" s="767"/>
      <c r="O532" s="768"/>
      <c r="P532" s="471"/>
      <c r="W532" s="453"/>
    </row>
    <row r="533" spans="1:23" s="64" customFormat="1" ht="17" thickBot="1">
      <c r="A533" s="479"/>
      <c r="B533" s="480"/>
      <c r="C533" s="480"/>
      <c r="D533" s="480"/>
      <c r="E533" s="480"/>
      <c r="F533" s="480"/>
      <c r="G533" s="480"/>
      <c r="H533" s="480"/>
      <c r="I533" s="480"/>
      <c r="J533" s="480"/>
      <c r="K533" s="480"/>
      <c r="L533" s="480"/>
      <c r="M533" s="480"/>
      <c r="N533" s="480"/>
      <c r="O533" s="480"/>
      <c r="P533" s="481"/>
      <c r="W533" s="453"/>
    </row>
    <row r="534" spans="1:23" s="64" customFormat="1" ht="17" thickBot="1">
      <c r="A534" s="470"/>
      <c r="B534" s="465"/>
      <c r="C534" s="465"/>
      <c r="D534" s="465"/>
      <c r="E534" s="465"/>
      <c r="F534" s="465"/>
      <c r="G534" s="465"/>
      <c r="H534" s="465"/>
      <c r="I534" s="465"/>
      <c r="J534" s="465"/>
      <c r="K534" s="465"/>
      <c r="L534" s="465"/>
      <c r="M534" s="465"/>
      <c r="N534" s="465"/>
      <c r="O534" s="465"/>
      <c r="P534" s="466"/>
      <c r="W534" s="457" t="s">
        <v>195</v>
      </c>
    </row>
    <row r="535" spans="1:23" s="64" customFormat="1" ht="17" thickBot="1">
      <c r="A535" s="374" t="s">
        <v>1306</v>
      </c>
      <c r="B535" s="467" t="s">
        <v>68</v>
      </c>
      <c r="C535" s="442"/>
      <c r="D535" s="442"/>
      <c r="E535" s="766"/>
      <c r="F535" s="767"/>
      <c r="G535" s="767"/>
      <c r="H535" s="767"/>
      <c r="I535" s="767"/>
      <c r="J535" s="768"/>
      <c r="K535" s="468" t="s">
        <v>69</v>
      </c>
      <c r="L535" s="766"/>
      <c r="M535" s="768"/>
      <c r="N535" s="442"/>
      <c r="O535" s="467" t="s">
        <v>778</v>
      </c>
      <c r="P535" s="629"/>
      <c r="W535" s="453"/>
    </row>
    <row r="536" spans="1:23" s="64" customFormat="1" ht="17" thickBot="1">
      <c r="A536" s="470"/>
      <c r="B536" s="442"/>
      <c r="C536" s="442"/>
      <c r="D536" s="442"/>
      <c r="E536" s="442"/>
      <c r="F536" s="442"/>
      <c r="G536" s="442"/>
      <c r="H536" s="442"/>
      <c r="I536" s="442"/>
      <c r="J536" s="442"/>
      <c r="K536" s="442"/>
      <c r="L536" s="442"/>
      <c r="M536" s="442"/>
      <c r="N536" s="442"/>
      <c r="O536" s="442"/>
      <c r="P536" s="471"/>
      <c r="W536" s="453"/>
    </row>
    <row r="537" spans="1:23" s="64" customFormat="1" ht="17" thickBot="1">
      <c r="A537" s="470"/>
      <c r="B537" s="467" t="s">
        <v>862</v>
      </c>
      <c r="C537" s="442"/>
      <c r="D537" s="442"/>
      <c r="E537" s="472"/>
      <c r="F537" s="472"/>
      <c r="G537" s="766"/>
      <c r="H537" s="767"/>
      <c r="I537" s="768"/>
      <c r="J537" s="442"/>
      <c r="K537" s="467" t="s">
        <v>49</v>
      </c>
      <c r="L537" s="610"/>
      <c r="M537" s="442"/>
      <c r="N537" s="442"/>
      <c r="O537" s="467" t="s">
        <v>49</v>
      </c>
      <c r="P537" s="610"/>
      <c r="W537" s="453"/>
    </row>
    <row r="538" spans="1:23" s="64" customFormat="1" ht="17" thickBot="1">
      <c r="A538" s="470"/>
      <c r="B538" s="467"/>
      <c r="C538" s="442"/>
      <c r="D538" s="442"/>
      <c r="E538" s="474"/>
      <c r="F538" s="474"/>
      <c r="G538" s="474"/>
      <c r="H538" s="474"/>
      <c r="I538" s="442"/>
      <c r="J538" s="442"/>
      <c r="K538" s="467"/>
      <c r="L538" s="475"/>
      <c r="M538" s="450"/>
      <c r="N538" s="450"/>
      <c r="O538" s="476"/>
      <c r="P538" s="477"/>
      <c r="W538" s="453"/>
    </row>
    <row r="539" spans="1:23" s="64" customFormat="1" ht="17" thickBot="1">
      <c r="A539" s="470"/>
      <c r="B539" s="467" t="s">
        <v>779</v>
      </c>
      <c r="C539" s="442"/>
      <c r="D539" s="442"/>
      <c r="E539" s="474"/>
      <c r="F539" s="474"/>
      <c r="G539" s="801" t="s">
        <v>859</v>
      </c>
      <c r="H539" s="802"/>
      <c r="I539" s="803"/>
      <c r="J539" s="442"/>
      <c r="K539" s="467" t="s">
        <v>50</v>
      </c>
      <c r="L539" s="611"/>
      <c r="M539" s="442"/>
      <c r="N539" s="442"/>
      <c r="O539" s="467" t="s">
        <v>50</v>
      </c>
      <c r="P539" s="611"/>
      <c r="W539" s="453"/>
    </row>
    <row r="540" spans="1:23" s="64" customFormat="1" ht="16">
      <c r="A540" s="470"/>
      <c r="B540" s="442"/>
      <c r="C540" s="442"/>
      <c r="D540" s="442"/>
      <c r="E540" s="442"/>
      <c r="F540" s="442"/>
      <c r="G540" s="442"/>
      <c r="H540" s="442"/>
      <c r="I540" s="442"/>
      <c r="J540" s="442"/>
      <c r="K540" s="442"/>
      <c r="L540" s="442"/>
      <c r="M540" s="442"/>
      <c r="N540" s="442"/>
      <c r="O540" s="442"/>
      <c r="P540" s="471"/>
      <c r="W540" s="453"/>
    </row>
    <row r="541" spans="1:23" s="64" customFormat="1" ht="16">
      <c r="A541" s="470"/>
      <c r="B541" s="467" t="s">
        <v>70</v>
      </c>
      <c r="C541" s="442"/>
      <c r="D541" s="766"/>
      <c r="E541" s="767"/>
      <c r="F541" s="768"/>
      <c r="G541" s="442"/>
      <c r="H541" s="467" t="s">
        <v>71</v>
      </c>
      <c r="I541" s="442"/>
      <c r="J541" s="769"/>
      <c r="K541" s="804"/>
      <c r="L541" s="804"/>
      <c r="M541" s="804"/>
      <c r="N541" s="804"/>
      <c r="O541" s="770"/>
      <c r="P541" s="471"/>
      <c r="W541" s="453"/>
    </row>
    <row r="542" spans="1:23" s="64" customFormat="1" ht="16">
      <c r="A542" s="470"/>
      <c r="B542" s="442"/>
      <c r="C542" s="442"/>
      <c r="D542" s="442"/>
      <c r="E542" s="442"/>
      <c r="F542" s="442"/>
      <c r="G542" s="442"/>
      <c r="H542" s="442"/>
      <c r="I542" s="442"/>
      <c r="J542" s="442"/>
      <c r="K542" s="442"/>
      <c r="L542" s="442"/>
      <c r="M542" s="442"/>
      <c r="N542" s="442"/>
      <c r="O542" s="442"/>
      <c r="P542" s="471"/>
      <c r="W542" s="453"/>
    </row>
    <row r="543" spans="1:23" s="64" customFormat="1" ht="16">
      <c r="A543" s="470"/>
      <c r="B543" s="467" t="s">
        <v>72</v>
      </c>
      <c r="C543" s="442"/>
      <c r="D543" s="766"/>
      <c r="E543" s="767"/>
      <c r="F543" s="767"/>
      <c r="G543" s="767"/>
      <c r="H543" s="767"/>
      <c r="I543" s="767"/>
      <c r="J543" s="767"/>
      <c r="K543" s="767"/>
      <c r="L543" s="767"/>
      <c r="M543" s="767"/>
      <c r="N543" s="767"/>
      <c r="O543" s="768"/>
      <c r="P543" s="471"/>
      <c r="W543" s="453"/>
    </row>
    <row r="544" spans="1:23" s="64" customFormat="1" ht="17" thickBot="1">
      <c r="A544" s="479"/>
      <c r="B544" s="480"/>
      <c r="C544" s="480"/>
      <c r="D544" s="480"/>
      <c r="E544" s="480"/>
      <c r="F544" s="480"/>
      <c r="G544" s="480"/>
      <c r="H544" s="480"/>
      <c r="I544" s="480"/>
      <c r="J544" s="480"/>
      <c r="K544" s="480"/>
      <c r="L544" s="480"/>
      <c r="M544" s="480"/>
      <c r="N544" s="480"/>
      <c r="O544" s="480"/>
      <c r="P544" s="481"/>
      <c r="W544" s="453"/>
    </row>
    <row r="545" spans="1:23" s="64" customFormat="1" ht="17" thickBot="1">
      <c r="A545" s="470"/>
      <c r="B545" s="465"/>
      <c r="C545" s="465"/>
      <c r="D545" s="465"/>
      <c r="E545" s="465"/>
      <c r="F545" s="465"/>
      <c r="G545" s="465"/>
      <c r="H545" s="465"/>
      <c r="I545" s="465"/>
      <c r="J545" s="465"/>
      <c r="K545" s="465"/>
      <c r="L545" s="465"/>
      <c r="M545" s="465"/>
      <c r="N545" s="465"/>
      <c r="O545" s="465"/>
      <c r="P545" s="466"/>
      <c r="W545" s="457" t="s">
        <v>195</v>
      </c>
    </row>
    <row r="546" spans="1:23" s="64" customFormat="1" ht="17" thickBot="1">
      <c r="A546" s="374" t="s">
        <v>1307</v>
      </c>
      <c r="B546" s="467" t="s">
        <v>68</v>
      </c>
      <c r="C546" s="442"/>
      <c r="D546" s="442"/>
      <c r="E546" s="766"/>
      <c r="F546" s="767"/>
      <c r="G546" s="767"/>
      <c r="H546" s="767"/>
      <c r="I546" s="767"/>
      <c r="J546" s="768"/>
      <c r="K546" s="468" t="s">
        <v>69</v>
      </c>
      <c r="L546" s="766"/>
      <c r="M546" s="768"/>
      <c r="N546" s="442"/>
      <c r="O546" s="467" t="s">
        <v>778</v>
      </c>
      <c r="P546" s="629"/>
      <c r="W546" s="453"/>
    </row>
    <row r="547" spans="1:23" s="64" customFormat="1" ht="17" thickBot="1">
      <c r="A547" s="470"/>
      <c r="B547" s="442"/>
      <c r="C547" s="442"/>
      <c r="D547" s="442"/>
      <c r="E547" s="442"/>
      <c r="F547" s="442"/>
      <c r="G547" s="442"/>
      <c r="H547" s="442"/>
      <c r="I547" s="442"/>
      <c r="J547" s="442"/>
      <c r="K547" s="442"/>
      <c r="L547" s="442"/>
      <c r="M547" s="442"/>
      <c r="N547" s="442"/>
      <c r="O547" s="442"/>
      <c r="P547" s="471"/>
      <c r="W547" s="453"/>
    </row>
    <row r="548" spans="1:23" s="64" customFormat="1" ht="17" thickBot="1">
      <c r="A548" s="470"/>
      <c r="B548" s="467" t="s">
        <v>862</v>
      </c>
      <c r="C548" s="442"/>
      <c r="D548" s="442"/>
      <c r="E548" s="472"/>
      <c r="F548" s="472"/>
      <c r="G548" s="766"/>
      <c r="H548" s="767"/>
      <c r="I548" s="768"/>
      <c r="J548" s="442"/>
      <c r="K548" s="467" t="s">
        <v>49</v>
      </c>
      <c r="L548" s="610"/>
      <c r="M548" s="442"/>
      <c r="N548" s="442"/>
      <c r="O548" s="467" t="s">
        <v>49</v>
      </c>
      <c r="P548" s="610"/>
      <c r="W548" s="453"/>
    </row>
    <row r="549" spans="1:23" s="64" customFormat="1" ht="17" thickBot="1">
      <c r="A549" s="470"/>
      <c r="B549" s="467"/>
      <c r="C549" s="442"/>
      <c r="D549" s="442"/>
      <c r="E549" s="474"/>
      <c r="F549" s="474"/>
      <c r="G549" s="474"/>
      <c r="H549" s="474"/>
      <c r="I549" s="442"/>
      <c r="J549" s="442"/>
      <c r="K549" s="467"/>
      <c r="L549" s="475"/>
      <c r="M549" s="450"/>
      <c r="N549" s="450"/>
      <c r="O549" s="476"/>
      <c r="P549" s="477"/>
      <c r="W549" s="453"/>
    </row>
    <row r="550" spans="1:23" s="64" customFormat="1" ht="17" thickBot="1">
      <c r="A550" s="470"/>
      <c r="B550" s="467" t="s">
        <v>779</v>
      </c>
      <c r="C550" s="442"/>
      <c r="D550" s="442"/>
      <c r="E550" s="474"/>
      <c r="F550" s="474"/>
      <c r="G550" s="801" t="s">
        <v>859</v>
      </c>
      <c r="H550" s="802"/>
      <c r="I550" s="803"/>
      <c r="J550" s="442"/>
      <c r="K550" s="467" t="s">
        <v>50</v>
      </c>
      <c r="L550" s="611"/>
      <c r="M550" s="442"/>
      <c r="N550" s="442"/>
      <c r="O550" s="467" t="s">
        <v>50</v>
      </c>
      <c r="P550" s="611"/>
      <c r="W550" s="453"/>
    </row>
    <row r="551" spans="1:23" s="64" customFormat="1" ht="16">
      <c r="A551" s="470"/>
      <c r="B551" s="442"/>
      <c r="C551" s="442"/>
      <c r="D551" s="442"/>
      <c r="E551" s="442"/>
      <c r="F551" s="442"/>
      <c r="G551" s="442"/>
      <c r="H551" s="442"/>
      <c r="I551" s="442"/>
      <c r="J551" s="442"/>
      <c r="K551" s="442"/>
      <c r="L551" s="442"/>
      <c r="M551" s="442"/>
      <c r="N551" s="442"/>
      <c r="O551" s="442"/>
      <c r="P551" s="471"/>
      <c r="W551" s="453"/>
    </row>
    <row r="552" spans="1:23" s="64" customFormat="1" ht="16">
      <c r="A552" s="470"/>
      <c r="B552" s="467" t="s">
        <v>70</v>
      </c>
      <c r="C552" s="442"/>
      <c r="D552" s="766"/>
      <c r="E552" s="767"/>
      <c r="F552" s="768"/>
      <c r="G552" s="442"/>
      <c r="H552" s="467" t="s">
        <v>71</v>
      </c>
      <c r="I552" s="442"/>
      <c r="J552" s="769"/>
      <c r="K552" s="804"/>
      <c r="L552" s="804"/>
      <c r="M552" s="804"/>
      <c r="N552" s="804"/>
      <c r="O552" s="770"/>
      <c r="P552" s="471"/>
      <c r="W552" s="453"/>
    </row>
    <row r="553" spans="1:23" s="64" customFormat="1" ht="16">
      <c r="A553" s="470"/>
      <c r="B553" s="442"/>
      <c r="C553" s="442"/>
      <c r="D553" s="442"/>
      <c r="E553" s="442"/>
      <c r="F553" s="442"/>
      <c r="G553" s="442"/>
      <c r="H553" s="442"/>
      <c r="I553" s="442"/>
      <c r="J553" s="442"/>
      <c r="K553" s="442"/>
      <c r="L553" s="442"/>
      <c r="M553" s="442"/>
      <c r="N553" s="442"/>
      <c r="O553" s="442"/>
      <c r="P553" s="471"/>
      <c r="W553" s="453"/>
    </row>
    <row r="554" spans="1:23" s="64" customFormat="1" ht="16">
      <c r="A554" s="470"/>
      <c r="B554" s="467" t="s">
        <v>72</v>
      </c>
      <c r="C554" s="442"/>
      <c r="D554" s="766"/>
      <c r="E554" s="767"/>
      <c r="F554" s="767"/>
      <c r="G554" s="767"/>
      <c r="H554" s="767"/>
      <c r="I554" s="767"/>
      <c r="J554" s="767"/>
      <c r="K554" s="767"/>
      <c r="L554" s="767"/>
      <c r="M554" s="767"/>
      <c r="N554" s="767"/>
      <c r="O554" s="768"/>
      <c r="P554" s="471"/>
      <c r="W554" s="453"/>
    </row>
    <row r="555" spans="1:23" s="64" customFormat="1" ht="17" thickBot="1">
      <c r="A555" s="479"/>
      <c r="B555" s="480"/>
      <c r="C555" s="480"/>
      <c r="D555" s="480"/>
      <c r="E555" s="480"/>
      <c r="F555" s="480"/>
      <c r="G555" s="480"/>
      <c r="H555" s="480"/>
      <c r="I555" s="480"/>
      <c r="J555" s="480"/>
      <c r="K555" s="480"/>
      <c r="L555" s="480"/>
      <c r="M555" s="480"/>
      <c r="N555" s="480"/>
      <c r="O555" s="480"/>
      <c r="P555" s="481"/>
      <c r="W555" s="453"/>
    </row>
    <row r="556" spans="1:23" s="64" customFormat="1" ht="17" thickBot="1">
      <c r="A556" s="470"/>
      <c r="B556" s="465"/>
      <c r="C556" s="465"/>
      <c r="D556" s="465"/>
      <c r="E556" s="465"/>
      <c r="F556" s="465"/>
      <c r="G556" s="465"/>
      <c r="H556" s="465"/>
      <c r="I556" s="465"/>
      <c r="J556" s="465"/>
      <c r="K556" s="465"/>
      <c r="L556" s="465"/>
      <c r="M556" s="465"/>
      <c r="N556" s="465"/>
      <c r="O556" s="465"/>
      <c r="P556" s="466"/>
      <c r="Q556"/>
      <c r="R556"/>
      <c r="S556"/>
      <c r="T556"/>
      <c r="U556"/>
      <c r="V556"/>
      <c r="W556" s="457" t="s">
        <v>195</v>
      </c>
    </row>
    <row r="557" spans="1:23" s="64" customFormat="1" ht="17" thickBot="1">
      <c r="A557" s="374" t="s">
        <v>1308</v>
      </c>
      <c r="B557" s="467" t="s">
        <v>68</v>
      </c>
      <c r="C557" s="442"/>
      <c r="D557" s="442"/>
      <c r="E557" s="766"/>
      <c r="F557" s="767"/>
      <c r="G557" s="767"/>
      <c r="H557" s="767"/>
      <c r="I557" s="767"/>
      <c r="J557" s="768"/>
      <c r="K557" s="468" t="s">
        <v>69</v>
      </c>
      <c r="L557" s="766"/>
      <c r="M557" s="768"/>
      <c r="N557" s="442"/>
      <c r="O557" s="467" t="s">
        <v>778</v>
      </c>
      <c r="P557" s="629"/>
      <c r="W557" s="453"/>
    </row>
    <row r="558" spans="1:23" s="64" customFormat="1" ht="17" thickBot="1">
      <c r="A558" s="470"/>
      <c r="B558" s="442"/>
      <c r="C558" s="442"/>
      <c r="D558" s="442"/>
      <c r="E558" s="442"/>
      <c r="F558" s="442"/>
      <c r="G558" s="442"/>
      <c r="H558" s="442"/>
      <c r="I558" s="442"/>
      <c r="J558" s="442"/>
      <c r="K558" s="442"/>
      <c r="L558" s="442"/>
      <c r="M558" s="442"/>
      <c r="N558" s="442"/>
      <c r="O558" s="442"/>
      <c r="P558" s="471"/>
      <c r="W558" s="453"/>
    </row>
    <row r="559" spans="1:23" s="64" customFormat="1" ht="17" thickBot="1">
      <c r="A559" s="470"/>
      <c r="B559" s="467" t="s">
        <v>862</v>
      </c>
      <c r="C559" s="442"/>
      <c r="D559" s="442"/>
      <c r="E559" s="472"/>
      <c r="F559" s="472"/>
      <c r="G559" s="766"/>
      <c r="H559" s="767"/>
      <c r="I559" s="768"/>
      <c r="J559" s="442"/>
      <c r="K559" s="467" t="s">
        <v>49</v>
      </c>
      <c r="L559" s="610"/>
      <c r="M559" s="442"/>
      <c r="N559" s="442"/>
      <c r="O559" s="467" t="s">
        <v>49</v>
      </c>
      <c r="P559" s="610"/>
      <c r="W559" s="453"/>
    </row>
    <row r="560" spans="1:23" s="64" customFormat="1" ht="17" thickBot="1">
      <c r="A560" s="470"/>
      <c r="B560" s="467"/>
      <c r="C560" s="442"/>
      <c r="D560" s="442"/>
      <c r="E560" s="474"/>
      <c r="F560" s="474"/>
      <c r="G560" s="474"/>
      <c r="H560" s="474"/>
      <c r="I560" s="442"/>
      <c r="J560" s="442"/>
      <c r="K560" s="467"/>
      <c r="L560" s="475"/>
      <c r="M560" s="450"/>
      <c r="N560" s="450"/>
      <c r="O560" s="476"/>
      <c r="P560" s="477"/>
      <c r="W560" s="453"/>
    </row>
    <row r="561" spans="1:23" s="64" customFormat="1" ht="17" thickBot="1">
      <c r="A561" s="470"/>
      <c r="B561" s="467" t="s">
        <v>779</v>
      </c>
      <c r="C561" s="442"/>
      <c r="D561" s="442"/>
      <c r="E561" s="474"/>
      <c r="F561" s="474"/>
      <c r="G561" s="801" t="s">
        <v>859</v>
      </c>
      <c r="H561" s="802"/>
      <c r="I561" s="803"/>
      <c r="J561" s="442"/>
      <c r="K561" s="467" t="s">
        <v>50</v>
      </c>
      <c r="L561" s="611"/>
      <c r="M561" s="442"/>
      <c r="N561" s="442"/>
      <c r="O561" s="467" t="s">
        <v>50</v>
      </c>
      <c r="P561" s="611"/>
      <c r="W561" s="453"/>
    </row>
    <row r="562" spans="1:23" s="64" customFormat="1" ht="16">
      <c r="A562" s="470"/>
      <c r="B562" s="442"/>
      <c r="C562" s="442"/>
      <c r="D562" s="442"/>
      <c r="E562" s="442"/>
      <c r="F562" s="442"/>
      <c r="G562" s="442"/>
      <c r="H562" s="442"/>
      <c r="I562" s="442"/>
      <c r="J562" s="442"/>
      <c r="K562" s="442"/>
      <c r="L562" s="442"/>
      <c r="M562" s="442"/>
      <c r="N562" s="442"/>
      <c r="O562" s="442"/>
      <c r="P562" s="471"/>
      <c r="W562" s="453"/>
    </row>
    <row r="563" spans="1:23" s="64" customFormat="1" ht="16">
      <c r="A563" s="470"/>
      <c r="B563" s="467" t="s">
        <v>70</v>
      </c>
      <c r="C563" s="442"/>
      <c r="D563" s="766"/>
      <c r="E563" s="767"/>
      <c r="F563" s="768"/>
      <c r="G563" s="442"/>
      <c r="H563" s="467" t="s">
        <v>71</v>
      </c>
      <c r="I563" s="442"/>
      <c r="J563" s="769"/>
      <c r="K563" s="804"/>
      <c r="L563" s="804"/>
      <c r="M563" s="804"/>
      <c r="N563" s="804"/>
      <c r="O563" s="770"/>
      <c r="P563" s="471"/>
      <c r="W563" s="453"/>
    </row>
    <row r="564" spans="1:23" s="64" customFormat="1" ht="16">
      <c r="A564" s="470"/>
      <c r="B564" s="442"/>
      <c r="C564" s="442"/>
      <c r="D564" s="442"/>
      <c r="E564" s="442"/>
      <c r="F564" s="442"/>
      <c r="G564" s="442"/>
      <c r="H564" s="442"/>
      <c r="I564" s="442"/>
      <c r="J564" s="442"/>
      <c r="K564" s="442"/>
      <c r="L564" s="442"/>
      <c r="M564" s="442"/>
      <c r="N564" s="442"/>
      <c r="O564" s="442"/>
      <c r="P564" s="471"/>
      <c r="W564" s="453"/>
    </row>
    <row r="565" spans="1:23" s="64" customFormat="1" ht="16">
      <c r="A565" s="470"/>
      <c r="B565" s="467" t="s">
        <v>72</v>
      </c>
      <c r="C565" s="442"/>
      <c r="D565" s="766"/>
      <c r="E565" s="767"/>
      <c r="F565" s="767"/>
      <c r="G565" s="767"/>
      <c r="H565" s="767"/>
      <c r="I565" s="767"/>
      <c r="J565" s="767"/>
      <c r="K565" s="767"/>
      <c r="L565" s="767"/>
      <c r="M565" s="767"/>
      <c r="N565" s="767"/>
      <c r="O565" s="768"/>
      <c r="P565" s="471"/>
      <c r="W565" s="453"/>
    </row>
    <row r="566" spans="1:23" s="64" customFormat="1" ht="17" thickBot="1">
      <c r="A566" s="479"/>
      <c r="B566" s="480"/>
      <c r="C566" s="480"/>
      <c r="D566" s="480"/>
      <c r="E566" s="480"/>
      <c r="F566" s="480"/>
      <c r="G566" s="480"/>
      <c r="H566" s="480"/>
      <c r="I566" s="480"/>
      <c r="J566" s="480"/>
      <c r="K566" s="480"/>
      <c r="L566" s="480"/>
      <c r="M566" s="480"/>
      <c r="N566" s="480"/>
      <c r="O566" s="480"/>
      <c r="P566" s="481"/>
      <c r="W566" s="453"/>
    </row>
    <row r="567" spans="1:23" ht="17" thickBot="1">
      <c r="A567" s="470"/>
      <c r="B567" s="465"/>
      <c r="C567" s="465"/>
      <c r="D567" s="465"/>
      <c r="E567" s="465"/>
      <c r="F567" s="465"/>
      <c r="G567" s="465"/>
      <c r="H567" s="465"/>
      <c r="I567" s="465"/>
      <c r="J567" s="465"/>
      <c r="K567" s="465"/>
      <c r="L567" s="465"/>
      <c r="M567" s="465"/>
      <c r="N567" s="465"/>
      <c r="O567" s="465"/>
      <c r="P567" s="466"/>
      <c r="W567" s="457" t="s">
        <v>195</v>
      </c>
    </row>
    <row r="568" spans="1:23" ht="17" thickBot="1">
      <c r="A568" s="374" t="s">
        <v>1309</v>
      </c>
      <c r="B568" s="467" t="s">
        <v>68</v>
      </c>
      <c r="C568" s="442"/>
      <c r="D568" s="442"/>
      <c r="E568" s="766"/>
      <c r="F568" s="767"/>
      <c r="G568" s="767"/>
      <c r="H568" s="767"/>
      <c r="I568" s="767"/>
      <c r="J568" s="768"/>
      <c r="K568" s="468" t="s">
        <v>69</v>
      </c>
      <c r="L568" s="766"/>
      <c r="M568" s="768"/>
      <c r="N568" s="442"/>
      <c r="O568" s="467" t="s">
        <v>778</v>
      </c>
      <c r="P568" s="629"/>
    </row>
    <row r="569" spans="1:23" ht="17" thickBot="1">
      <c r="A569" s="470"/>
      <c r="B569" s="442"/>
      <c r="C569" s="442"/>
      <c r="D569" s="442"/>
      <c r="E569" s="442"/>
      <c r="F569" s="442"/>
      <c r="G569" s="442"/>
      <c r="H569" s="442"/>
      <c r="I569" s="442"/>
      <c r="J569" s="442"/>
      <c r="K569" s="442"/>
      <c r="L569" s="442"/>
      <c r="M569" s="442"/>
      <c r="N569" s="442"/>
      <c r="O569" s="442"/>
      <c r="P569" s="471"/>
    </row>
    <row r="570" spans="1:23" ht="17" thickBot="1">
      <c r="A570" s="470"/>
      <c r="B570" s="467" t="s">
        <v>862</v>
      </c>
      <c r="C570" s="442"/>
      <c r="D570" s="442"/>
      <c r="E570" s="472"/>
      <c r="F570" s="472"/>
      <c r="G570" s="766"/>
      <c r="H570" s="767"/>
      <c r="I570" s="768"/>
      <c r="J570" s="442"/>
      <c r="K570" s="467" t="s">
        <v>49</v>
      </c>
      <c r="L570" s="610"/>
      <c r="M570" s="442"/>
      <c r="N570" s="442"/>
      <c r="O570" s="467" t="s">
        <v>49</v>
      </c>
      <c r="P570" s="610"/>
    </row>
    <row r="571" spans="1:23" ht="17" thickBot="1">
      <c r="A571" s="470"/>
      <c r="B571" s="467"/>
      <c r="C571" s="442"/>
      <c r="D571" s="442"/>
      <c r="E571" s="474"/>
      <c r="F571" s="474"/>
      <c r="G571" s="474"/>
      <c r="H571" s="474"/>
      <c r="I571" s="442"/>
      <c r="J571" s="442"/>
      <c r="K571" s="467"/>
      <c r="L571" s="475"/>
      <c r="M571" s="450"/>
      <c r="N571" s="450"/>
      <c r="O571" s="476"/>
      <c r="P571" s="477"/>
    </row>
    <row r="572" spans="1:23" ht="17" thickBot="1">
      <c r="A572" s="470"/>
      <c r="B572" s="467" t="s">
        <v>779</v>
      </c>
      <c r="C572" s="442"/>
      <c r="D572" s="442"/>
      <c r="E572" s="474"/>
      <c r="F572" s="474"/>
      <c r="G572" s="801" t="s">
        <v>859</v>
      </c>
      <c r="H572" s="802"/>
      <c r="I572" s="803"/>
      <c r="J572" s="442"/>
      <c r="K572" s="467" t="s">
        <v>50</v>
      </c>
      <c r="L572" s="611"/>
      <c r="M572" s="442"/>
      <c r="N572" s="442"/>
      <c r="O572" s="467" t="s">
        <v>50</v>
      </c>
      <c r="P572" s="611"/>
    </row>
    <row r="573" spans="1:23" ht="16">
      <c r="A573" s="470"/>
      <c r="B573" s="442"/>
      <c r="C573" s="442"/>
      <c r="D573" s="442"/>
      <c r="E573" s="442"/>
      <c r="F573" s="442"/>
      <c r="G573" s="442"/>
      <c r="H573" s="442"/>
      <c r="I573" s="442"/>
      <c r="J573" s="442"/>
      <c r="K573" s="442"/>
      <c r="L573" s="442"/>
      <c r="M573" s="442"/>
      <c r="N573" s="442"/>
      <c r="O573" s="442"/>
      <c r="P573" s="471"/>
    </row>
    <row r="574" spans="1:23" ht="16">
      <c r="A574" s="470"/>
      <c r="B574" s="467" t="s">
        <v>70</v>
      </c>
      <c r="C574" s="442"/>
      <c r="D574" s="766"/>
      <c r="E574" s="767"/>
      <c r="F574" s="768"/>
      <c r="G574" s="442"/>
      <c r="H574" s="467" t="s">
        <v>71</v>
      </c>
      <c r="I574" s="442"/>
      <c r="J574" s="769"/>
      <c r="K574" s="804"/>
      <c r="L574" s="804"/>
      <c r="M574" s="804"/>
      <c r="N574" s="804"/>
      <c r="O574" s="770"/>
      <c r="P574" s="471"/>
    </row>
    <row r="575" spans="1:23" ht="16">
      <c r="A575" s="470"/>
      <c r="B575" s="442"/>
      <c r="C575" s="442"/>
      <c r="D575" s="442"/>
      <c r="E575" s="442"/>
      <c r="F575" s="442"/>
      <c r="G575" s="442"/>
      <c r="H575" s="442"/>
      <c r="I575" s="442"/>
      <c r="J575" s="442"/>
      <c r="K575" s="442"/>
      <c r="L575" s="442"/>
      <c r="M575" s="442"/>
      <c r="N575" s="442"/>
      <c r="O575" s="442"/>
      <c r="P575" s="471"/>
    </row>
    <row r="576" spans="1:23" ht="16">
      <c r="A576" s="470"/>
      <c r="B576" s="467" t="s">
        <v>72</v>
      </c>
      <c r="C576" s="442"/>
      <c r="D576" s="766"/>
      <c r="E576" s="767"/>
      <c r="F576" s="767"/>
      <c r="G576" s="767"/>
      <c r="H576" s="767"/>
      <c r="I576" s="767"/>
      <c r="J576" s="767"/>
      <c r="K576" s="767"/>
      <c r="L576" s="767"/>
      <c r="M576" s="767"/>
      <c r="N576" s="767"/>
      <c r="O576" s="768"/>
      <c r="P576" s="471"/>
    </row>
    <row r="577" spans="1:26" ht="17" thickBot="1">
      <c r="A577" s="479"/>
      <c r="B577" s="480"/>
      <c r="C577" s="480"/>
      <c r="D577" s="480"/>
      <c r="E577" s="480"/>
      <c r="F577" s="480"/>
      <c r="G577" s="480"/>
      <c r="H577" s="480"/>
      <c r="I577" s="480"/>
      <c r="J577" s="480"/>
      <c r="K577" s="480"/>
      <c r="L577" s="480"/>
      <c r="M577" s="480"/>
      <c r="N577" s="480"/>
      <c r="O577" s="480"/>
      <c r="P577" s="481"/>
    </row>
    <row r="578" spans="1:26" ht="16">
      <c r="W578" s="457" t="s">
        <v>195</v>
      </c>
    </row>
    <row r="579" spans="1:26" ht="16" thickBot="1"/>
    <row r="580" spans="1:26" ht="19" thickBot="1">
      <c r="A580" s="409" t="s">
        <v>1002</v>
      </c>
      <c r="B580" s="409"/>
      <c r="C580" s="409"/>
      <c r="D580" s="108"/>
      <c r="E580" s="837">
        <f>P31+P42+P53+P64+P75+P86+P97+P108+P119+P130+P141+P152+P163+P174+P185+P196+P207+P218+P229+P240+P251+P262+P273+P284+P295+P306+P317+P328+P339+P350+P361+P372+P383+P394+P405+P416+P427+P438+P449+P460+P471+P482+P493+P504+P515+P526+P537+P548+P559+P570</f>
        <v>0</v>
      </c>
      <c r="F580" s="838"/>
      <c r="G580" s="108"/>
      <c r="H580" s="108"/>
      <c r="J580" s="410"/>
      <c r="K580" s="411" t="s">
        <v>119</v>
      </c>
      <c r="L580" s="412" t="b">
        <f>E582=P8</f>
        <v>1</v>
      </c>
      <c r="O580" s="413" t="s">
        <v>142</v>
      </c>
      <c r="P580" s="414" t="b">
        <f>P20&gt;P8*50%</f>
        <v>0</v>
      </c>
    </row>
    <row r="581" spans="1:26" ht="16" thickBot="1"/>
    <row r="582" spans="1:26" s="62" customFormat="1" ht="19" thickBot="1">
      <c r="A582" s="827" t="s">
        <v>1005</v>
      </c>
      <c r="B582" s="827"/>
      <c r="C582" s="827"/>
      <c r="D582" s="485" t="s">
        <v>1006</v>
      </c>
      <c r="E582" s="805">
        <f>Pagina6!E569+E580</f>
        <v>0</v>
      </c>
      <c r="F582" s="828"/>
      <c r="G582" s="330"/>
      <c r="H582" s="330"/>
      <c r="I582" s="330"/>
      <c r="J582" s="330"/>
      <c r="K582" s="330"/>
      <c r="L582" s="330"/>
      <c r="M582" s="330"/>
      <c r="N582" s="330"/>
      <c r="O582" s="330"/>
      <c r="P582" s="330"/>
      <c r="W582" s="235"/>
      <c r="Y582" s="75"/>
    </row>
    <row r="583" spans="1:26" ht="19" thickBot="1">
      <c r="A583" s="609"/>
      <c r="B583" s="609"/>
      <c r="C583" s="609"/>
      <c r="D583" s="485"/>
      <c r="E583" s="612"/>
      <c r="F583" s="333"/>
      <c r="G583" s="330"/>
      <c r="H583" s="330"/>
      <c r="I583" s="330"/>
      <c r="J583" s="330"/>
      <c r="K583" s="330"/>
      <c r="L583" s="330"/>
      <c r="M583" s="330"/>
      <c r="N583" s="330"/>
      <c r="O583" s="330"/>
      <c r="P583" s="330"/>
      <c r="Q583" s="62"/>
      <c r="R583" s="62"/>
      <c r="S583" s="62"/>
      <c r="T583" s="62"/>
      <c r="U583" s="62"/>
      <c r="V583" s="62"/>
      <c r="W583" s="235"/>
    </row>
    <row r="584" spans="1:26" ht="19" thickBot="1">
      <c r="A584" s="375" t="s">
        <v>1443</v>
      </c>
      <c r="B584" s="375"/>
      <c r="C584" s="375"/>
      <c r="D584" s="376"/>
      <c r="E584" s="824">
        <f>Pagina6!E571+P33+P44+P55+P66+P77+P88+P99+P110+P121+P132+P143+P154+P165+P176+P187+P198+P209+P220+P231+P242+P253+P264+P275+P286+P297+P308+P319+P330+P341+P352+P363+P374+P385+P396+P407+P418+P429+P440+P451+P462+P473+P484+P495+P506+P517+P528+P539+P550+P561+P572</f>
        <v>0</v>
      </c>
      <c r="F584" s="825"/>
      <c r="G584" s="826"/>
      <c r="H584" s="376"/>
      <c r="I584" s="560"/>
      <c r="J584" s="561"/>
      <c r="K584" s="363"/>
      <c r="L584" s="363"/>
      <c r="M584" s="560"/>
      <c r="N584" s="560"/>
      <c r="O584" s="361"/>
      <c r="P584" s="361"/>
      <c r="Q584" s="562"/>
      <c r="R584" s="562"/>
      <c r="S584" s="562"/>
      <c r="T584" s="562"/>
      <c r="U584" s="562"/>
      <c r="V584" s="562"/>
      <c r="W584" s="563"/>
    </row>
    <row r="585" spans="1:26" ht="16" thickBot="1"/>
    <row r="586" spans="1:26" ht="19" thickBot="1">
      <c r="A586" s="415" t="s">
        <v>1310</v>
      </c>
      <c r="B586" s="415"/>
      <c r="C586" s="416"/>
      <c r="D586" s="462"/>
      <c r="F586" s="463"/>
      <c r="K586" s="411" t="s">
        <v>120</v>
      </c>
      <c r="L586" s="412" t="b">
        <f>P10&gt;=L10</f>
        <v>1</v>
      </c>
      <c r="X586" s="134"/>
      <c r="Y586" s="437"/>
      <c r="Z586" s="134"/>
    </row>
    <row r="587" spans="1:26" ht="16" thickBot="1"/>
    <row r="588" spans="1:26" ht="19" thickBot="1">
      <c r="A588" s="829" t="s">
        <v>1008</v>
      </c>
      <c r="B588" s="829"/>
      <c r="C588" s="829"/>
      <c r="D588" s="829"/>
      <c r="F588" s="411">
        <f>Pagina6!F575+F586</f>
        <v>0</v>
      </c>
      <c r="W588" s="454"/>
    </row>
    <row r="589" spans="1:26" ht="16">
      <c r="W589" s="457" t="s">
        <v>195</v>
      </c>
    </row>
  </sheetData>
  <sheetProtection sheet="1"/>
  <mergeCells count="370">
    <mergeCell ref="D26:O26"/>
    <mergeCell ref="A1:P1"/>
    <mergeCell ref="N5:P5"/>
    <mergeCell ref="B8:F8"/>
    <mergeCell ref="B9:F9"/>
    <mergeCell ref="D10:E10"/>
    <mergeCell ref="G12:I12"/>
    <mergeCell ref="D24:F24"/>
    <mergeCell ref="G14:I14"/>
    <mergeCell ref="L16:P16"/>
    <mergeCell ref="E18:J18"/>
    <mergeCell ref="L18:M18"/>
    <mergeCell ref="G20:I20"/>
    <mergeCell ref="G22:I22"/>
    <mergeCell ref="J24:O24"/>
    <mergeCell ref="G33:I33"/>
    <mergeCell ref="D35:F35"/>
    <mergeCell ref="J35:O35"/>
    <mergeCell ref="D37:O37"/>
    <mergeCell ref="E40:J40"/>
    <mergeCell ref="L40:M40"/>
    <mergeCell ref="E29:J29"/>
    <mergeCell ref="L29:M29"/>
    <mergeCell ref="G31:I31"/>
    <mergeCell ref="G53:I53"/>
    <mergeCell ref="G55:I55"/>
    <mergeCell ref="D57:F57"/>
    <mergeCell ref="J57:O57"/>
    <mergeCell ref="D59:O59"/>
    <mergeCell ref="G42:I42"/>
    <mergeCell ref="G44:I44"/>
    <mergeCell ref="D46:F46"/>
    <mergeCell ref="E62:J62"/>
    <mergeCell ref="L62:M62"/>
    <mergeCell ref="J46:O46"/>
    <mergeCell ref="D48:O48"/>
    <mergeCell ref="E51:J51"/>
    <mergeCell ref="L51:M51"/>
    <mergeCell ref="G64:I64"/>
    <mergeCell ref="G66:I66"/>
    <mergeCell ref="D68:F68"/>
    <mergeCell ref="J68:O68"/>
    <mergeCell ref="D70:O70"/>
    <mergeCell ref="E73:J73"/>
    <mergeCell ref="L73:M73"/>
    <mergeCell ref="G75:I75"/>
    <mergeCell ref="G77:I77"/>
    <mergeCell ref="D79:F79"/>
    <mergeCell ref="J79:O79"/>
    <mergeCell ref="D81:O81"/>
    <mergeCell ref="E84:J84"/>
    <mergeCell ref="L84:M84"/>
    <mergeCell ref="G86:I86"/>
    <mergeCell ref="G88:I88"/>
    <mergeCell ref="D90:F90"/>
    <mergeCell ref="J90:O90"/>
    <mergeCell ref="D92:O92"/>
    <mergeCell ref="E95:J95"/>
    <mergeCell ref="L95:M95"/>
    <mergeCell ref="G97:I97"/>
    <mergeCell ref="G99:I99"/>
    <mergeCell ref="D101:F101"/>
    <mergeCell ref="J101:O101"/>
    <mergeCell ref="D103:O103"/>
    <mergeCell ref="E106:J106"/>
    <mergeCell ref="L106:M106"/>
    <mergeCell ref="G108:I108"/>
    <mergeCell ref="G110:I110"/>
    <mergeCell ref="D112:F112"/>
    <mergeCell ref="J112:O112"/>
    <mergeCell ref="D114:O114"/>
    <mergeCell ref="E117:J117"/>
    <mergeCell ref="L117:M117"/>
    <mergeCell ref="G119:I119"/>
    <mergeCell ref="G121:I121"/>
    <mergeCell ref="D123:F123"/>
    <mergeCell ref="J123:O123"/>
    <mergeCell ref="D125:O125"/>
    <mergeCell ref="E128:J128"/>
    <mergeCell ref="L128:M128"/>
    <mergeCell ref="G130:I130"/>
    <mergeCell ref="G132:I132"/>
    <mergeCell ref="D134:F134"/>
    <mergeCell ref="J134:O134"/>
    <mergeCell ref="D136:O136"/>
    <mergeCell ref="E139:J139"/>
    <mergeCell ref="L139:M139"/>
    <mergeCell ref="G141:I141"/>
    <mergeCell ref="G143:I143"/>
    <mergeCell ref="D145:F145"/>
    <mergeCell ref="J145:O145"/>
    <mergeCell ref="D147:O147"/>
    <mergeCell ref="E150:J150"/>
    <mergeCell ref="L150:M150"/>
    <mergeCell ref="G152:I152"/>
    <mergeCell ref="G154:I154"/>
    <mergeCell ref="D156:F156"/>
    <mergeCell ref="J156:O156"/>
    <mergeCell ref="D158:O158"/>
    <mergeCell ref="E161:J161"/>
    <mergeCell ref="L161:M161"/>
    <mergeCell ref="G163:I163"/>
    <mergeCell ref="G165:I165"/>
    <mergeCell ref="D167:F167"/>
    <mergeCell ref="J167:O167"/>
    <mergeCell ref="D169:O169"/>
    <mergeCell ref="E172:J172"/>
    <mergeCell ref="L172:M172"/>
    <mergeCell ref="G174:I174"/>
    <mergeCell ref="G176:I176"/>
    <mergeCell ref="D178:F178"/>
    <mergeCell ref="J178:O178"/>
    <mergeCell ref="D180:O180"/>
    <mergeCell ref="E183:J183"/>
    <mergeCell ref="L183:M183"/>
    <mergeCell ref="G185:I185"/>
    <mergeCell ref="G187:I187"/>
    <mergeCell ref="D189:F189"/>
    <mergeCell ref="J189:O189"/>
    <mergeCell ref="D191:O191"/>
    <mergeCell ref="E194:J194"/>
    <mergeCell ref="L194:M194"/>
    <mergeCell ref="G196:I196"/>
    <mergeCell ref="G198:I198"/>
    <mergeCell ref="D200:F200"/>
    <mergeCell ref="J200:O200"/>
    <mergeCell ref="D202:O202"/>
    <mergeCell ref="E205:J205"/>
    <mergeCell ref="L205:M205"/>
    <mergeCell ref="G207:I207"/>
    <mergeCell ref="G209:I209"/>
    <mergeCell ref="D211:F211"/>
    <mergeCell ref="J211:O211"/>
    <mergeCell ref="D213:O213"/>
    <mergeCell ref="E216:J216"/>
    <mergeCell ref="L216:M216"/>
    <mergeCell ref="G218:I218"/>
    <mergeCell ref="G220:I220"/>
    <mergeCell ref="D222:F222"/>
    <mergeCell ref="J222:O222"/>
    <mergeCell ref="D224:O224"/>
    <mergeCell ref="E227:J227"/>
    <mergeCell ref="L227:M227"/>
    <mergeCell ref="G229:I229"/>
    <mergeCell ref="G231:I231"/>
    <mergeCell ref="D233:F233"/>
    <mergeCell ref="J233:O233"/>
    <mergeCell ref="D235:O235"/>
    <mergeCell ref="E238:J238"/>
    <mergeCell ref="L238:M238"/>
    <mergeCell ref="G240:I240"/>
    <mergeCell ref="G242:I242"/>
    <mergeCell ref="D244:F244"/>
    <mergeCell ref="J244:O244"/>
    <mergeCell ref="D246:O246"/>
    <mergeCell ref="E249:J249"/>
    <mergeCell ref="L249:M249"/>
    <mergeCell ref="G251:I251"/>
    <mergeCell ref="G253:I253"/>
    <mergeCell ref="D255:F255"/>
    <mergeCell ref="J255:O255"/>
    <mergeCell ref="D257:O257"/>
    <mergeCell ref="E260:J260"/>
    <mergeCell ref="L260:M260"/>
    <mergeCell ref="G262:I262"/>
    <mergeCell ref="G264:I264"/>
    <mergeCell ref="D266:F266"/>
    <mergeCell ref="J266:O266"/>
    <mergeCell ref="D268:O268"/>
    <mergeCell ref="E271:J271"/>
    <mergeCell ref="L271:M271"/>
    <mergeCell ref="G273:I273"/>
    <mergeCell ref="G275:I275"/>
    <mergeCell ref="D277:F277"/>
    <mergeCell ref="J277:O277"/>
    <mergeCell ref="D279:O279"/>
    <mergeCell ref="E282:J282"/>
    <mergeCell ref="L282:M282"/>
    <mergeCell ref="G284:I284"/>
    <mergeCell ref="G286:I286"/>
    <mergeCell ref="D288:F288"/>
    <mergeCell ref="J288:O288"/>
    <mergeCell ref="D290:O290"/>
    <mergeCell ref="E293:J293"/>
    <mergeCell ref="L293:M293"/>
    <mergeCell ref="G295:I295"/>
    <mergeCell ref="G297:I297"/>
    <mergeCell ref="D299:F299"/>
    <mergeCell ref="J299:O299"/>
    <mergeCell ref="D301:O301"/>
    <mergeCell ref="E304:J304"/>
    <mergeCell ref="L304:M304"/>
    <mergeCell ref="G306:I306"/>
    <mergeCell ref="G308:I308"/>
    <mergeCell ref="D310:F310"/>
    <mergeCell ref="J310:O310"/>
    <mergeCell ref="D312:O312"/>
    <mergeCell ref="E315:J315"/>
    <mergeCell ref="L315:M315"/>
    <mergeCell ref="G317:I317"/>
    <mergeCell ref="G319:I319"/>
    <mergeCell ref="D321:F321"/>
    <mergeCell ref="J321:O321"/>
    <mergeCell ref="D323:O323"/>
    <mergeCell ref="E326:J326"/>
    <mergeCell ref="L326:M326"/>
    <mergeCell ref="G328:I328"/>
    <mergeCell ref="G330:I330"/>
    <mergeCell ref="D332:F332"/>
    <mergeCell ref="J332:O332"/>
    <mergeCell ref="D334:O334"/>
    <mergeCell ref="E337:J337"/>
    <mergeCell ref="L337:M337"/>
    <mergeCell ref="G339:I339"/>
    <mergeCell ref="G341:I341"/>
    <mergeCell ref="D343:F343"/>
    <mergeCell ref="J343:O343"/>
    <mergeCell ref="D345:O345"/>
    <mergeCell ref="E348:J348"/>
    <mergeCell ref="L348:M348"/>
    <mergeCell ref="G350:I350"/>
    <mergeCell ref="G352:I352"/>
    <mergeCell ref="D354:F354"/>
    <mergeCell ref="J354:O354"/>
    <mergeCell ref="D356:O356"/>
    <mergeCell ref="E359:J359"/>
    <mergeCell ref="L359:M359"/>
    <mergeCell ref="G361:I361"/>
    <mergeCell ref="G363:I363"/>
    <mergeCell ref="D365:F365"/>
    <mergeCell ref="J365:O365"/>
    <mergeCell ref="D367:O367"/>
    <mergeCell ref="E370:J370"/>
    <mergeCell ref="L370:M370"/>
    <mergeCell ref="G372:I372"/>
    <mergeCell ref="G374:I374"/>
    <mergeCell ref="D376:F376"/>
    <mergeCell ref="J376:O376"/>
    <mergeCell ref="D378:O378"/>
    <mergeCell ref="E381:J381"/>
    <mergeCell ref="L381:M381"/>
    <mergeCell ref="G383:I383"/>
    <mergeCell ref="G385:I385"/>
    <mergeCell ref="D387:F387"/>
    <mergeCell ref="J387:O387"/>
    <mergeCell ref="D389:O389"/>
    <mergeCell ref="E392:J392"/>
    <mergeCell ref="L392:M392"/>
    <mergeCell ref="G394:I394"/>
    <mergeCell ref="G396:I396"/>
    <mergeCell ref="D398:F398"/>
    <mergeCell ref="J398:O398"/>
    <mergeCell ref="D400:O400"/>
    <mergeCell ref="E403:J403"/>
    <mergeCell ref="L403:M403"/>
    <mergeCell ref="G405:I405"/>
    <mergeCell ref="G407:I407"/>
    <mergeCell ref="D409:F409"/>
    <mergeCell ref="J409:O409"/>
    <mergeCell ref="D411:O411"/>
    <mergeCell ref="E414:J414"/>
    <mergeCell ref="L414:M414"/>
    <mergeCell ref="G416:I416"/>
    <mergeCell ref="G418:I418"/>
    <mergeCell ref="D420:F420"/>
    <mergeCell ref="J420:O420"/>
    <mergeCell ref="D422:O422"/>
    <mergeCell ref="E425:J425"/>
    <mergeCell ref="L425:M425"/>
    <mergeCell ref="G427:I427"/>
    <mergeCell ref="G429:I429"/>
    <mergeCell ref="D431:F431"/>
    <mergeCell ref="J431:O431"/>
    <mergeCell ref="D433:O433"/>
    <mergeCell ref="E436:J436"/>
    <mergeCell ref="L436:M436"/>
    <mergeCell ref="G438:I438"/>
    <mergeCell ref="G440:I440"/>
    <mergeCell ref="D442:F442"/>
    <mergeCell ref="J442:O442"/>
    <mergeCell ref="D444:O444"/>
    <mergeCell ref="E447:J447"/>
    <mergeCell ref="L447:M447"/>
    <mergeCell ref="G449:I449"/>
    <mergeCell ref="G451:I451"/>
    <mergeCell ref="D453:F453"/>
    <mergeCell ref="J453:O453"/>
    <mergeCell ref="D455:O455"/>
    <mergeCell ref="E458:J458"/>
    <mergeCell ref="L458:M458"/>
    <mergeCell ref="G460:I460"/>
    <mergeCell ref="G462:I462"/>
    <mergeCell ref="D464:F464"/>
    <mergeCell ref="J464:O464"/>
    <mergeCell ref="D466:O466"/>
    <mergeCell ref="E469:J469"/>
    <mergeCell ref="L469:M469"/>
    <mergeCell ref="G471:I471"/>
    <mergeCell ref="G473:I473"/>
    <mergeCell ref="D475:F475"/>
    <mergeCell ref="J475:O475"/>
    <mergeCell ref="D477:O477"/>
    <mergeCell ref="E480:J480"/>
    <mergeCell ref="L480:M480"/>
    <mergeCell ref="G482:I482"/>
    <mergeCell ref="G484:I484"/>
    <mergeCell ref="D486:F486"/>
    <mergeCell ref="J486:O486"/>
    <mergeCell ref="D488:O488"/>
    <mergeCell ref="E491:J491"/>
    <mergeCell ref="L491:M491"/>
    <mergeCell ref="G493:I493"/>
    <mergeCell ref="G495:I495"/>
    <mergeCell ref="D497:F497"/>
    <mergeCell ref="J497:O497"/>
    <mergeCell ref="D499:O499"/>
    <mergeCell ref="E502:J502"/>
    <mergeCell ref="L502:M502"/>
    <mergeCell ref="G504:I504"/>
    <mergeCell ref="G506:I506"/>
    <mergeCell ref="D508:F508"/>
    <mergeCell ref="J508:O508"/>
    <mergeCell ref="D510:O510"/>
    <mergeCell ref="E513:J513"/>
    <mergeCell ref="L513:M513"/>
    <mergeCell ref="G515:I515"/>
    <mergeCell ref="G517:I517"/>
    <mergeCell ref="D519:F519"/>
    <mergeCell ref="J519:O519"/>
    <mergeCell ref="D521:O521"/>
    <mergeCell ref="E524:J524"/>
    <mergeCell ref="L524:M524"/>
    <mergeCell ref="G526:I526"/>
    <mergeCell ref="G528:I528"/>
    <mergeCell ref="D530:F530"/>
    <mergeCell ref="J530:O530"/>
    <mergeCell ref="D532:O532"/>
    <mergeCell ref="E535:J535"/>
    <mergeCell ref="L535:M535"/>
    <mergeCell ref="G537:I537"/>
    <mergeCell ref="G539:I539"/>
    <mergeCell ref="D541:F541"/>
    <mergeCell ref="J541:O541"/>
    <mergeCell ref="D543:O543"/>
    <mergeCell ref="E546:J546"/>
    <mergeCell ref="L546:M546"/>
    <mergeCell ref="G548:I548"/>
    <mergeCell ref="G550:I550"/>
    <mergeCell ref="D552:F552"/>
    <mergeCell ref="J552:O552"/>
    <mergeCell ref="A588:D588"/>
    <mergeCell ref="A582:C582"/>
    <mergeCell ref="E582:F582"/>
    <mergeCell ref="D554:O554"/>
    <mergeCell ref="E557:J557"/>
    <mergeCell ref="L557:M557"/>
    <mergeCell ref="J563:O563"/>
    <mergeCell ref="D565:O565"/>
    <mergeCell ref="E580:F580"/>
    <mergeCell ref="G572:I572"/>
    <mergeCell ref="G559:I559"/>
    <mergeCell ref="G561:I561"/>
    <mergeCell ref="D563:F563"/>
    <mergeCell ref="E584:G584"/>
    <mergeCell ref="E568:J568"/>
    <mergeCell ref="L568:M568"/>
    <mergeCell ref="G570:I570"/>
    <mergeCell ref="D574:F574"/>
    <mergeCell ref="J574:O574"/>
    <mergeCell ref="D576:O576"/>
  </mergeCells>
  <conditionalFormatting sqref="G22">
    <cfRule type="expression" dxfId="434" priority="404">
      <formula>#VALUE!</formula>
    </cfRule>
  </conditionalFormatting>
  <conditionalFormatting sqref="P40">
    <cfRule type="expression" dxfId="433" priority="300">
      <formula>P40=W50</formula>
    </cfRule>
  </conditionalFormatting>
  <conditionalFormatting sqref="G44">
    <cfRule type="expression" dxfId="432" priority="303">
      <formula>#VALUE!</formula>
    </cfRule>
  </conditionalFormatting>
  <conditionalFormatting sqref="G33">
    <cfRule type="expression" dxfId="431" priority="302">
      <formula>#VALUE!</formula>
    </cfRule>
  </conditionalFormatting>
  <conditionalFormatting sqref="P29">
    <cfRule type="expression" dxfId="430" priority="301">
      <formula>P29=W50</formula>
    </cfRule>
  </conditionalFormatting>
  <conditionalFormatting sqref="P29">
    <cfRule type="expression" dxfId="429" priority="299">
      <formula>P29=W50</formula>
    </cfRule>
  </conditionalFormatting>
  <conditionalFormatting sqref="P29">
    <cfRule type="expression" dxfId="428" priority="298">
      <formula>OR(P29=W50,P29=W51)</formula>
    </cfRule>
  </conditionalFormatting>
  <conditionalFormatting sqref="G44">
    <cfRule type="expression" dxfId="427" priority="297">
      <formula>#VALUE!</formula>
    </cfRule>
  </conditionalFormatting>
  <conditionalFormatting sqref="P40">
    <cfRule type="expression" dxfId="426" priority="296">
      <formula>P40=W61</formula>
    </cfRule>
  </conditionalFormatting>
  <conditionalFormatting sqref="P40">
    <cfRule type="expression" dxfId="425" priority="295">
      <formula>P40=W61</formula>
    </cfRule>
  </conditionalFormatting>
  <conditionalFormatting sqref="P40">
    <cfRule type="expression" dxfId="424" priority="294">
      <formula>OR(P40=W61,P40=W62)</formula>
    </cfRule>
  </conditionalFormatting>
  <conditionalFormatting sqref="L586">
    <cfRule type="expression" dxfId="423" priority="292">
      <formula>P484&gt;=L484</formula>
    </cfRule>
  </conditionalFormatting>
  <conditionalFormatting sqref="P580">
    <cfRule type="expression" dxfId="422" priority="291">
      <formula>P20&lt;P8*50%</formula>
    </cfRule>
  </conditionalFormatting>
  <conditionalFormatting sqref="L580">
    <cfRule type="expression" dxfId="421" priority="293">
      <formula>E580=P482</formula>
    </cfRule>
  </conditionalFormatting>
  <conditionalFormatting sqref="G55">
    <cfRule type="expression" dxfId="420" priority="290">
      <formula>#VALUE!</formula>
    </cfRule>
  </conditionalFormatting>
  <conditionalFormatting sqref="G66">
    <cfRule type="expression" dxfId="419" priority="289">
      <formula>#VALUE!</formula>
    </cfRule>
  </conditionalFormatting>
  <conditionalFormatting sqref="G88">
    <cfRule type="expression" dxfId="418" priority="288">
      <formula>#VALUE!</formula>
    </cfRule>
  </conditionalFormatting>
  <conditionalFormatting sqref="G99:I99">
    <cfRule type="expression" dxfId="417" priority="287">
      <formula>#VALUE!</formula>
    </cfRule>
  </conditionalFormatting>
  <conditionalFormatting sqref="G110:I110">
    <cfRule type="expression" dxfId="416" priority="286">
      <formula>#VALUE!</formula>
    </cfRule>
  </conditionalFormatting>
  <conditionalFormatting sqref="G121:I121">
    <cfRule type="expression" dxfId="415" priority="285">
      <formula>#VALUE!</formula>
    </cfRule>
  </conditionalFormatting>
  <conditionalFormatting sqref="G132:I132">
    <cfRule type="expression" dxfId="414" priority="284">
      <formula>#VALUE!</formula>
    </cfRule>
  </conditionalFormatting>
  <conditionalFormatting sqref="G143:I143">
    <cfRule type="expression" dxfId="413" priority="283">
      <formula>#VALUE!</formula>
    </cfRule>
  </conditionalFormatting>
  <conditionalFormatting sqref="G154:I154">
    <cfRule type="expression" dxfId="412" priority="282">
      <formula>#VALUE!</formula>
    </cfRule>
  </conditionalFormatting>
  <conditionalFormatting sqref="G165:I165">
    <cfRule type="expression" dxfId="411" priority="281">
      <formula>#VALUE!</formula>
    </cfRule>
  </conditionalFormatting>
  <conditionalFormatting sqref="G176:I176">
    <cfRule type="expression" dxfId="410" priority="280">
      <formula>#VALUE!</formula>
    </cfRule>
  </conditionalFormatting>
  <conditionalFormatting sqref="G187:I187">
    <cfRule type="expression" dxfId="409" priority="279">
      <formula>#VALUE!</formula>
    </cfRule>
  </conditionalFormatting>
  <conditionalFormatting sqref="G198:I198">
    <cfRule type="expression" dxfId="408" priority="278">
      <formula>#VALUE!</formula>
    </cfRule>
  </conditionalFormatting>
  <conditionalFormatting sqref="G209:I209">
    <cfRule type="expression" dxfId="407" priority="277">
      <formula>#VALUE!</formula>
    </cfRule>
  </conditionalFormatting>
  <conditionalFormatting sqref="G220:I220">
    <cfRule type="expression" dxfId="406" priority="276">
      <formula>#VALUE!</formula>
    </cfRule>
  </conditionalFormatting>
  <conditionalFormatting sqref="G231:I231">
    <cfRule type="expression" dxfId="405" priority="275">
      <formula>#VALUE!</formula>
    </cfRule>
  </conditionalFormatting>
  <conditionalFormatting sqref="G242:I242">
    <cfRule type="expression" dxfId="404" priority="274">
      <formula>#VALUE!</formula>
    </cfRule>
  </conditionalFormatting>
  <conditionalFormatting sqref="G253:I253">
    <cfRule type="expression" dxfId="403" priority="273">
      <formula>#VALUE!</formula>
    </cfRule>
  </conditionalFormatting>
  <conditionalFormatting sqref="G264:I264">
    <cfRule type="expression" dxfId="402" priority="272">
      <formula>#VALUE!</formula>
    </cfRule>
  </conditionalFormatting>
  <conditionalFormatting sqref="G275:I275">
    <cfRule type="expression" dxfId="401" priority="271">
      <formula>#VALUE!</formula>
    </cfRule>
  </conditionalFormatting>
  <conditionalFormatting sqref="G286:I286">
    <cfRule type="expression" dxfId="400" priority="270">
      <formula>#VALUE!</formula>
    </cfRule>
  </conditionalFormatting>
  <conditionalFormatting sqref="G297:I297">
    <cfRule type="expression" dxfId="399" priority="269">
      <formula>#VALUE!</formula>
    </cfRule>
  </conditionalFormatting>
  <conditionalFormatting sqref="G308:I308">
    <cfRule type="expression" dxfId="398" priority="268">
      <formula>#VALUE!</formula>
    </cfRule>
  </conditionalFormatting>
  <conditionalFormatting sqref="G319:I319">
    <cfRule type="expression" dxfId="397" priority="267">
      <formula>#VALUE!</formula>
    </cfRule>
  </conditionalFormatting>
  <conditionalFormatting sqref="G330:I330">
    <cfRule type="expression" dxfId="396" priority="266">
      <formula>#VALUE!</formula>
    </cfRule>
  </conditionalFormatting>
  <conditionalFormatting sqref="G341:I341">
    <cfRule type="expression" dxfId="395" priority="265">
      <formula>#VALUE!</formula>
    </cfRule>
  </conditionalFormatting>
  <conditionalFormatting sqref="G352:I352">
    <cfRule type="expression" dxfId="394" priority="264">
      <formula>#VALUE!</formula>
    </cfRule>
  </conditionalFormatting>
  <conditionalFormatting sqref="G363:I363">
    <cfRule type="expression" dxfId="393" priority="263">
      <formula>#VALUE!</formula>
    </cfRule>
  </conditionalFormatting>
  <conditionalFormatting sqref="G374:I374">
    <cfRule type="expression" dxfId="392" priority="262">
      <formula>#VALUE!</formula>
    </cfRule>
  </conditionalFormatting>
  <conditionalFormatting sqref="G385:I385">
    <cfRule type="expression" dxfId="391" priority="261">
      <formula>#VALUE!</formula>
    </cfRule>
  </conditionalFormatting>
  <conditionalFormatting sqref="G396:I396">
    <cfRule type="expression" dxfId="390" priority="260">
      <formula>#VALUE!</formula>
    </cfRule>
  </conditionalFormatting>
  <conditionalFormatting sqref="G407:I407">
    <cfRule type="expression" dxfId="389" priority="259">
      <formula>#VALUE!</formula>
    </cfRule>
  </conditionalFormatting>
  <conditionalFormatting sqref="G418:I418">
    <cfRule type="expression" dxfId="388" priority="258">
      <formula>#VALUE!</formula>
    </cfRule>
  </conditionalFormatting>
  <conditionalFormatting sqref="G429:I429">
    <cfRule type="expression" dxfId="387" priority="257">
      <formula>#VALUE!</formula>
    </cfRule>
  </conditionalFormatting>
  <conditionalFormatting sqref="G440:I440">
    <cfRule type="expression" dxfId="386" priority="256">
      <formula>#VALUE!</formula>
    </cfRule>
  </conditionalFormatting>
  <conditionalFormatting sqref="G451:I451">
    <cfRule type="expression" dxfId="385" priority="255">
      <formula>#VALUE!</formula>
    </cfRule>
  </conditionalFormatting>
  <conditionalFormatting sqref="G462:I462">
    <cfRule type="expression" dxfId="384" priority="254">
      <formula>#VALUE!</formula>
    </cfRule>
  </conditionalFormatting>
  <conditionalFormatting sqref="G473:I473">
    <cfRule type="expression" dxfId="383" priority="253">
      <formula>#VALUE!</formula>
    </cfRule>
  </conditionalFormatting>
  <conditionalFormatting sqref="G484:I484">
    <cfRule type="expression" dxfId="382" priority="252">
      <formula>#VALUE!</formula>
    </cfRule>
  </conditionalFormatting>
  <conditionalFormatting sqref="G495:I495">
    <cfRule type="expression" dxfId="381" priority="251">
      <formula>#VALUE!</formula>
    </cfRule>
  </conditionalFormatting>
  <conditionalFormatting sqref="G506:I506">
    <cfRule type="expression" dxfId="380" priority="250">
      <formula>#VALUE!</formula>
    </cfRule>
  </conditionalFormatting>
  <conditionalFormatting sqref="G517:I517">
    <cfRule type="expression" dxfId="379" priority="249">
      <formula>#VALUE!</formula>
    </cfRule>
  </conditionalFormatting>
  <conditionalFormatting sqref="G528:I528">
    <cfRule type="expression" dxfId="378" priority="248">
      <formula>#VALUE!</formula>
    </cfRule>
  </conditionalFormatting>
  <conditionalFormatting sqref="G539:I539">
    <cfRule type="expression" dxfId="377" priority="247">
      <formula>#VALUE!</formula>
    </cfRule>
  </conditionalFormatting>
  <conditionalFormatting sqref="G550:I550">
    <cfRule type="expression" dxfId="376" priority="246">
      <formula>#VALUE!</formula>
    </cfRule>
  </conditionalFormatting>
  <conditionalFormatting sqref="G561:I561">
    <cfRule type="expression" dxfId="375" priority="245">
      <formula>#VALUE!</formula>
    </cfRule>
  </conditionalFormatting>
  <conditionalFormatting sqref="G77">
    <cfRule type="expression" dxfId="374" priority="244">
      <formula>#VALUE!</formula>
    </cfRule>
  </conditionalFormatting>
  <conditionalFormatting sqref="P51">
    <cfRule type="expression" dxfId="373" priority="243">
      <formula>P51=W50</formula>
    </cfRule>
  </conditionalFormatting>
  <conditionalFormatting sqref="P62">
    <cfRule type="expression" dxfId="372" priority="242">
      <formula>P62=W50</formula>
    </cfRule>
  </conditionalFormatting>
  <conditionalFormatting sqref="P73">
    <cfRule type="expression" dxfId="371" priority="241">
      <formula>P73=W50</formula>
    </cfRule>
  </conditionalFormatting>
  <conditionalFormatting sqref="P84">
    <cfRule type="expression" dxfId="370" priority="240">
      <formula>P84=W50</formula>
    </cfRule>
  </conditionalFormatting>
  <conditionalFormatting sqref="P106">
    <cfRule type="expression" dxfId="369" priority="239">
      <formula>P106=W50</formula>
    </cfRule>
  </conditionalFormatting>
  <conditionalFormatting sqref="P95">
    <cfRule type="expression" dxfId="368" priority="238">
      <formula>P95=W50</formula>
    </cfRule>
  </conditionalFormatting>
  <conditionalFormatting sqref="P117">
    <cfRule type="expression" dxfId="367" priority="237">
      <formula>P117=W50</formula>
    </cfRule>
  </conditionalFormatting>
  <conditionalFormatting sqref="P128">
    <cfRule type="expression" dxfId="366" priority="236">
      <formula>P128=W50</formula>
    </cfRule>
  </conditionalFormatting>
  <conditionalFormatting sqref="P139">
    <cfRule type="expression" dxfId="365" priority="235">
      <formula>P139=W50</formula>
    </cfRule>
  </conditionalFormatting>
  <conditionalFormatting sqref="P150">
    <cfRule type="expression" dxfId="364" priority="234">
      <formula>P150=W50</formula>
    </cfRule>
  </conditionalFormatting>
  <conditionalFormatting sqref="P161">
    <cfRule type="expression" dxfId="363" priority="233">
      <formula>P161=W50</formula>
    </cfRule>
  </conditionalFormatting>
  <conditionalFormatting sqref="P172">
    <cfRule type="expression" dxfId="362" priority="232">
      <formula>P172=W50</formula>
    </cfRule>
  </conditionalFormatting>
  <conditionalFormatting sqref="P183">
    <cfRule type="expression" dxfId="361" priority="231">
      <formula>P183=W50</formula>
    </cfRule>
  </conditionalFormatting>
  <conditionalFormatting sqref="P194">
    <cfRule type="expression" dxfId="360" priority="230">
      <formula>P194=W50</formula>
    </cfRule>
  </conditionalFormatting>
  <conditionalFormatting sqref="P205">
    <cfRule type="expression" dxfId="359" priority="229">
      <formula>P205=W50</formula>
    </cfRule>
  </conditionalFormatting>
  <conditionalFormatting sqref="P216">
    <cfRule type="expression" dxfId="358" priority="228">
      <formula>P216=W50</formula>
    </cfRule>
  </conditionalFormatting>
  <conditionalFormatting sqref="P227">
    <cfRule type="expression" dxfId="357" priority="227">
      <formula>P227=W50</formula>
    </cfRule>
  </conditionalFormatting>
  <conditionalFormatting sqref="P238">
    <cfRule type="expression" dxfId="356" priority="226">
      <formula>P238=W50</formula>
    </cfRule>
  </conditionalFormatting>
  <conditionalFormatting sqref="P249">
    <cfRule type="expression" dxfId="355" priority="225">
      <formula>P249=W50</formula>
    </cfRule>
  </conditionalFormatting>
  <conditionalFormatting sqref="P260">
    <cfRule type="expression" dxfId="354" priority="224">
      <formula>P260=W50</formula>
    </cfRule>
  </conditionalFormatting>
  <conditionalFormatting sqref="P271">
    <cfRule type="expression" dxfId="353" priority="223">
      <formula>P271=W50</formula>
    </cfRule>
  </conditionalFormatting>
  <conditionalFormatting sqref="P282">
    <cfRule type="expression" dxfId="352" priority="222">
      <formula>P282=W50</formula>
    </cfRule>
  </conditionalFormatting>
  <conditionalFormatting sqref="P293">
    <cfRule type="expression" dxfId="351" priority="221">
      <formula>P293=W50</formula>
    </cfRule>
  </conditionalFormatting>
  <conditionalFormatting sqref="P304">
    <cfRule type="expression" dxfId="350" priority="220">
      <formula>P304=W50</formula>
    </cfRule>
  </conditionalFormatting>
  <conditionalFormatting sqref="P315">
    <cfRule type="expression" dxfId="349" priority="219">
      <formula>P315=W50</formula>
    </cfRule>
  </conditionalFormatting>
  <conditionalFormatting sqref="P326">
    <cfRule type="expression" dxfId="348" priority="218">
      <formula>P326=W50</formula>
    </cfRule>
  </conditionalFormatting>
  <conditionalFormatting sqref="P337">
    <cfRule type="expression" dxfId="347" priority="217">
      <formula>P337=W50</formula>
    </cfRule>
  </conditionalFormatting>
  <conditionalFormatting sqref="P348">
    <cfRule type="expression" dxfId="346" priority="216">
      <formula>P348=W50</formula>
    </cfRule>
  </conditionalFormatting>
  <conditionalFormatting sqref="P359">
    <cfRule type="expression" dxfId="345" priority="215">
      <formula>P359=W50</formula>
    </cfRule>
  </conditionalFormatting>
  <conditionalFormatting sqref="P370">
    <cfRule type="expression" dxfId="344" priority="214">
      <formula>P370=W50</formula>
    </cfRule>
  </conditionalFormatting>
  <conditionalFormatting sqref="P381">
    <cfRule type="expression" dxfId="343" priority="213">
      <formula>P381=W50</formula>
    </cfRule>
  </conditionalFormatting>
  <conditionalFormatting sqref="P392">
    <cfRule type="expression" dxfId="342" priority="212">
      <formula>P392=W50</formula>
    </cfRule>
  </conditionalFormatting>
  <conditionalFormatting sqref="P403">
    <cfRule type="expression" dxfId="341" priority="211">
      <formula>P403=W50</formula>
    </cfRule>
  </conditionalFormatting>
  <conditionalFormatting sqref="P414">
    <cfRule type="expression" dxfId="340" priority="210">
      <formula>P414=W50</formula>
    </cfRule>
  </conditionalFormatting>
  <conditionalFormatting sqref="P425">
    <cfRule type="expression" dxfId="339" priority="209">
      <formula>P425=W50</formula>
    </cfRule>
  </conditionalFormatting>
  <conditionalFormatting sqref="P436">
    <cfRule type="expression" dxfId="338" priority="208">
      <formula>P436=W50</formula>
    </cfRule>
  </conditionalFormatting>
  <conditionalFormatting sqref="P447">
    <cfRule type="expression" dxfId="337" priority="207">
      <formula>P447=W50</formula>
    </cfRule>
  </conditionalFormatting>
  <conditionalFormatting sqref="P458">
    <cfRule type="expression" dxfId="336" priority="206">
      <formula>P458=W50</formula>
    </cfRule>
  </conditionalFormatting>
  <conditionalFormatting sqref="P469">
    <cfRule type="expression" dxfId="335" priority="205">
      <formula>P469=W50</formula>
    </cfRule>
  </conditionalFormatting>
  <conditionalFormatting sqref="P480">
    <cfRule type="expression" dxfId="334" priority="204">
      <formula>P480=W50</formula>
    </cfRule>
  </conditionalFormatting>
  <conditionalFormatting sqref="P491">
    <cfRule type="expression" dxfId="333" priority="203">
      <formula>P491=W50</formula>
    </cfRule>
  </conditionalFormatting>
  <conditionalFormatting sqref="P502">
    <cfRule type="expression" dxfId="332" priority="202">
      <formula>P502=W50</formula>
    </cfRule>
  </conditionalFormatting>
  <conditionalFormatting sqref="P513">
    <cfRule type="expression" dxfId="331" priority="201">
      <formula>P513=W50</formula>
    </cfRule>
  </conditionalFormatting>
  <conditionalFormatting sqref="P524">
    <cfRule type="expression" dxfId="330" priority="200">
      <formula>P524=W50</formula>
    </cfRule>
  </conditionalFormatting>
  <conditionalFormatting sqref="P535">
    <cfRule type="expression" dxfId="329" priority="199">
      <formula>P535=W50</formula>
    </cfRule>
  </conditionalFormatting>
  <conditionalFormatting sqref="P546">
    <cfRule type="expression" dxfId="328" priority="198">
      <formula>P546=W50</formula>
    </cfRule>
  </conditionalFormatting>
  <conditionalFormatting sqref="P557">
    <cfRule type="expression" dxfId="327" priority="197">
      <formula>P557=W50</formula>
    </cfRule>
  </conditionalFormatting>
  <conditionalFormatting sqref="G572:I572">
    <cfRule type="expression" dxfId="326" priority="196">
      <formula>#VALUE!</formula>
    </cfRule>
  </conditionalFormatting>
  <conditionalFormatting sqref="P568">
    <cfRule type="expression" dxfId="325" priority="195">
      <formula>P568=W61</formula>
    </cfRule>
  </conditionalFormatting>
  <conditionalFormatting sqref="P584">
    <cfRule type="expression" dxfId="324" priority="193">
      <formula>#REF!&lt;#REF!*50%</formula>
    </cfRule>
    <cfRule type="expression" dxfId="323" priority="194">
      <formula>P296&lt;P284*20%</formula>
    </cfRule>
  </conditionalFormatting>
  <conditionalFormatting sqref="G55">
    <cfRule type="expression" dxfId="322" priority="192">
      <formula>#VALUE!</formula>
    </cfRule>
  </conditionalFormatting>
  <conditionalFormatting sqref="P51">
    <cfRule type="expression" dxfId="321" priority="191">
      <formula>P51=W72</formula>
    </cfRule>
  </conditionalFormatting>
  <conditionalFormatting sqref="P51">
    <cfRule type="expression" dxfId="320" priority="190">
      <formula>P51=W72</formula>
    </cfRule>
  </conditionalFormatting>
  <conditionalFormatting sqref="P51">
    <cfRule type="expression" dxfId="319" priority="189">
      <formula>OR(P51=W72,P51=W73)</formula>
    </cfRule>
  </conditionalFormatting>
  <conditionalFormatting sqref="G66">
    <cfRule type="expression" dxfId="318" priority="188">
      <formula>#VALUE!</formula>
    </cfRule>
  </conditionalFormatting>
  <conditionalFormatting sqref="P62">
    <cfRule type="expression" dxfId="317" priority="187">
      <formula>P62=W83</formula>
    </cfRule>
  </conditionalFormatting>
  <conditionalFormatting sqref="P62">
    <cfRule type="expression" dxfId="316" priority="186">
      <formula>P62=W83</formula>
    </cfRule>
  </conditionalFormatting>
  <conditionalFormatting sqref="P62">
    <cfRule type="expression" dxfId="315" priority="185">
      <formula>OR(P62=W83,P62=W84)</formula>
    </cfRule>
  </conditionalFormatting>
  <conditionalFormatting sqref="G77">
    <cfRule type="expression" dxfId="314" priority="184">
      <formula>#VALUE!</formula>
    </cfRule>
  </conditionalFormatting>
  <conditionalFormatting sqref="P73">
    <cfRule type="expression" dxfId="313" priority="183">
      <formula>P73=W94</formula>
    </cfRule>
  </conditionalFormatting>
  <conditionalFormatting sqref="P73">
    <cfRule type="expression" dxfId="312" priority="182">
      <formula>P73=W94</formula>
    </cfRule>
  </conditionalFormatting>
  <conditionalFormatting sqref="P73">
    <cfRule type="expression" dxfId="311" priority="181">
      <formula>OR(P73=W94,P73=W95)</formula>
    </cfRule>
  </conditionalFormatting>
  <conditionalFormatting sqref="G88">
    <cfRule type="expression" dxfId="310" priority="180">
      <formula>#VALUE!</formula>
    </cfRule>
  </conditionalFormatting>
  <conditionalFormatting sqref="P84">
    <cfRule type="expression" dxfId="309" priority="179">
      <formula>P84=W105</formula>
    </cfRule>
  </conditionalFormatting>
  <conditionalFormatting sqref="P84">
    <cfRule type="expression" dxfId="308" priority="178">
      <formula>P84=W105</formula>
    </cfRule>
  </conditionalFormatting>
  <conditionalFormatting sqref="P84">
    <cfRule type="expression" dxfId="307" priority="177">
      <formula>OR(P84=W105,P84=W106)</formula>
    </cfRule>
  </conditionalFormatting>
  <conditionalFormatting sqref="G99">
    <cfRule type="expression" dxfId="306" priority="176">
      <formula>#VALUE!</formula>
    </cfRule>
  </conditionalFormatting>
  <conditionalFormatting sqref="P95">
    <cfRule type="expression" dxfId="305" priority="175">
      <formula>P95=W116</formula>
    </cfRule>
  </conditionalFormatting>
  <conditionalFormatting sqref="P95">
    <cfRule type="expression" dxfId="304" priority="174">
      <formula>P95=W116</formula>
    </cfRule>
  </conditionalFormatting>
  <conditionalFormatting sqref="P95">
    <cfRule type="expression" dxfId="303" priority="173">
      <formula>OR(P95=W116,P95=W117)</formula>
    </cfRule>
  </conditionalFormatting>
  <conditionalFormatting sqref="G110">
    <cfRule type="expression" dxfId="302" priority="172">
      <formula>#VALUE!</formula>
    </cfRule>
  </conditionalFormatting>
  <conditionalFormatting sqref="P106">
    <cfRule type="expression" dxfId="301" priority="171">
      <formula>P106=W127</formula>
    </cfRule>
  </conditionalFormatting>
  <conditionalFormatting sqref="P106">
    <cfRule type="expression" dxfId="300" priority="170">
      <formula>P106=W127</formula>
    </cfRule>
  </conditionalFormatting>
  <conditionalFormatting sqref="P106">
    <cfRule type="expression" dxfId="299" priority="169">
      <formula>OR(P106=W127,P106=W128)</formula>
    </cfRule>
  </conditionalFormatting>
  <conditionalFormatting sqref="G121">
    <cfRule type="expression" dxfId="298" priority="168">
      <formula>#VALUE!</formula>
    </cfRule>
  </conditionalFormatting>
  <conditionalFormatting sqref="P117">
    <cfRule type="expression" dxfId="297" priority="167">
      <formula>P117=W138</formula>
    </cfRule>
  </conditionalFormatting>
  <conditionalFormatting sqref="P117">
    <cfRule type="expression" dxfId="296" priority="166">
      <formula>P117=W138</formula>
    </cfRule>
  </conditionalFormatting>
  <conditionalFormatting sqref="P117">
    <cfRule type="expression" dxfId="295" priority="165">
      <formula>OR(P117=W138,P117=W139)</formula>
    </cfRule>
  </conditionalFormatting>
  <conditionalFormatting sqref="G132">
    <cfRule type="expression" dxfId="294" priority="164">
      <formula>#VALUE!</formula>
    </cfRule>
  </conditionalFormatting>
  <conditionalFormatting sqref="P128">
    <cfRule type="expression" dxfId="293" priority="163">
      <formula>P128=W149</formula>
    </cfRule>
  </conditionalFormatting>
  <conditionalFormatting sqref="P128">
    <cfRule type="expression" dxfId="292" priority="162">
      <formula>P128=W149</formula>
    </cfRule>
  </conditionalFormatting>
  <conditionalFormatting sqref="P128">
    <cfRule type="expression" dxfId="291" priority="161">
      <formula>OR(P128=W149,P128=W150)</formula>
    </cfRule>
  </conditionalFormatting>
  <conditionalFormatting sqref="G143">
    <cfRule type="expression" dxfId="290" priority="160">
      <formula>#VALUE!</formula>
    </cfRule>
  </conditionalFormatting>
  <conditionalFormatting sqref="P139">
    <cfRule type="expression" dxfId="289" priority="159">
      <formula>P139=W160</formula>
    </cfRule>
  </conditionalFormatting>
  <conditionalFormatting sqref="P139">
    <cfRule type="expression" dxfId="288" priority="158">
      <formula>P139=W160</formula>
    </cfRule>
  </conditionalFormatting>
  <conditionalFormatting sqref="P139">
    <cfRule type="expression" dxfId="287" priority="157">
      <formula>OR(P139=W160,P139=W161)</formula>
    </cfRule>
  </conditionalFormatting>
  <conditionalFormatting sqref="G154">
    <cfRule type="expression" dxfId="286" priority="156">
      <formula>#VALUE!</formula>
    </cfRule>
  </conditionalFormatting>
  <conditionalFormatting sqref="P150">
    <cfRule type="expression" dxfId="285" priority="155">
      <formula>P150=W171</formula>
    </cfRule>
  </conditionalFormatting>
  <conditionalFormatting sqref="P150">
    <cfRule type="expression" dxfId="284" priority="154">
      <formula>P150=W171</formula>
    </cfRule>
  </conditionalFormatting>
  <conditionalFormatting sqref="P150">
    <cfRule type="expression" dxfId="283" priority="153">
      <formula>OR(P150=W171,P150=W172)</formula>
    </cfRule>
  </conditionalFormatting>
  <conditionalFormatting sqref="G165">
    <cfRule type="expression" dxfId="282" priority="152">
      <formula>#VALUE!</formula>
    </cfRule>
  </conditionalFormatting>
  <conditionalFormatting sqref="P161">
    <cfRule type="expression" dxfId="281" priority="151">
      <formula>P161=W182</formula>
    </cfRule>
  </conditionalFormatting>
  <conditionalFormatting sqref="P161">
    <cfRule type="expression" dxfId="280" priority="150">
      <formula>P161=W182</formula>
    </cfRule>
  </conditionalFormatting>
  <conditionalFormatting sqref="P161">
    <cfRule type="expression" dxfId="279" priority="149">
      <formula>OR(P161=W182,P161=W183)</formula>
    </cfRule>
  </conditionalFormatting>
  <conditionalFormatting sqref="G176">
    <cfRule type="expression" dxfId="278" priority="148">
      <formula>#VALUE!</formula>
    </cfRule>
  </conditionalFormatting>
  <conditionalFormatting sqref="P172">
    <cfRule type="expression" dxfId="277" priority="147">
      <formula>P172=W193</formula>
    </cfRule>
  </conditionalFormatting>
  <conditionalFormatting sqref="P172">
    <cfRule type="expression" dxfId="276" priority="146">
      <formula>P172=W193</formula>
    </cfRule>
  </conditionalFormatting>
  <conditionalFormatting sqref="P172">
    <cfRule type="expression" dxfId="275" priority="145">
      <formula>OR(P172=W193,P172=W194)</formula>
    </cfRule>
  </conditionalFormatting>
  <conditionalFormatting sqref="G187">
    <cfRule type="expression" dxfId="274" priority="144">
      <formula>#VALUE!</formula>
    </cfRule>
  </conditionalFormatting>
  <conditionalFormatting sqref="P183">
    <cfRule type="expression" dxfId="273" priority="143">
      <formula>P183=W204</formula>
    </cfRule>
  </conditionalFormatting>
  <conditionalFormatting sqref="P183">
    <cfRule type="expression" dxfId="272" priority="142">
      <formula>P183=W204</formula>
    </cfRule>
  </conditionalFormatting>
  <conditionalFormatting sqref="P183">
    <cfRule type="expression" dxfId="271" priority="141">
      <formula>OR(P183=W204,P183=W205)</formula>
    </cfRule>
  </conditionalFormatting>
  <conditionalFormatting sqref="G198">
    <cfRule type="expression" dxfId="270" priority="140">
      <formula>#VALUE!</formula>
    </cfRule>
  </conditionalFormatting>
  <conditionalFormatting sqref="P194">
    <cfRule type="expression" dxfId="269" priority="139">
      <formula>P194=W215</formula>
    </cfRule>
  </conditionalFormatting>
  <conditionalFormatting sqref="P194">
    <cfRule type="expression" dxfId="268" priority="138">
      <formula>P194=W215</formula>
    </cfRule>
  </conditionalFormatting>
  <conditionalFormatting sqref="P194">
    <cfRule type="expression" dxfId="267" priority="137">
      <formula>OR(P194=W215,P194=W216)</formula>
    </cfRule>
  </conditionalFormatting>
  <conditionalFormatting sqref="G209">
    <cfRule type="expression" dxfId="266" priority="136">
      <formula>#VALUE!</formula>
    </cfRule>
  </conditionalFormatting>
  <conditionalFormatting sqref="P205">
    <cfRule type="expression" dxfId="265" priority="135">
      <formula>P205=W226</formula>
    </cfRule>
  </conditionalFormatting>
  <conditionalFormatting sqref="P205">
    <cfRule type="expression" dxfId="264" priority="134">
      <formula>P205=W226</formula>
    </cfRule>
  </conditionalFormatting>
  <conditionalFormatting sqref="P205">
    <cfRule type="expression" dxfId="263" priority="133">
      <formula>OR(P205=W226,P205=W227)</formula>
    </cfRule>
  </conditionalFormatting>
  <conditionalFormatting sqref="G220">
    <cfRule type="expression" dxfId="262" priority="132">
      <formula>#VALUE!</formula>
    </cfRule>
  </conditionalFormatting>
  <conditionalFormatting sqref="P216">
    <cfRule type="expression" dxfId="261" priority="131">
      <formula>P216=W237</formula>
    </cfRule>
  </conditionalFormatting>
  <conditionalFormatting sqref="P216">
    <cfRule type="expression" dxfId="260" priority="130">
      <formula>P216=W237</formula>
    </cfRule>
  </conditionalFormatting>
  <conditionalFormatting sqref="P216">
    <cfRule type="expression" dxfId="259" priority="129">
      <formula>OR(P216=W237,P216=W238)</formula>
    </cfRule>
  </conditionalFormatting>
  <conditionalFormatting sqref="G231">
    <cfRule type="expression" dxfId="258" priority="128">
      <formula>#VALUE!</formula>
    </cfRule>
  </conditionalFormatting>
  <conditionalFormatting sqref="P227">
    <cfRule type="expression" dxfId="257" priority="127">
      <formula>P227=W248</formula>
    </cfRule>
  </conditionalFormatting>
  <conditionalFormatting sqref="P227">
    <cfRule type="expression" dxfId="256" priority="126">
      <formula>P227=W248</formula>
    </cfRule>
  </conditionalFormatting>
  <conditionalFormatting sqref="P227">
    <cfRule type="expression" dxfId="255" priority="125">
      <formula>OR(P227=W248,P227=W249)</formula>
    </cfRule>
  </conditionalFormatting>
  <conditionalFormatting sqref="G242">
    <cfRule type="expression" dxfId="254" priority="124">
      <formula>#VALUE!</formula>
    </cfRule>
  </conditionalFormatting>
  <conditionalFormatting sqref="P238">
    <cfRule type="expression" dxfId="253" priority="123">
      <formula>P238=W259</formula>
    </cfRule>
  </conditionalFormatting>
  <conditionalFormatting sqref="P238">
    <cfRule type="expression" dxfId="252" priority="122">
      <formula>P238=W259</formula>
    </cfRule>
  </conditionalFormatting>
  <conditionalFormatting sqref="P238">
    <cfRule type="expression" dxfId="251" priority="121">
      <formula>OR(P238=W259,P238=W260)</formula>
    </cfRule>
  </conditionalFormatting>
  <conditionalFormatting sqref="G253">
    <cfRule type="expression" dxfId="250" priority="120">
      <formula>#VALUE!</formula>
    </cfRule>
  </conditionalFormatting>
  <conditionalFormatting sqref="P249">
    <cfRule type="expression" dxfId="249" priority="119">
      <formula>P249=W270</formula>
    </cfRule>
  </conditionalFormatting>
  <conditionalFormatting sqref="P249">
    <cfRule type="expression" dxfId="248" priority="118">
      <formula>P249=W270</formula>
    </cfRule>
  </conditionalFormatting>
  <conditionalFormatting sqref="P249">
    <cfRule type="expression" dxfId="247" priority="117">
      <formula>OR(P249=W270,P249=W271)</formula>
    </cfRule>
  </conditionalFormatting>
  <conditionalFormatting sqref="G264">
    <cfRule type="expression" dxfId="246" priority="116">
      <formula>#VALUE!</formula>
    </cfRule>
  </conditionalFormatting>
  <conditionalFormatting sqref="P260">
    <cfRule type="expression" dxfId="245" priority="115">
      <formula>P260=W281</formula>
    </cfRule>
  </conditionalFormatting>
  <conditionalFormatting sqref="P260">
    <cfRule type="expression" dxfId="244" priority="114">
      <formula>P260=W281</formula>
    </cfRule>
  </conditionalFormatting>
  <conditionalFormatting sqref="P260">
    <cfRule type="expression" dxfId="243" priority="113">
      <formula>OR(P260=W281,P260=W282)</formula>
    </cfRule>
  </conditionalFormatting>
  <conditionalFormatting sqref="G275">
    <cfRule type="expression" dxfId="242" priority="112">
      <formula>#VALUE!</formula>
    </cfRule>
  </conditionalFormatting>
  <conditionalFormatting sqref="P271">
    <cfRule type="expression" dxfId="241" priority="111">
      <formula>P271=W292</formula>
    </cfRule>
  </conditionalFormatting>
  <conditionalFormatting sqref="P271">
    <cfRule type="expression" dxfId="240" priority="110">
      <formula>P271=W292</formula>
    </cfRule>
  </conditionalFormatting>
  <conditionalFormatting sqref="P271">
    <cfRule type="expression" dxfId="239" priority="109">
      <formula>OR(P271=W292,P271=W293)</formula>
    </cfRule>
  </conditionalFormatting>
  <conditionalFormatting sqref="G286">
    <cfRule type="expression" dxfId="238" priority="108">
      <formula>#VALUE!</formula>
    </cfRule>
  </conditionalFormatting>
  <conditionalFormatting sqref="P282">
    <cfRule type="expression" dxfId="237" priority="107">
      <formula>P282=W303</formula>
    </cfRule>
  </conditionalFormatting>
  <conditionalFormatting sqref="P282">
    <cfRule type="expression" dxfId="236" priority="106">
      <formula>P282=W303</formula>
    </cfRule>
  </conditionalFormatting>
  <conditionalFormatting sqref="P282">
    <cfRule type="expression" dxfId="235" priority="105">
      <formula>OR(P282=W303,P282=W304)</formula>
    </cfRule>
  </conditionalFormatting>
  <conditionalFormatting sqref="G297">
    <cfRule type="expression" dxfId="234" priority="104">
      <formula>#VALUE!</formula>
    </cfRule>
  </conditionalFormatting>
  <conditionalFormatting sqref="P293">
    <cfRule type="expression" dxfId="233" priority="103">
      <formula>P293=W314</formula>
    </cfRule>
  </conditionalFormatting>
  <conditionalFormatting sqref="P293">
    <cfRule type="expression" dxfId="232" priority="102">
      <formula>P293=W314</formula>
    </cfRule>
  </conditionalFormatting>
  <conditionalFormatting sqref="P293">
    <cfRule type="expression" dxfId="231" priority="101">
      <formula>OR(P293=W314,P293=W315)</formula>
    </cfRule>
  </conditionalFormatting>
  <conditionalFormatting sqref="G308">
    <cfRule type="expression" dxfId="230" priority="100">
      <formula>#VALUE!</formula>
    </cfRule>
  </conditionalFormatting>
  <conditionalFormatting sqref="P304">
    <cfRule type="expression" dxfId="229" priority="99">
      <formula>P304=W325</formula>
    </cfRule>
  </conditionalFormatting>
  <conditionalFormatting sqref="P304">
    <cfRule type="expression" dxfId="228" priority="98">
      <formula>P304=W325</formula>
    </cfRule>
  </conditionalFormatting>
  <conditionalFormatting sqref="P304">
    <cfRule type="expression" dxfId="227" priority="97">
      <formula>OR(P304=W325,P304=W326)</formula>
    </cfRule>
  </conditionalFormatting>
  <conditionalFormatting sqref="G319">
    <cfRule type="expression" dxfId="226" priority="96">
      <formula>#VALUE!</formula>
    </cfRule>
  </conditionalFormatting>
  <conditionalFormatting sqref="P315">
    <cfRule type="expression" dxfId="225" priority="95">
      <formula>P315=W336</formula>
    </cfRule>
  </conditionalFormatting>
  <conditionalFormatting sqref="P315">
    <cfRule type="expression" dxfId="224" priority="94">
      <formula>P315=W336</formula>
    </cfRule>
  </conditionalFormatting>
  <conditionalFormatting sqref="P315">
    <cfRule type="expression" dxfId="223" priority="93">
      <formula>OR(P315=W336,P315=W337)</formula>
    </cfRule>
  </conditionalFormatting>
  <conditionalFormatting sqref="G330">
    <cfRule type="expression" dxfId="222" priority="92">
      <formula>#VALUE!</formula>
    </cfRule>
  </conditionalFormatting>
  <conditionalFormatting sqref="P326">
    <cfRule type="expression" dxfId="221" priority="91">
      <formula>P326=W347</formula>
    </cfRule>
  </conditionalFormatting>
  <conditionalFormatting sqref="P326">
    <cfRule type="expression" dxfId="220" priority="90">
      <formula>P326=W347</formula>
    </cfRule>
  </conditionalFormatting>
  <conditionalFormatting sqref="P326">
    <cfRule type="expression" dxfId="219" priority="89">
      <formula>OR(P326=W347,P326=W348)</formula>
    </cfRule>
  </conditionalFormatting>
  <conditionalFormatting sqref="G341">
    <cfRule type="expression" dxfId="218" priority="88">
      <formula>#VALUE!</formula>
    </cfRule>
  </conditionalFormatting>
  <conditionalFormatting sqref="P337">
    <cfRule type="expression" dxfId="217" priority="87">
      <formula>P337=W358</formula>
    </cfRule>
  </conditionalFormatting>
  <conditionalFormatting sqref="P337">
    <cfRule type="expression" dxfId="216" priority="86">
      <formula>P337=W358</formula>
    </cfRule>
  </conditionalFormatting>
  <conditionalFormatting sqref="P337">
    <cfRule type="expression" dxfId="215" priority="85">
      <formula>OR(P337=W358,P337=W359)</formula>
    </cfRule>
  </conditionalFormatting>
  <conditionalFormatting sqref="G352">
    <cfRule type="expression" dxfId="214" priority="84">
      <formula>#VALUE!</formula>
    </cfRule>
  </conditionalFormatting>
  <conditionalFormatting sqref="P348">
    <cfRule type="expression" dxfId="213" priority="83">
      <formula>P348=W369</formula>
    </cfRule>
  </conditionalFormatting>
  <conditionalFormatting sqref="P348">
    <cfRule type="expression" dxfId="212" priority="82">
      <formula>P348=W369</formula>
    </cfRule>
  </conditionalFormatting>
  <conditionalFormatting sqref="P348">
    <cfRule type="expression" dxfId="211" priority="81">
      <formula>OR(P348=W369,P348=W370)</formula>
    </cfRule>
  </conditionalFormatting>
  <conditionalFormatting sqref="G363">
    <cfRule type="expression" dxfId="210" priority="80">
      <formula>#VALUE!</formula>
    </cfRule>
  </conditionalFormatting>
  <conditionalFormatting sqref="P359">
    <cfRule type="expression" dxfId="209" priority="79">
      <formula>P359=W380</formula>
    </cfRule>
  </conditionalFormatting>
  <conditionalFormatting sqref="P359">
    <cfRule type="expression" dxfId="208" priority="78">
      <formula>P359=W380</formula>
    </cfRule>
  </conditionalFormatting>
  <conditionalFormatting sqref="P359">
    <cfRule type="expression" dxfId="207" priority="77">
      <formula>OR(P359=W380,P359=W381)</formula>
    </cfRule>
  </conditionalFormatting>
  <conditionalFormatting sqref="G374">
    <cfRule type="expression" dxfId="206" priority="76">
      <formula>#VALUE!</formula>
    </cfRule>
  </conditionalFormatting>
  <conditionalFormatting sqref="P370">
    <cfRule type="expression" dxfId="205" priority="75">
      <formula>P370=W391</formula>
    </cfRule>
  </conditionalFormatting>
  <conditionalFormatting sqref="P370">
    <cfRule type="expression" dxfId="204" priority="74">
      <formula>P370=W391</formula>
    </cfRule>
  </conditionalFormatting>
  <conditionalFormatting sqref="P370">
    <cfRule type="expression" dxfId="203" priority="73">
      <formula>OR(P370=W391,P370=W392)</formula>
    </cfRule>
  </conditionalFormatting>
  <conditionalFormatting sqref="G385">
    <cfRule type="expression" dxfId="202" priority="72">
      <formula>#VALUE!</formula>
    </cfRule>
  </conditionalFormatting>
  <conditionalFormatting sqref="P381">
    <cfRule type="expression" dxfId="201" priority="71">
      <formula>P381=W402</formula>
    </cfRule>
  </conditionalFormatting>
  <conditionalFormatting sqref="P381">
    <cfRule type="expression" dxfId="200" priority="70">
      <formula>P381=W402</formula>
    </cfRule>
  </conditionalFormatting>
  <conditionalFormatting sqref="P381">
    <cfRule type="expression" dxfId="199" priority="69">
      <formula>OR(P381=W402,P381=W403)</formula>
    </cfRule>
  </conditionalFormatting>
  <conditionalFormatting sqref="G396">
    <cfRule type="expression" dxfId="198" priority="68">
      <formula>#VALUE!</formula>
    </cfRule>
  </conditionalFormatting>
  <conditionalFormatting sqref="P392">
    <cfRule type="expression" dxfId="197" priority="67">
      <formula>P392=W413</formula>
    </cfRule>
  </conditionalFormatting>
  <conditionalFormatting sqref="P392">
    <cfRule type="expression" dxfId="196" priority="66">
      <formula>P392=W413</formula>
    </cfRule>
  </conditionalFormatting>
  <conditionalFormatting sqref="P392">
    <cfRule type="expression" dxfId="195" priority="65">
      <formula>OR(P392=W413,P392=W414)</formula>
    </cfRule>
  </conditionalFormatting>
  <conditionalFormatting sqref="G407">
    <cfRule type="expression" dxfId="194" priority="64">
      <formula>#VALUE!</formula>
    </cfRule>
  </conditionalFormatting>
  <conditionalFormatting sqref="P403">
    <cfRule type="expression" dxfId="193" priority="63">
      <formula>P403=W424</formula>
    </cfRule>
  </conditionalFormatting>
  <conditionalFormatting sqref="P403">
    <cfRule type="expression" dxfId="192" priority="62">
      <formula>P403=W424</formula>
    </cfRule>
  </conditionalFormatting>
  <conditionalFormatting sqref="P403">
    <cfRule type="expression" dxfId="191" priority="61">
      <formula>OR(P403=W424,P403=W425)</formula>
    </cfRule>
  </conditionalFormatting>
  <conditionalFormatting sqref="G418">
    <cfRule type="expression" dxfId="190" priority="60">
      <formula>#VALUE!</formula>
    </cfRule>
  </conditionalFormatting>
  <conditionalFormatting sqref="P414">
    <cfRule type="expression" dxfId="189" priority="59">
      <formula>P414=W435</formula>
    </cfRule>
  </conditionalFormatting>
  <conditionalFormatting sqref="P414">
    <cfRule type="expression" dxfId="188" priority="58">
      <formula>P414=W435</formula>
    </cfRule>
  </conditionalFormatting>
  <conditionalFormatting sqref="P414">
    <cfRule type="expression" dxfId="187" priority="57">
      <formula>OR(P414=W435,P414=W436)</formula>
    </cfRule>
  </conditionalFormatting>
  <conditionalFormatting sqref="G429">
    <cfRule type="expression" dxfId="186" priority="56">
      <formula>#VALUE!</formula>
    </cfRule>
  </conditionalFormatting>
  <conditionalFormatting sqref="P425">
    <cfRule type="expression" dxfId="185" priority="55">
      <formula>P425=W446</formula>
    </cfRule>
  </conditionalFormatting>
  <conditionalFormatting sqref="P425">
    <cfRule type="expression" dxfId="184" priority="54">
      <formula>P425=W446</formula>
    </cfRule>
  </conditionalFormatting>
  <conditionalFormatting sqref="P425">
    <cfRule type="expression" dxfId="183" priority="53">
      <formula>OR(P425=W446,P425=W447)</formula>
    </cfRule>
  </conditionalFormatting>
  <conditionalFormatting sqref="G440">
    <cfRule type="expression" dxfId="182" priority="52">
      <formula>#VALUE!</formula>
    </cfRule>
  </conditionalFormatting>
  <conditionalFormatting sqref="P436">
    <cfRule type="expression" dxfId="181" priority="51">
      <formula>P436=W457</formula>
    </cfRule>
  </conditionalFormatting>
  <conditionalFormatting sqref="P436">
    <cfRule type="expression" dxfId="180" priority="50">
      <formula>P436=W457</formula>
    </cfRule>
  </conditionalFormatting>
  <conditionalFormatting sqref="P436">
    <cfRule type="expression" dxfId="179" priority="49">
      <formula>OR(P436=W457,P436=W458)</formula>
    </cfRule>
  </conditionalFormatting>
  <conditionalFormatting sqref="G451">
    <cfRule type="expression" dxfId="178" priority="48">
      <formula>#VALUE!</formula>
    </cfRule>
  </conditionalFormatting>
  <conditionalFormatting sqref="P447">
    <cfRule type="expression" dxfId="177" priority="47">
      <formula>P447=W468</formula>
    </cfRule>
  </conditionalFormatting>
  <conditionalFormatting sqref="P447">
    <cfRule type="expression" dxfId="176" priority="46">
      <formula>P447=W468</formula>
    </cfRule>
  </conditionalFormatting>
  <conditionalFormatting sqref="P447">
    <cfRule type="expression" dxfId="175" priority="45">
      <formula>OR(P447=W468,P447=W469)</formula>
    </cfRule>
  </conditionalFormatting>
  <conditionalFormatting sqref="G462">
    <cfRule type="expression" dxfId="174" priority="44">
      <formula>#VALUE!</formula>
    </cfRule>
  </conditionalFormatting>
  <conditionalFormatting sqref="P458">
    <cfRule type="expression" dxfId="173" priority="43">
      <formula>P458=W479</formula>
    </cfRule>
  </conditionalFormatting>
  <conditionalFormatting sqref="P458">
    <cfRule type="expression" dxfId="172" priority="42">
      <formula>P458=W479</formula>
    </cfRule>
  </conditionalFormatting>
  <conditionalFormatting sqref="P458">
    <cfRule type="expression" dxfId="171" priority="41">
      <formula>OR(P458=W479,P458=W480)</formula>
    </cfRule>
  </conditionalFormatting>
  <conditionalFormatting sqref="G473">
    <cfRule type="expression" dxfId="170" priority="40">
      <formula>#VALUE!</formula>
    </cfRule>
  </conditionalFormatting>
  <conditionalFormatting sqref="P469">
    <cfRule type="expression" dxfId="169" priority="39">
      <formula>P469=W490</formula>
    </cfRule>
  </conditionalFormatting>
  <conditionalFormatting sqref="P469">
    <cfRule type="expression" dxfId="168" priority="38">
      <formula>P469=W490</formula>
    </cfRule>
  </conditionalFormatting>
  <conditionalFormatting sqref="P469">
    <cfRule type="expression" dxfId="167" priority="37">
      <formula>OR(P469=W490,P469=W491)</formula>
    </cfRule>
  </conditionalFormatting>
  <conditionalFormatting sqref="G484">
    <cfRule type="expression" dxfId="166" priority="36">
      <formula>#VALUE!</formula>
    </cfRule>
  </conditionalFormatting>
  <conditionalFormatting sqref="P480">
    <cfRule type="expression" dxfId="165" priority="35">
      <formula>P480=W501</formula>
    </cfRule>
  </conditionalFormatting>
  <conditionalFormatting sqref="P480">
    <cfRule type="expression" dxfId="164" priority="34">
      <formula>P480=W501</formula>
    </cfRule>
  </conditionalFormatting>
  <conditionalFormatting sqref="P480">
    <cfRule type="expression" dxfId="163" priority="33">
      <formula>OR(P480=W501,P480=W502)</formula>
    </cfRule>
  </conditionalFormatting>
  <conditionalFormatting sqref="G495">
    <cfRule type="expression" dxfId="162" priority="32">
      <formula>#VALUE!</formula>
    </cfRule>
  </conditionalFormatting>
  <conditionalFormatting sqref="P491">
    <cfRule type="expression" dxfId="161" priority="31">
      <formula>P491=W512</formula>
    </cfRule>
  </conditionalFormatting>
  <conditionalFormatting sqref="P491">
    <cfRule type="expression" dxfId="160" priority="30">
      <formula>P491=W512</formula>
    </cfRule>
  </conditionalFormatting>
  <conditionalFormatting sqref="P491">
    <cfRule type="expression" dxfId="159" priority="29">
      <formula>OR(P491=W512,P491=W513)</formula>
    </cfRule>
  </conditionalFormatting>
  <conditionalFormatting sqref="G506">
    <cfRule type="expression" dxfId="158" priority="28">
      <formula>#VALUE!</formula>
    </cfRule>
  </conditionalFormatting>
  <conditionalFormatting sqref="P502">
    <cfRule type="expression" dxfId="157" priority="27">
      <formula>P502=W523</formula>
    </cfRule>
  </conditionalFormatting>
  <conditionalFormatting sqref="P502">
    <cfRule type="expression" dxfId="156" priority="26">
      <formula>P502=W523</formula>
    </cfRule>
  </conditionalFormatting>
  <conditionalFormatting sqref="P502">
    <cfRule type="expression" dxfId="155" priority="25">
      <formula>OR(P502=W523,P502=W524)</formula>
    </cfRule>
  </conditionalFormatting>
  <conditionalFormatting sqref="G517">
    <cfRule type="expression" dxfId="154" priority="24">
      <formula>#VALUE!</formula>
    </cfRule>
  </conditionalFormatting>
  <conditionalFormatting sqref="P513">
    <cfRule type="expression" dxfId="153" priority="23">
      <formula>P513=W534</formula>
    </cfRule>
  </conditionalFormatting>
  <conditionalFormatting sqref="P513">
    <cfRule type="expression" dxfId="152" priority="22">
      <formula>P513=W534</formula>
    </cfRule>
  </conditionalFormatting>
  <conditionalFormatting sqref="P513">
    <cfRule type="expression" dxfId="151" priority="21">
      <formula>OR(P513=W534,P513=W535)</formula>
    </cfRule>
  </conditionalFormatting>
  <conditionalFormatting sqref="G528">
    <cfRule type="expression" dxfId="150" priority="20">
      <formula>#VALUE!</formula>
    </cfRule>
  </conditionalFormatting>
  <conditionalFormatting sqref="P524">
    <cfRule type="expression" dxfId="149" priority="19">
      <formula>P524=W545</formula>
    </cfRule>
  </conditionalFormatting>
  <conditionalFormatting sqref="P524">
    <cfRule type="expression" dxfId="148" priority="18">
      <formula>P524=W545</formula>
    </cfRule>
  </conditionalFormatting>
  <conditionalFormatting sqref="P524">
    <cfRule type="expression" dxfId="147" priority="17">
      <formula>OR(P524=W545,P524=W546)</formula>
    </cfRule>
  </conditionalFormatting>
  <conditionalFormatting sqref="G539">
    <cfRule type="expression" dxfId="146" priority="16">
      <formula>#VALUE!</formula>
    </cfRule>
  </conditionalFormatting>
  <conditionalFormatting sqref="P535">
    <cfRule type="expression" dxfId="145" priority="15">
      <formula>P535=W556</formula>
    </cfRule>
  </conditionalFormatting>
  <conditionalFormatting sqref="P535">
    <cfRule type="expression" dxfId="144" priority="14">
      <formula>P535=W556</formula>
    </cfRule>
  </conditionalFormatting>
  <conditionalFormatting sqref="P535">
    <cfRule type="expression" dxfId="143" priority="13">
      <formula>OR(P535=W556,P535=W557)</formula>
    </cfRule>
  </conditionalFormatting>
  <conditionalFormatting sqref="G550">
    <cfRule type="expression" dxfId="142" priority="12">
      <formula>#VALUE!</formula>
    </cfRule>
  </conditionalFormatting>
  <conditionalFormatting sqref="P546">
    <cfRule type="expression" dxfId="141" priority="11">
      <formula>P546=W567</formula>
    </cfRule>
  </conditionalFormatting>
  <conditionalFormatting sqref="P546">
    <cfRule type="expression" dxfId="140" priority="10">
      <formula>P546=W567</formula>
    </cfRule>
  </conditionalFormatting>
  <conditionalFormatting sqref="P546">
    <cfRule type="expression" dxfId="139" priority="9">
      <formula>OR(P546=W567,P546=W568)</formula>
    </cfRule>
  </conditionalFormatting>
  <conditionalFormatting sqref="G561">
    <cfRule type="expression" dxfId="138" priority="8">
      <formula>#VALUE!</formula>
    </cfRule>
  </conditionalFormatting>
  <conditionalFormatting sqref="P557">
    <cfRule type="expression" dxfId="137" priority="7">
      <formula>P557=W578</formula>
    </cfRule>
  </conditionalFormatting>
  <conditionalFormatting sqref="P557">
    <cfRule type="expression" dxfId="136" priority="6">
      <formula>P557=W578</formula>
    </cfRule>
  </conditionalFormatting>
  <conditionalFormatting sqref="P557">
    <cfRule type="expression" dxfId="135" priority="5">
      <formula>OR(P557=W578,P557=W579)</formula>
    </cfRule>
  </conditionalFormatting>
  <conditionalFormatting sqref="G572">
    <cfRule type="expression" dxfId="134" priority="4">
      <formula>#VALUE!</formula>
    </cfRule>
  </conditionalFormatting>
  <conditionalFormatting sqref="P568">
    <cfRule type="expression" dxfId="133" priority="3">
      <formula>P568=W589</formula>
    </cfRule>
  </conditionalFormatting>
  <conditionalFormatting sqref="P568">
    <cfRule type="expression" dxfId="132" priority="2">
      <formula>P568=W589</formula>
    </cfRule>
  </conditionalFormatting>
  <conditionalFormatting sqref="P568">
    <cfRule type="expression" dxfId="131" priority="1">
      <formula>OR(P568=W589,P568=W590)</formula>
    </cfRule>
  </conditionalFormatting>
  <dataValidations count="1">
    <dataValidation type="list" allowBlank="1" showInputMessage="1" showErrorMessage="1" sqref="G33 G22 G44 G561 G517 G55 G539 G550 G66 G528 G88 G77 G99 G110 G121 G132 G143 G154 G176 G165 G187 G198 G209 G220 G231 G242 G253 G264 G319 G286 G275 G297 G308 G330 G341 G352 G363 G374 G385 G396 G407 G418 G429 G440 G451 G462 G473 G484 G495 G506 G572" xr:uid="{00000000-0002-0000-0900-000000000000}">
      <formula1>ElencocodiciATECOproduzioni</formula1>
    </dataValidation>
  </dataValidations>
  <pageMargins left="0.70866141732283472" right="0.70866141732283472" top="0.74803149606299213" bottom="0.74803149606299213" header="0.31496062992125984" footer="0.31496062992125984"/>
  <pageSetup paperSize="9" scale="40" orientation="portrait"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210"/>
  <sheetViews>
    <sheetView zoomScale="70" zoomScaleNormal="70" workbookViewId="0">
      <selection activeCell="W135" sqref="W135"/>
    </sheetView>
  </sheetViews>
  <sheetFormatPr baseColWidth="10" defaultColWidth="8.83203125" defaultRowHeight="15"/>
  <cols>
    <col min="1" max="1" width="6.5" style="684" customWidth="1"/>
    <col min="2" max="2" width="12.5" style="562" customWidth="1"/>
    <col min="3" max="5" width="13.5" style="562" customWidth="1"/>
    <col min="6" max="7" width="10.5" style="562" customWidth="1"/>
    <col min="8" max="8" width="8.83203125" style="562"/>
    <col min="9" max="9" width="6.5" style="562" customWidth="1"/>
    <col min="10" max="11" width="8.83203125" style="562"/>
    <col min="12" max="12" width="1.5" style="562" customWidth="1"/>
    <col min="13" max="13" width="11.5" style="562" customWidth="1"/>
    <col min="14" max="14" width="10.83203125" style="562" customWidth="1"/>
    <col min="15" max="17" width="9.5" style="562" customWidth="1"/>
    <col min="18" max="18" width="17.1640625" style="685" customWidth="1"/>
    <col min="19" max="19" width="7.5" style="685" customWidth="1"/>
    <col min="20" max="21" width="8" style="685" customWidth="1"/>
    <col min="22" max="22" width="20.83203125" style="685" customWidth="1"/>
    <col min="23" max="23" width="26.5" style="686" customWidth="1"/>
    <col min="24" max="24" width="25.5" style="686" customWidth="1"/>
    <col min="25" max="25" width="14.83203125" style="687" customWidth="1"/>
    <col min="26" max="26" width="11.83203125" style="562" customWidth="1"/>
    <col min="27" max="27" width="10.5" style="562" customWidth="1"/>
    <col min="28" max="28" width="11.5" style="562" customWidth="1"/>
    <col min="29" max="29" width="9.5" style="562" customWidth="1"/>
    <col min="30" max="34" width="8.83203125" style="562"/>
    <col min="35" max="35" width="10.5" style="562" customWidth="1"/>
    <col min="36" max="16384" width="8.83203125" style="562"/>
  </cols>
  <sheetData>
    <row r="1" spans="1:29" s="86" customFormat="1" ht="26" thickBot="1">
      <c r="A1" s="863" t="s">
        <v>454</v>
      </c>
      <c r="B1" s="864"/>
      <c r="C1" s="864"/>
      <c r="D1" s="864"/>
      <c r="E1" s="864"/>
      <c r="F1" s="864"/>
      <c r="G1" s="864"/>
      <c r="H1" s="864"/>
      <c r="I1" s="864"/>
      <c r="J1" s="864"/>
      <c r="K1" s="864"/>
      <c r="L1" s="864"/>
      <c r="M1" s="864"/>
      <c r="N1" s="864"/>
      <c r="O1" s="864"/>
      <c r="P1" s="864"/>
      <c r="Q1" s="864"/>
      <c r="R1" s="864"/>
      <c r="S1" s="864"/>
      <c r="T1" s="864"/>
      <c r="U1" s="864"/>
      <c r="V1" s="864"/>
      <c r="W1" s="864"/>
      <c r="X1" s="864"/>
      <c r="Y1" s="864"/>
      <c r="Z1" s="864"/>
      <c r="AA1" s="864"/>
      <c r="AB1" s="864"/>
      <c r="AC1" s="865"/>
    </row>
    <row r="2" spans="1:29">
      <c r="A2" s="665"/>
      <c r="B2" s="560"/>
      <c r="C2" s="560"/>
      <c r="D2" s="560"/>
      <c r="E2" s="560"/>
      <c r="F2" s="560"/>
      <c r="G2" s="560"/>
      <c r="H2" s="560"/>
      <c r="I2" s="560"/>
      <c r="J2" s="560"/>
      <c r="K2" s="560"/>
      <c r="L2" s="560"/>
      <c r="M2" s="560"/>
      <c r="N2" s="560"/>
      <c r="O2" s="560"/>
      <c r="P2" s="560"/>
      <c r="Q2" s="560"/>
      <c r="R2" s="666"/>
      <c r="S2" s="666"/>
      <c r="T2" s="666"/>
      <c r="U2" s="666"/>
      <c r="V2" s="666"/>
      <c r="W2" s="667"/>
      <c r="X2" s="667"/>
      <c r="Y2" s="668"/>
      <c r="Z2" s="560"/>
      <c r="AA2" s="560"/>
      <c r="AB2" s="560"/>
      <c r="AC2" s="560"/>
    </row>
    <row r="3" spans="1:29" ht="16" thickBot="1">
      <c r="A3" s="665"/>
      <c r="B3" s="560"/>
      <c r="C3" s="560"/>
      <c r="D3" s="560"/>
      <c r="E3" s="560"/>
      <c r="F3" s="560"/>
      <c r="G3" s="560"/>
      <c r="H3" s="560"/>
      <c r="I3" s="560"/>
      <c r="J3" s="560"/>
      <c r="K3" s="560"/>
      <c r="L3" s="560"/>
      <c r="M3" s="560"/>
      <c r="N3" s="560"/>
      <c r="O3" s="560"/>
      <c r="P3" s="560"/>
      <c r="Q3" s="560"/>
      <c r="R3" s="666"/>
      <c r="S3" s="666"/>
      <c r="T3" s="666"/>
      <c r="U3" s="666"/>
      <c r="V3" s="666"/>
      <c r="W3" s="667"/>
      <c r="X3" s="667"/>
      <c r="Y3" s="668"/>
      <c r="Z3" s="560"/>
      <c r="AA3" s="560"/>
      <c r="AB3" s="560"/>
      <c r="AC3" s="560"/>
    </row>
    <row r="4" spans="1:29" s="675" customFormat="1" ht="68.5" customHeight="1" thickBot="1">
      <c r="A4" s="669"/>
      <c r="B4" s="860" t="s">
        <v>133</v>
      </c>
      <c r="C4" s="861"/>
      <c r="D4" s="861"/>
      <c r="E4" s="862"/>
      <c r="F4" s="670" t="s">
        <v>143</v>
      </c>
      <c r="G4" s="860" t="s">
        <v>134</v>
      </c>
      <c r="H4" s="861"/>
      <c r="I4" s="862"/>
      <c r="J4" s="860" t="s">
        <v>1449</v>
      </c>
      <c r="K4" s="861"/>
      <c r="L4" s="862"/>
      <c r="M4" s="860" t="s">
        <v>631</v>
      </c>
      <c r="N4" s="861"/>
      <c r="O4" s="862"/>
      <c r="P4" s="860" t="s">
        <v>135</v>
      </c>
      <c r="Q4" s="862"/>
      <c r="R4" s="671" t="s">
        <v>1391</v>
      </c>
      <c r="S4" s="866" t="s">
        <v>1313</v>
      </c>
      <c r="T4" s="867"/>
      <c r="U4" s="867"/>
      <c r="V4" s="672" t="s">
        <v>1311</v>
      </c>
      <c r="W4" s="673" t="s">
        <v>1314</v>
      </c>
      <c r="X4" s="673" t="s">
        <v>1312</v>
      </c>
      <c r="Y4" s="674" t="s">
        <v>136</v>
      </c>
      <c r="Z4" s="861" t="s">
        <v>104</v>
      </c>
      <c r="AA4" s="861"/>
      <c r="AB4" s="861"/>
      <c r="AC4" s="862"/>
    </row>
    <row r="5" spans="1:29">
      <c r="A5" s="665"/>
      <c r="B5" s="560"/>
      <c r="C5" s="560"/>
      <c r="D5" s="560"/>
      <c r="E5" s="560"/>
      <c r="F5" s="560"/>
      <c r="G5" s="560"/>
      <c r="H5" s="560"/>
      <c r="I5" s="560"/>
      <c r="J5" s="560"/>
      <c r="K5" s="560"/>
      <c r="L5" s="560"/>
      <c r="M5" s="560"/>
      <c r="N5" s="560"/>
      <c r="O5" s="560"/>
      <c r="P5" s="560"/>
      <c r="Q5" s="560"/>
      <c r="R5" s="666"/>
      <c r="S5" s="666"/>
      <c r="T5" s="666"/>
      <c r="U5" s="666"/>
      <c r="V5" s="666"/>
      <c r="W5" s="667"/>
      <c r="X5" s="667"/>
      <c r="Y5" s="668"/>
      <c r="Z5" s="560"/>
      <c r="AA5" s="560"/>
      <c r="AB5" s="560"/>
      <c r="AC5" s="560"/>
    </row>
    <row r="6" spans="1:29" s="676" customFormat="1" ht="16">
      <c r="A6" s="417">
        <v>1</v>
      </c>
      <c r="B6" s="855"/>
      <c r="C6" s="856"/>
      <c r="D6" s="856"/>
      <c r="E6" s="857"/>
      <c r="F6" s="688"/>
      <c r="G6" s="855"/>
      <c r="H6" s="856"/>
      <c r="I6" s="857"/>
      <c r="J6" s="855"/>
      <c r="K6" s="856"/>
      <c r="L6" s="857"/>
      <c r="M6" s="855"/>
      <c r="N6" s="856"/>
      <c r="O6" s="857"/>
      <c r="P6" s="850"/>
      <c r="Q6" s="851"/>
      <c r="R6" s="689"/>
      <c r="S6" s="852"/>
      <c r="T6" s="853"/>
      <c r="U6" s="854"/>
      <c r="V6" s="690"/>
      <c r="W6" s="691"/>
      <c r="X6" s="691"/>
      <c r="Y6" s="692"/>
      <c r="Z6" s="855"/>
      <c r="AA6" s="856"/>
      <c r="AB6" s="856"/>
      <c r="AC6" s="857"/>
    </row>
    <row r="7" spans="1:29" s="676" customFormat="1" ht="16">
      <c r="A7" s="417">
        <v>2</v>
      </c>
      <c r="B7" s="855"/>
      <c r="C7" s="856"/>
      <c r="D7" s="856"/>
      <c r="E7" s="857"/>
      <c r="F7" s="688"/>
      <c r="G7" s="855"/>
      <c r="H7" s="856"/>
      <c r="I7" s="857"/>
      <c r="J7" s="855"/>
      <c r="K7" s="856"/>
      <c r="L7" s="857"/>
      <c r="M7" s="855"/>
      <c r="N7" s="856"/>
      <c r="O7" s="857"/>
      <c r="P7" s="850"/>
      <c r="Q7" s="851"/>
      <c r="R7" s="689"/>
      <c r="S7" s="852"/>
      <c r="T7" s="853"/>
      <c r="U7" s="854"/>
      <c r="V7" s="690"/>
      <c r="W7" s="691"/>
      <c r="X7" s="691"/>
      <c r="Y7" s="692"/>
      <c r="Z7" s="855"/>
      <c r="AA7" s="856"/>
      <c r="AB7" s="856"/>
      <c r="AC7" s="857"/>
    </row>
    <row r="8" spans="1:29" s="676" customFormat="1" ht="16">
      <c r="A8" s="417">
        <v>3</v>
      </c>
      <c r="B8" s="855"/>
      <c r="C8" s="856"/>
      <c r="D8" s="856"/>
      <c r="E8" s="857"/>
      <c r="F8" s="688"/>
      <c r="G8" s="855"/>
      <c r="H8" s="856"/>
      <c r="I8" s="857"/>
      <c r="J8" s="855"/>
      <c r="K8" s="856"/>
      <c r="L8" s="857"/>
      <c r="M8" s="855"/>
      <c r="N8" s="856"/>
      <c r="O8" s="857"/>
      <c r="P8" s="850"/>
      <c r="Q8" s="851"/>
      <c r="R8" s="689"/>
      <c r="S8" s="852"/>
      <c r="T8" s="853"/>
      <c r="U8" s="854"/>
      <c r="V8" s="690"/>
      <c r="W8" s="691"/>
      <c r="X8" s="691"/>
      <c r="Y8" s="692"/>
      <c r="Z8" s="855"/>
      <c r="AA8" s="856"/>
      <c r="AB8" s="856"/>
      <c r="AC8" s="857"/>
    </row>
    <row r="9" spans="1:29" s="676" customFormat="1" ht="16">
      <c r="A9" s="417">
        <v>4</v>
      </c>
      <c r="B9" s="855"/>
      <c r="C9" s="856"/>
      <c r="D9" s="856"/>
      <c r="E9" s="857"/>
      <c r="F9" s="688"/>
      <c r="G9" s="855"/>
      <c r="H9" s="856"/>
      <c r="I9" s="857"/>
      <c r="J9" s="855"/>
      <c r="K9" s="856"/>
      <c r="L9" s="857"/>
      <c r="M9" s="855"/>
      <c r="N9" s="856"/>
      <c r="O9" s="857"/>
      <c r="P9" s="850"/>
      <c r="Q9" s="851"/>
      <c r="R9" s="689"/>
      <c r="S9" s="852"/>
      <c r="T9" s="853"/>
      <c r="U9" s="854"/>
      <c r="V9" s="690"/>
      <c r="W9" s="691"/>
      <c r="X9" s="691"/>
      <c r="Y9" s="692"/>
      <c r="Z9" s="855"/>
      <c r="AA9" s="856"/>
      <c r="AB9" s="856"/>
      <c r="AC9" s="857"/>
    </row>
    <row r="10" spans="1:29" s="676" customFormat="1" ht="16">
      <c r="A10" s="417">
        <v>5</v>
      </c>
      <c r="B10" s="855"/>
      <c r="C10" s="856"/>
      <c r="D10" s="856"/>
      <c r="E10" s="857"/>
      <c r="F10" s="688"/>
      <c r="G10" s="855"/>
      <c r="H10" s="856"/>
      <c r="I10" s="857"/>
      <c r="J10" s="855"/>
      <c r="K10" s="856"/>
      <c r="L10" s="857"/>
      <c r="M10" s="855"/>
      <c r="N10" s="856"/>
      <c r="O10" s="857"/>
      <c r="P10" s="850"/>
      <c r="Q10" s="851"/>
      <c r="R10" s="689"/>
      <c r="S10" s="852"/>
      <c r="T10" s="853"/>
      <c r="U10" s="854"/>
      <c r="V10" s="690"/>
      <c r="W10" s="691"/>
      <c r="X10" s="691"/>
      <c r="Y10" s="692"/>
      <c r="Z10" s="855"/>
      <c r="AA10" s="856"/>
      <c r="AB10" s="856"/>
      <c r="AC10" s="857"/>
    </row>
    <row r="11" spans="1:29" s="676" customFormat="1" ht="16">
      <c r="A11" s="417">
        <v>6</v>
      </c>
      <c r="B11" s="855"/>
      <c r="C11" s="856"/>
      <c r="D11" s="856"/>
      <c r="E11" s="857"/>
      <c r="F11" s="688"/>
      <c r="G11" s="855"/>
      <c r="H11" s="856"/>
      <c r="I11" s="857"/>
      <c r="J11" s="855"/>
      <c r="K11" s="856"/>
      <c r="L11" s="857"/>
      <c r="M11" s="855"/>
      <c r="N11" s="856"/>
      <c r="O11" s="857"/>
      <c r="P11" s="850"/>
      <c r="Q11" s="851"/>
      <c r="R11" s="689"/>
      <c r="S11" s="852"/>
      <c r="T11" s="853"/>
      <c r="U11" s="854"/>
      <c r="V11" s="690"/>
      <c r="W11" s="691"/>
      <c r="X11" s="691"/>
      <c r="Y11" s="692"/>
      <c r="Z11" s="855"/>
      <c r="AA11" s="856"/>
      <c r="AB11" s="856"/>
      <c r="AC11" s="857"/>
    </row>
    <row r="12" spans="1:29" s="676" customFormat="1" ht="16">
      <c r="A12" s="417">
        <v>7</v>
      </c>
      <c r="B12" s="855"/>
      <c r="C12" s="856"/>
      <c r="D12" s="856"/>
      <c r="E12" s="857"/>
      <c r="F12" s="688"/>
      <c r="G12" s="855"/>
      <c r="H12" s="856"/>
      <c r="I12" s="857"/>
      <c r="J12" s="855"/>
      <c r="K12" s="856"/>
      <c r="L12" s="857"/>
      <c r="M12" s="855"/>
      <c r="N12" s="856"/>
      <c r="O12" s="857"/>
      <c r="P12" s="850"/>
      <c r="Q12" s="851"/>
      <c r="R12" s="689"/>
      <c r="S12" s="852"/>
      <c r="T12" s="853"/>
      <c r="U12" s="854"/>
      <c r="V12" s="690"/>
      <c r="W12" s="691"/>
      <c r="X12" s="691"/>
      <c r="Y12" s="692"/>
      <c r="Z12" s="855"/>
      <c r="AA12" s="856"/>
      <c r="AB12" s="856"/>
      <c r="AC12" s="857"/>
    </row>
    <row r="13" spans="1:29" s="676" customFormat="1" ht="16">
      <c r="A13" s="417">
        <v>8</v>
      </c>
      <c r="B13" s="855"/>
      <c r="C13" s="856"/>
      <c r="D13" s="856"/>
      <c r="E13" s="857"/>
      <c r="F13" s="688"/>
      <c r="G13" s="855"/>
      <c r="H13" s="856"/>
      <c r="I13" s="857"/>
      <c r="J13" s="855"/>
      <c r="K13" s="856"/>
      <c r="L13" s="857"/>
      <c r="M13" s="855"/>
      <c r="N13" s="856"/>
      <c r="O13" s="857"/>
      <c r="P13" s="850"/>
      <c r="Q13" s="851"/>
      <c r="R13" s="689"/>
      <c r="S13" s="852"/>
      <c r="T13" s="853"/>
      <c r="U13" s="854"/>
      <c r="V13" s="690"/>
      <c r="W13" s="691"/>
      <c r="X13" s="691"/>
      <c r="Y13" s="692"/>
      <c r="Z13" s="855"/>
      <c r="AA13" s="856"/>
      <c r="AB13" s="856"/>
      <c r="AC13" s="857"/>
    </row>
    <row r="14" spans="1:29" s="676" customFormat="1" ht="16">
      <c r="A14" s="417">
        <v>9</v>
      </c>
      <c r="B14" s="855"/>
      <c r="C14" s="856"/>
      <c r="D14" s="856"/>
      <c r="E14" s="857"/>
      <c r="F14" s="688"/>
      <c r="G14" s="855"/>
      <c r="H14" s="856"/>
      <c r="I14" s="857"/>
      <c r="J14" s="855"/>
      <c r="K14" s="856"/>
      <c r="L14" s="857"/>
      <c r="M14" s="855"/>
      <c r="N14" s="856"/>
      <c r="O14" s="857"/>
      <c r="P14" s="850"/>
      <c r="Q14" s="851"/>
      <c r="R14" s="689"/>
      <c r="S14" s="852"/>
      <c r="T14" s="853"/>
      <c r="U14" s="854"/>
      <c r="V14" s="690"/>
      <c r="W14" s="691"/>
      <c r="X14" s="691"/>
      <c r="Y14" s="692"/>
      <c r="Z14" s="855"/>
      <c r="AA14" s="856"/>
      <c r="AB14" s="856"/>
      <c r="AC14" s="857"/>
    </row>
    <row r="15" spans="1:29" s="676" customFormat="1" ht="16">
      <c r="A15" s="417">
        <v>10</v>
      </c>
      <c r="B15" s="855"/>
      <c r="C15" s="856"/>
      <c r="D15" s="856"/>
      <c r="E15" s="857"/>
      <c r="F15" s="688"/>
      <c r="G15" s="855"/>
      <c r="H15" s="856"/>
      <c r="I15" s="857"/>
      <c r="J15" s="855"/>
      <c r="K15" s="856"/>
      <c r="L15" s="857"/>
      <c r="M15" s="855"/>
      <c r="N15" s="856"/>
      <c r="O15" s="857"/>
      <c r="P15" s="850"/>
      <c r="Q15" s="851"/>
      <c r="R15" s="689"/>
      <c r="S15" s="852"/>
      <c r="T15" s="853"/>
      <c r="U15" s="854"/>
      <c r="V15" s="690"/>
      <c r="W15" s="691"/>
      <c r="X15" s="691"/>
      <c r="Y15" s="692"/>
      <c r="Z15" s="855"/>
      <c r="AA15" s="856"/>
      <c r="AB15" s="856"/>
      <c r="AC15" s="857"/>
    </row>
    <row r="16" spans="1:29" s="676" customFormat="1" ht="16">
      <c r="A16" s="417">
        <v>11</v>
      </c>
      <c r="B16" s="855"/>
      <c r="C16" s="856"/>
      <c r="D16" s="856"/>
      <c r="E16" s="857"/>
      <c r="F16" s="688"/>
      <c r="G16" s="855"/>
      <c r="H16" s="856"/>
      <c r="I16" s="857"/>
      <c r="J16" s="855"/>
      <c r="K16" s="856"/>
      <c r="L16" s="857"/>
      <c r="M16" s="855"/>
      <c r="N16" s="856"/>
      <c r="O16" s="857"/>
      <c r="P16" s="850"/>
      <c r="Q16" s="851"/>
      <c r="R16" s="689"/>
      <c r="S16" s="852"/>
      <c r="T16" s="853"/>
      <c r="U16" s="854"/>
      <c r="V16" s="690"/>
      <c r="W16" s="691"/>
      <c r="X16" s="691"/>
      <c r="Y16" s="692"/>
      <c r="Z16" s="855"/>
      <c r="AA16" s="856"/>
      <c r="AB16" s="856"/>
      <c r="AC16" s="857"/>
    </row>
    <row r="17" spans="1:29" s="676" customFormat="1" ht="16">
      <c r="A17" s="417">
        <v>12</v>
      </c>
      <c r="B17" s="855"/>
      <c r="C17" s="856"/>
      <c r="D17" s="856"/>
      <c r="E17" s="857"/>
      <c r="F17" s="688"/>
      <c r="G17" s="855"/>
      <c r="H17" s="856"/>
      <c r="I17" s="857"/>
      <c r="J17" s="855"/>
      <c r="K17" s="856"/>
      <c r="L17" s="857"/>
      <c r="M17" s="855"/>
      <c r="N17" s="856"/>
      <c r="O17" s="857"/>
      <c r="P17" s="850"/>
      <c r="Q17" s="851"/>
      <c r="R17" s="689"/>
      <c r="S17" s="852"/>
      <c r="T17" s="853"/>
      <c r="U17" s="854"/>
      <c r="V17" s="690"/>
      <c r="W17" s="691"/>
      <c r="X17" s="691"/>
      <c r="Y17" s="692"/>
      <c r="Z17" s="855"/>
      <c r="AA17" s="856"/>
      <c r="AB17" s="856"/>
      <c r="AC17" s="857"/>
    </row>
    <row r="18" spans="1:29" s="676" customFormat="1" ht="16">
      <c r="A18" s="417">
        <v>13</v>
      </c>
      <c r="B18" s="855"/>
      <c r="C18" s="856"/>
      <c r="D18" s="856"/>
      <c r="E18" s="857"/>
      <c r="F18" s="688"/>
      <c r="G18" s="855"/>
      <c r="H18" s="856"/>
      <c r="I18" s="857"/>
      <c r="J18" s="855"/>
      <c r="K18" s="856"/>
      <c r="L18" s="857"/>
      <c r="M18" s="855"/>
      <c r="N18" s="856"/>
      <c r="O18" s="857"/>
      <c r="P18" s="850"/>
      <c r="Q18" s="851"/>
      <c r="R18" s="689"/>
      <c r="S18" s="852"/>
      <c r="T18" s="853"/>
      <c r="U18" s="854"/>
      <c r="V18" s="690"/>
      <c r="W18" s="691"/>
      <c r="X18" s="691"/>
      <c r="Y18" s="692"/>
      <c r="Z18" s="855"/>
      <c r="AA18" s="856"/>
      <c r="AB18" s="856"/>
      <c r="AC18" s="857"/>
    </row>
    <row r="19" spans="1:29" s="676" customFormat="1" ht="16">
      <c r="A19" s="417">
        <v>14</v>
      </c>
      <c r="B19" s="855"/>
      <c r="C19" s="856"/>
      <c r="D19" s="856"/>
      <c r="E19" s="857"/>
      <c r="F19" s="688"/>
      <c r="G19" s="855"/>
      <c r="H19" s="856"/>
      <c r="I19" s="857"/>
      <c r="J19" s="855"/>
      <c r="K19" s="856"/>
      <c r="L19" s="857"/>
      <c r="M19" s="855"/>
      <c r="N19" s="856"/>
      <c r="O19" s="857"/>
      <c r="P19" s="850"/>
      <c r="Q19" s="851"/>
      <c r="R19" s="689"/>
      <c r="S19" s="852"/>
      <c r="T19" s="853"/>
      <c r="U19" s="854"/>
      <c r="V19" s="690"/>
      <c r="W19" s="691"/>
      <c r="X19" s="691"/>
      <c r="Y19" s="692"/>
      <c r="Z19" s="855"/>
      <c r="AA19" s="856"/>
      <c r="AB19" s="856"/>
      <c r="AC19" s="857"/>
    </row>
    <row r="20" spans="1:29" s="676" customFormat="1" ht="16">
      <c r="A20" s="417">
        <v>15</v>
      </c>
      <c r="B20" s="855"/>
      <c r="C20" s="856"/>
      <c r="D20" s="856"/>
      <c r="E20" s="857"/>
      <c r="F20" s="688"/>
      <c r="G20" s="855"/>
      <c r="H20" s="856"/>
      <c r="I20" s="857"/>
      <c r="J20" s="855"/>
      <c r="K20" s="856"/>
      <c r="L20" s="857"/>
      <c r="M20" s="855"/>
      <c r="N20" s="856"/>
      <c r="O20" s="857"/>
      <c r="P20" s="850"/>
      <c r="Q20" s="851"/>
      <c r="R20" s="689"/>
      <c r="S20" s="852"/>
      <c r="T20" s="853"/>
      <c r="U20" s="854"/>
      <c r="V20" s="690"/>
      <c r="W20" s="691"/>
      <c r="X20" s="691"/>
      <c r="Y20" s="692"/>
      <c r="Z20" s="855"/>
      <c r="AA20" s="856"/>
      <c r="AB20" s="856"/>
      <c r="AC20" s="857"/>
    </row>
    <row r="21" spans="1:29" s="676" customFormat="1" ht="16">
      <c r="A21" s="417">
        <v>16</v>
      </c>
      <c r="B21" s="855"/>
      <c r="C21" s="856"/>
      <c r="D21" s="856"/>
      <c r="E21" s="857"/>
      <c r="F21" s="688"/>
      <c r="G21" s="855"/>
      <c r="H21" s="856"/>
      <c r="I21" s="857"/>
      <c r="J21" s="855"/>
      <c r="K21" s="856"/>
      <c r="L21" s="857"/>
      <c r="M21" s="855"/>
      <c r="N21" s="856"/>
      <c r="O21" s="857"/>
      <c r="P21" s="850"/>
      <c r="Q21" s="851"/>
      <c r="R21" s="689"/>
      <c r="S21" s="852"/>
      <c r="T21" s="853"/>
      <c r="U21" s="854"/>
      <c r="V21" s="690"/>
      <c r="W21" s="691"/>
      <c r="X21" s="691"/>
      <c r="Y21" s="692"/>
      <c r="Z21" s="855"/>
      <c r="AA21" s="856"/>
      <c r="AB21" s="856"/>
      <c r="AC21" s="857"/>
    </row>
    <row r="22" spans="1:29" s="676" customFormat="1" ht="16">
      <c r="A22" s="417">
        <v>17</v>
      </c>
      <c r="B22" s="855"/>
      <c r="C22" s="856"/>
      <c r="D22" s="856"/>
      <c r="E22" s="857"/>
      <c r="F22" s="688"/>
      <c r="G22" s="855"/>
      <c r="H22" s="856"/>
      <c r="I22" s="857"/>
      <c r="J22" s="855"/>
      <c r="K22" s="856"/>
      <c r="L22" s="857"/>
      <c r="M22" s="855"/>
      <c r="N22" s="856"/>
      <c r="O22" s="857"/>
      <c r="P22" s="850"/>
      <c r="Q22" s="851"/>
      <c r="R22" s="689"/>
      <c r="S22" s="852"/>
      <c r="T22" s="853"/>
      <c r="U22" s="854"/>
      <c r="V22" s="690"/>
      <c r="W22" s="691"/>
      <c r="X22" s="691"/>
      <c r="Y22" s="692"/>
      <c r="Z22" s="855"/>
      <c r="AA22" s="856"/>
      <c r="AB22" s="856"/>
      <c r="AC22" s="857"/>
    </row>
    <row r="23" spans="1:29" s="676" customFormat="1" ht="16">
      <c r="A23" s="417">
        <v>18</v>
      </c>
      <c r="B23" s="855"/>
      <c r="C23" s="856"/>
      <c r="D23" s="856"/>
      <c r="E23" s="857"/>
      <c r="F23" s="688"/>
      <c r="G23" s="855"/>
      <c r="H23" s="856"/>
      <c r="I23" s="857"/>
      <c r="J23" s="855"/>
      <c r="K23" s="856"/>
      <c r="L23" s="857"/>
      <c r="M23" s="855"/>
      <c r="N23" s="856"/>
      <c r="O23" s="857"/>
      <c r="P23" s="850"/>
      <c r="Q23" s="851"/>
      <c r="R23" s="689"/>
      <c r="S23" s="852"/>
      <c r="T23" s="853"/>
      <c r="U23" s="854"/>
      <c r="V23" s="690"/>
      <c r="W23" s="691"/>
      <c r="X23" s="691"/>
      <c r="Y23" s="692"/>
      <c r="Z23" s="855"/>
      <c r="AA23" s="856"/>
      <c r="AB23" s="856"/>
      <c r="AC23" s="857"/>
    </row>
    <row r="24" spans="1:29" s="676" customFormat="1" ht="16">
      <c r="A24" s="417">
        <v>19</v>
      </c>
      <c r="B24" s="855"/>
      <c r="C24" s="856"/>
      <c r="D24" s="856"/>
      <c r="E24" s="857"/>
      <c r="F24" s="688"/>
      <c r="G24" s="855"/>
      <c r="H24" s="856"/>
      <c r="I24" s="857"/>
      <c r="J24" s="855"/>
      <c r="K24" s="856"/>
      <c r="L24" s="857"/>
      <c r="M24" s="855"/>
      <c r="N24" s="856"/>
      <c r="O24" s="857"/>
      <c r="P24" s="850"/>
      <c r="Q24" s="851"/>
      <c r="R24" s="689"/>
      <c r="S24" s="852"/>
      <c r="T24" s="853"/>
      <c r="U24" s="854"/>
      <c r="V24" s="690"/>
      <c r="W24" s="691"/>
      <c r="X24" s="691"/>
      <c r="Y24" s="692"/>
      <c r="Z24" s="855"/>
      <c r="AA24" s="856"/>
      <c r="AB24" s="856"/>
      <c r="AC24" s="857"/>
    </row>
    <row r="25" spans="1:29" s="676" customFormat="1" ht="16">
      <c r="A25" s="417">
        <v>20</v>
      </c>
      <c r="B25" s="855"/>
      <c r="C25" s="856"/>
      <c r="D25" s="856"/>
      <c r="E25" s="857"/>
      <c r="F25" s="688"/>
      <c r="G25" s="855"/>
      <c r="H25" s="856"/>
      <c r="I25" s="857"/>
      <c r="J25" s="855"/>
      <c r="K25" s="856"/>
      <c r="L25" s="857"/>
      <c r="M25" s="855"/>
      <c r="N25" s="856"/>
      <c r="O25" s="857"/>
      <c r="P25" s="850"/>
      <c r="Q25" s="851"/>
      <c r="R25" s="689"/>
      <c r="S25" s="852"/>
      <c r="T25" s="853"/>
      <c r="U25" s="854"/>
      <c r="V25" s="690"/>
      <c r="W25" s="691"/>
      <c r="X25" s="691"/>
      <c r="Y25" s="692"/>
      <c r="Z25" s="855"/>
      <c r="AA25" s="856"/>
      <c r="AB25" s="856"/>
      <c r="AC25" s="857"/>
    </row>
    <row r="26" spans="1:29" s="676" customFormat="1" ht="16">
      <c r="A26" s="417">
        <v>21</v>
      </c>
      <c r="B26" s="855"/>
      <c r="C26" s="856"/>
      <c r="D26" s="856"/>
      <c r="E26" s="857"/>
      <c r="F26" s="688"/>
      <c r="G26" s="855"/>
      <c r="H26" s="856"/>
      <c r="I26" s="857"/>
      <c r="J26" s="855"/>
      <c r="K26" s="856"/>
      <c r="L26" s="857"/>
      <c r="M26" s="855"/>
      <c r="N26" s="856"/>
      <c r="O26" s="857"/>
      <c r="P26" s="850"/>
      <c r="Q26" s="851"/>
      <c r="R26" s="689"/>
      <c r="S26" s="852"/>
      <c r="T26" s="853"/>
      <c r="U26" s="854"/>
      <c r="V26" s="690"/>
      <c r="W26" s="691"/>
      <c r="X26" s="691"/>
      <c r="Y26" s="692"/>
      <c r="Z26" s="855"/>
      <c r="AA26" s="856"/>
      <c r="AB26" s="856"/>
      <c r="AC26" s="857"/>
    </row>
    <row r="27" spans="1:29" s="676" customFormat="1" ht="16">
      <c r="A27" s="417">
        <v>22</v>
      </c>
      <c r="B27" s="855"/>
      <c r="C27" s="856"/>
      <c r="D27" s="856"/>
      <c r="E27" s="857"/>
      <c r="F27" s="688"/>
      <c r="G27" s="855"/>
      <c r="H27" s="856"/>
      <c r="I27" s="857"/>
      <c r="J27" s="855"/>
      <c r="K27" s="856"/>
      <c r="L27" s="857"/>
      <c r="M27" s="855"/>
      <c r="N27" s="856"/>
      <c r="O27" s="857"/>
      <c r="P27" s="850"/>
      <c r="Q27" s="851"/>
      <c r="R27" s="689"/>
      <c r="S27" s="852"/>
      <c r="T27" s="853"/>
      <c r="U27" s="854"/>
      <c r="V27" s="690"/>
      <c r="W27" s="691"/>
      <c r="X27" s="691"/>
      <c r="Y27" s="692"/>
      <c r="Z27" s="855"/>
      <c r="AA27" s="856"/>
      <c r="AB27" s="856"/>
      <c r="AC27" s="857"/>
    </row>
    <row r="28" spans="1:29" s="676" customFormat="1" ht="16">
      <c r="A28" s="417">
        <v>23</v>
      </c>
      <c r="B28" s="855"/>
      <c r="C28" s="856"/>
      <c r="D28" s="856"/>
      <c r="E28" s="857"/>
      <c r="F28" s="688"/>
      <c r="G28" s="855"/>
      <c r="H28" s="856"/>
      <c r="I28" s="857"/>
      <c r="J28" s="855"/>
      <c r="K28" s="856"/>
      <c r="L28" s="857"/>
      <c r="M28" s="855"/>
      <c r="N28" s="856"/>
      <c r="O28" s="857"/>
      <c r="P28" s="850"/>
      <c r="Q28" s="851"/>
      <c r="R28" s="689"/>
      <c r="S28" s="852"/>
      <c r="T28" s="853"/>
      <c r="U28" s="854"/>
      <c r="V28" s="690"/>
      <c r="W28" s="691"/>
      <c r="X28" s="691"/>
      <c r="Y28" s="692"/>
      <c r="Z28" s="855"/>
      <c r="AA28" s="856"/>
      <c r="AB28" s="856"/>
      <c r="AC28" s="857"/>
    </row>
    <row r="29" spans="1:29" s="676" customFormat="1" ht="16">
      <c r="A29" s="417">
        <v>24</v>
      </c>
      <c r="B29" s="855"/>
      <c r="C29" s="856"/>
      <c r="D29" s="856"/>
      <c r="E29" s="857"/>
      <c r="F29" s="688"/>
      <c r="G29" s="855"/>
      <c r="H29" s="856"/>
      <c r="I29" s="857"/>
      <c r="J29" s="855"/>
      <c r="K29" s="856"/>
      <c r="L29" s="857"/>
      <c r="M29" s="855"/>
      <c r="N29" s="856"/>
      <c r="O29" s="857"/>
      <c r="P29" s="850"/>
      <c r="Q29" s="851"/>
      <c r="R29" s="689"/>
      <c r="S29" s="852"/>
      <c r="T29" s="853"/>
      <c r="U29" s="854"/>
      <c r="V29" s="690"/>
      <c r="W29" s="691"/>
      <c r="X29" s="691"/>
      <c r="Y29" s="692"/>
      <c r="Z29" s="855"/>
      <c r="AA29" s="856"/>
      <c r="AB29" s="856"/>
      <c r="AC29" s="857"/>
    </row>
    <row r="30" spans="1:29" s="676" customFormat="1" ht="16">
      <c r="A30" s="417">
        <v>25</v>
      </c>
      <c r="B30" s="855"/>
      <c r="C30" s="856"/>
      <c r="D30" s="856"/>
      <c r="E30" s="857"/>
      <c r="F30" s="688"/>
      <c r="G30" s="855"/>
      <c r="H30" s="856"/>
      <c r="I30" s="857"/>
      <c r="J30" s="855"/>
      <c r="K30" s="856"/>
      <c r="L30" s="857"/>
      <c r="M30" s="855"/>
      <c r="N30" s="856"/>
      <c r="O30" s="857"/>
      <c r="P30" s="850"/>
      <c r="Q30" s="851"/>
      <c r="R30" s="689"/>
      <c r="S30" s="852"/>
      <c r="T30" s="853"/>
      <c r="U30" s="854"/>
      <c r="V30" s="690"/>
      <c r="W30" s="691"/>
      <c r="X30" s="691"/>
      <c r="Y30" s="692"/>
      <c r="Z30" s="855"/>
      <c r="AA30" s="856"/>
      <c r="AB30" s="856"/>
      <c r="AC30" s="857"/>
    </row>
    <row r="31" spans="1:29" s="676" customFormat="1" ht="16">
      <c r="A31" s="417">
        <v>26</v>
      </c>
      <c r="B31" s="855"/>
      <c r="C31" s="856"/>
      <c r="D31" s="856"/>
      <c r="E31" s="857"/>
      <c r="F31" s="688"/>
      <c r="G31" s="855"/>
      <c r="H31" s="856"/>
      <c r="I31" s="857"/>
      <c r="J31" s="855"/>
      <c r="K31" s="856"/>
      <c r="L31" s="857"/>
      <c r="M31" s="855"/>
      <c r="N31" s="856"/>
      <c r="O31" s="857"/>
      <c r="P31" s="850"/>
      <c r="Q31" s="851"/>
      <c r="R31" s="689"/>
      <c r="S31" s="852"/>
      <c r="T31" s="853"/>
      <c r="U31" s="854"/>
      <c r="V31" s="690"/>
      <c r="W31" s="691"/>
      <c r="X31" s="691"/>
      <c r="Y31" s="692"/>
      <c r="Z31" s="855"/>
      <c r="AA31" s="856"/>
      <c r="AB31" s="856"/>
      <c r="AC31" s="857"/>
    </row>
    <row r="32" spans="1:29" s="676" customFormat="1" ht="16">
      <c r="A32" s="417">
        <v>27</v>
      </c>
      <c r="B32" s="855"/>
      <c r="C32" s="856"/>
      <c r="D32" s="856"/>
      <c r="E32" s="857"/>
      <c r="F32" s="688"/>
      <c r="G32" s="855"/>
      <c r="H32" s="856"/>
      <c r="I32" s="857"/>
      <c r="J32" s="855"/>
      <c r="K32" s="856"/>
      <c r="L32" s="857"/>
      <c r="M32" s="855"/>
      <c r="N32" s="856"/>
      <c r="O32" s="857"/>
      <c r="P32" s="850"/>
      <c r="Q32" s="851"/>
      <c r="R32" s="689"/>
      <c r="S32" s="852"/>
      <c r="T32" s="853"/>
      <c r="U32" s="854"/>
      <c r="V32" s="690"/>
      <c r="W32" s="691"/>
      <c r="X32" s="691"/>
      <c r="Y32" s="692"/>
      <c r="Z32" s="855"/>
      <c r="AA32" s="856"/>
      <c r="AB32" s="856"/>
      <c r="AC32" s="857"/>
    </row>
    <row r="33" spans="1:29" s="676" customFormat="1" ht="16">
      <c r="A33" s="417">
        <v>28</v>
      </c>
      <c r="B33" s="855"/>
      <c r="C33" s="856"/>
      <c r="D33" s="856"/>
      <c r="E33" s="857"/>
      <c r="F33" s="688"/>
      <c r="G33" s="855"/>
      <c r="H33" s="856"/>
      <c r="I33" s="857"/>
      <c r="J33" s="855"/>
      <c r="K33" s="856"/>
      <c r="L33" s="857"/>
      <c r="M33" s="855"/>
      <c r="N33" s="856"/>
      <c r="O33" s="857"/>
      <c r="P33" s="850"/>
      <c r="Q33" s="851"/>
      <c r="R33" s="689"/>
      <c r="S33" s="852"/>
      <c r="T33" s="853"/>
      <c r="U33" s="854"/>
      <c r="V33" s="690"/>
      <c r="W33" s="691"/>
      <c r="X33" s="691"/>
      <c r="Y33" s="692"/>
      <c r="Z33" s="855"/>
      <c r="AA33" s="856"/>
      <c r="AB33" s="856"/>
      <c r="AC33" s="857"/>
    </row>
    <row r="34" spans="1:29" s="676" customFormat="1" ht="16">
      <c r="A34" s="417">
        <v>29</v>
      </c>
      <c r="B34" s="855"/>
      <c r="C34" s="856"/>
      <c r="D34" s="856"/>
      <c r="E34" s="857"/>
      <c r="F34" s="688"/>
      <c r="G34" s="855"/>
      <c r="H34" s="856"/>
      <c r="I34" s="857"/>
      <c r="J34" s="855"/>
      <c r="K34" s="856"/>
      <c r="L34" s="857"/>
      <c r="M34" s="855"/>
      <c r="N34" s="856"/>
      <c r="O34" s="857"/>
      <c r="P34" s="850"/>
      <c r="Q34" s="851"/>
      <c r="R34" s="689"/>
      <c r="S34" s="852"/>
      <c r="T34" s="853"/>
      <c r="U34" s="854"/>
      <c r="V34" s="690"/>
      <c r="W34" s="691"/>
      <c r="X34" s="691"/>
      <c r="Y34" s="692"/>
      <c r="Z34" s="855"/>
      <c r="AA34" s="856"/>
      <c r="AB34" s="856"/>
      <c r="AC34" s="857"/>
    </row>
    <row r="35" spans="1:29" s="676" customFormat="1" ht="16">
      <c r="A35" s="417">
        <v>30</v>
      </c>
      <c r="B35" s="855"/>
      <c r="C35" s="856"/>
      <c r="D35" s="856"/>
      <c r="E35" s="857"/>
      <c r="F35" s="688"/>
      <c r="G35" s="855"/>
      <c r="H35" s="856"/>
      <c r="I35" s="857"/>
      <c r="J35" s="855"/>
      <c r="K35" s="856"/>
      <c r="L35" s="857"/>
      <c r="M35" s="855"/>
      <c r="N35" s="856"/>
      <c r="O35" s="857"/>
      <c r="P35" s="850"/>
      <c r="Q35" s="851"/>
      <c r="R35" s="689"/>
      <c r="S35" s="852"/>
      <c r="T35" s="853"/>
      <c r="U35" s="854"/>
      <c r="V35" s="690"/>
      <c r="W35" s="691"/>
      <c r="X35" s="691"/>
      <c r="Y35" s="692"/>
      <c r="Z35" s="855"/>
      <c r="AA35" s="856"/>
      <c r="AB35" s="856"/>
      <c r="AC35" s="857"/>
    </row>
    <row r="36" spans="1:29" s="676" customFormat="1" ht="16">
      <c r="A36" s="417">
        <v>31</v>
      </c>
      <c r="B36" s="855"/>
      <c r="C36" s="856"/>
      <c r="D36" s="856"/>
      <c r="E36" s="857"/>
      <c r="F36" s="688"/>
      <c r="G36" s="855"/>
      <c r="H36" s="856"/>
      <c r="I36" s="857"/>
      <c r="J36" s="855"/>
      <c r="K36" s="856"/>
      <c r="L36" s="857"/>
      <c r="M36" s="855"/>
      <c r="N36" s="856"/>
      <c r="O36" s="857"/>
      <c r="P36" s="850"/>
      <c r="Q36" s="851"/>
      <c r="R36" s="689"/>
      <c r="S36" s="852"/>
      <c r="T36" s="853"/>
      <c r="U36" s="854"/>
      <c r="V36" s="690"/>
      <c r="W36" s="691"/>
      <c r="X36" s="691"/>
      <c r="Y36" s="692"/>
      <c r="Z36" s="855"/>
      <c r="AA36" s="856"/>
      <c r="AB36" s="856"/>
      <c r="AC36" s="857"/>
    </row>
    <row r="37" spans="1:29" s="676" customFormat="1" ht="16">
      <c r="A37" s="417">
        <v>32</v>
      </c>
      <c r="B37" s="855"/>
      <c r="C37" s="856"/>
      <c r="D37" s="856"/>
      <c r="E37" s="857"/>
      <c r="F37" s="688"/>
      <c r="G37" s="855"/>
      <c r="H37" s="856"/>
      <c r="I37" s="857"/>
      <c r="J37" s="855"/>
      <c r="K37" s="856"/>
      <c r="L37" s="857"/>
      <c r="M37" s="855"/>
      <c r="N37" s="856"/>
      <c r="O37" s="857"/>
      <c r="P37" s="850"/>
      <c r="Q37" s="851"/>
      <c r="R37" s="689"/>
      <c r="S37" s="852"/>
      <c r="T37" s="853"/>
      <c r="U37" s="854"/>
      <c r="V37" s="690"/>
      <c r="W37" s="691"/>
      <c r="X37" s="691"/>
      <c r="Y37" s="692"/>
      <c r="Z37" s="855"/>
      <c r="AA37" s="856"/>
      <c r="AB37" s="856"/>
      <c r="AC37" s="857"/>
    </row>
    <row r="38" spans="1:29" s="676" customFormat="1" ht="16">
      <c r="A38" s="417">
        <v>33</v>
      </c>
      <c r="B38" s="855"/>
      <c r="C38" s="856"/>
      <c r="D38" s="856"/>
      <c r="E38" s="857"/>
      <c r="F38" s="688"/>
      <c r="G38" s="855"/>
      <c r="H38" s="856"/>
      <c r="I38" s="857"/>
      <c r="J38" s="855"/>
      <c r="K38" s="856"/>
      <c r="L38" s="857"/>
      <c r="M38" s="855"/>
      <c r="N38" s="856"/>
      <c r="O38" s="857"/>
      <c r="P38" s="850"/>
      <c r="Q38" s="851"/>
      <c r="R38" s="689"/>
      <c r="S38" s="852"/>
      <c r="T38" s="853"/>
      <c r="U38" s="854"/>
      <c r="V38" s="690"/>
      <c r="W38" s="691"/>
      <c r="X38" s="691"/>
      <c r="Y38" s="692"/>
      <c r="Z38" s="855"/>
      <c r="AA38" s="856"/>
      <c r="AB38" s="856"/>
      <c r="AC38" s="857"/>
    </row>
    <row r="39" spans="1:29" s="676" customFormat="1" ht="16">
      <c r="A39" s="417">
        <v>34</v>
      </c>
      <c r="B39" s="855"/>
      <c r="C39" s="856"/>
      <c r="D39" s="856"/>
      <c r="E39" s="857"/>
      <c r="F39" s="688"/>
      <c r="G39" s="855"/>
      <c r="H39" s="856"/>
      <c r="I39" s="857"/>
      <c r="J39" s="855"/>
      <c r="K39" s="856"/>
      <c r="L39" s="857"/>
      <c r="M39" s="855"/>
      <c r="N39" s="856"/>
      <c r="O39" s="857"/>
      <c r="P39" s="850"/>
      <c r="Q39" s="851"/>
      <c r="R39" s="689"/>
      <c r="S39" s="852"/>
      <c r="T39" s="853"/>
      <c r="U39" s="854"/>
      <c r="V39" s="690"/>
      <c r="W39" s="691"/>
      <c r="X39" s="691"/>
      <c r="Y39" s="692"/>
      <c r="Z39" s="855"/>
      <c r="AA39" s="856"/>
      <c r="AB39" s="856"/>
      <c r="AC39" s="857"/>
    </row>
    <row r="40" spans="1:29" s="676" customFormat="1" ht="16">
      <c r="A40" s="417">
        <v>35</v>
      </c>
      <c r="B40" s="855"/>
      <c r="C40" s="856"/>
      <c r="D40" s="856"/>
      <c r="E40" s="857"/>
      <c r="F40" s="688"/>
      <c r="G40" s="855"/>
      <c r="H40" s="856"/>
      <c r="I40" s="857"/>
      <c r="J40" s="855"/>
      <c r="K40" s="856"/>
      <c r="L40" s="857"/>
      <c r="M40" s="855"/>
      <c r="N40" s="856"/>
      <c r="O40" s="857"/>
      <c r="P40" s="850"/>
      <c r="Q40" s="851"/>
      <c r="R40" s="689"/>
      <c r="S40" s="852"/>
      <c r="T40" s="853"/>
      <c r="U40" s="854"/>
      <c r="V40" s="690"/>
      <c r="W40" s="691"/>
      <c r="X40" s="691"/>
      <c r="Y40" s="692"/>
      <c r="Z40" s="855"/>
      <c r="AA40" s="856"/>
      <c r="AB40" s="856"/>
      <c r="AC40" s="857"/>
    </row>
    <row r="41" spans="1:29" s="676" customFormat="1" ht="16">
      <c r="A41" s="417">
        <v>36</v>
      </c>
      <c r="B41" s="855"/>
      <c r="C41" s="856"/>
      <c r="D41" s="856"/>
      <c r="E41" s="857"/>
      <c r="F41" s="688"/>
      <c r="G41" s="855"/>
      <c r="H41" s="856"/>
      <c r="I41" s="857"/>
      <c r="J41" s="855"/>
      <c r="K41" s="856"/>
      <c r="L41" s="857"/>
      <c r="M41" s="855"/>
      <c r="N41" s="856"/>
      <c r="O41" s="857"/>
      <c r="P41" s="850"/>
      <c r="Q41" s="851"/>
      <c r="R41" s="689"/>
      <c r="S41" s="852"/>
      <c r="T41" s="853"/>
      <c r="U41" s="854"/>
      <c r="V41" s="690"/>
      <c r="W41" s="691"/>
      <c r="X41" s="691"/>
      <c r="Y41" s="692"/>
      <c r="Z41" s="855"/>
      <c r="AA41" s="856"/>
      <c r="AB41" s="856"/>
      <c r="AC41" s="857"/>
    </row>
    <row r="42" spans="1:29" s="676" customFormat="1" ht="16">
      <c r="A42" s="417">
        <v>37</v>
      </c>
      <c r="B42" s="855"/>
      <c r="C42" s="856"/>
      <c r="D42" s="856"/>
      <c r="E42" s="857"/>
      <c r="F42" s="688"/>
      <c r="G42" s="855"/>
      <c r="H42" s="856"/>
      <c r="I42" s="857"/>
      <c r="J42" s="855"/>
      <c r="K42" s="856"/>
      <c r="L42" s="857"/>
      <c r="M42" s="855"/>
      <c r="N42" s="856"/>
      <c r="O42" s="857"/>
      <c r="P42" s="850"/>
      <c r="Q42" s="851"/>
      <c r="R42" s="689"/>
      <c r="S42" s="852"/>
      <c r="T42" s="853"/>
      <c r="U42" s="854"/>
      <c r="V42" s="690"/>
      <c r="W42" s="691"/>
      <c r="X42" s="691"/>
      <c r="Y42" s="692"/>
      <c r="Z42" s="855"/>
      <c r="AA42" s="856"/>
      <c r="AB42" s="856"/>
      <c r="AC42" s="857"/>
    </row>
    <row r="43" spans="1:29" s="676" customFormat="1" ht="16">
      <c r="A43" s="417">
        <v>38</v>
      </c>
      <c r="B43" s="855"/>
      <c r="C43" s="856"/>
      <c r="D43" s="856"/>
      <c r="E43" s="857"/>
      <c r="F43" s="688"/>
      <c r="G43" s="855"/>
      <c r="H43" s="856"/>
      <c r="I43" s="857"/>
      <c r="J43" s="855"/>
      <c r="K43" s="856"/>
      <c r="L43" s="857"/>
      <c r="M43" s="855"/>
      <c r="N43" s="856"/>
      <c r="O43" s="857"/>
      <c r="P43" s="850"/>
      <c r="Q43" s="851"/>
      <c r="R43" s="689"/>
      <c r="S43" s="852"/>
      <c r="T43" s="853"/>
      <c r="U43" s="854"/>
      <c r="V43" s="690"/>
      <c r="W43" s="691"/>
      <c r="X43" s="691"/>
      <c r="Y43" s="692"/>
      <c r="Z43" s="855"/>
      <c r="AA43" s="856"/>
      <c r="AB43" s="856"/>
      <c r="AC43" s="857"/>
    </row>
    <row r="44" spans="1:29" s="676" customFormat="1" ht="16">
      <c r="A44" s="417">
        <v>39</v>
      </c>
      <c r="B44" s="855"/>
      <c r="C44" s="856"/>
      <c r="D44" s="856"/>
      <c r="E44" s="857"/>
      <c r="F44" s="688"/>
      <c r="G44" s="855"/>
      <c r="H44" s="856"/>
      <c r="I44" s="857"/>
      <c r="J44" s="855"/>
      <c r="K44" s="856"/>
      <c r="L44" s="857"/>
      <c r="M44" s="855"/>
      <c r="N44" s="856"/>
      <c r="O44" s="857"/>
      <c r="P44" s="850"/>
      <c r="Q44" s="851"/>
      <c r="R44" s="689"/>
      <c r="S44" s="852"/>
      <c r="T44" s="853"/>
      <c r="U44" s="854"/>
      <c r="V44" s="690"/>
      <c r="W44" s="691"/>
      <c r="X44" s="691"/>
      <c r="Y44" s="692"/>
      <c r="Z44" s="855"/>
      <c r="AA44" s="856"/>
      <c r="AB44" s="856"/>
      <c r="AC44" s="857"/>
    </row>
    <row r="45" spans="1:29" s="676" customFormat="1" ht="16">
      <c r="A45" s="417">
        <v>40</v>
      </c>
      <c r="B45" s="855"/>
      <c r="C45" s="856"/>
      <c r="D45" s="856"/>
      <c r="E45" s="857"/>
      <c r="F45" s="688"/>
      <c r="G45" s="855"/>
      <c r="H45" s="856"/>
      <c r="I45" s="857"/>
      <c r="J45" s="855"/>
      <c r="K45" s="856"/>
      <c r="L45" s="857"/>
      <c r="M45" s="855"/>
      <c r="N45" s="856"/>
      <c r="O45" s="857"/>
      <c r="P45" s="850"/>
      <c r="Q45" s="851"/>
      <c r="R45" s="689"/>
      <c r="S45" s="852"/>
      <c r="T45" s="853"/>
      <c r="U45" s="854"/>
      <c r="V45" s="690"/>
      <c r="W45" s="691"/>
      <c r="X45" s="691"/>
      <c r="Y45" s="692"/>
      <c r="Z45" s="855"/>
      <c r="AA45" s="856"/>
      <c r="AB45" s="856"/>
      <c r="AC45" s="857"/>
    </row>
    <row r="46" spans="1:29" s="676" customFormat="1" ht="16">
      <c r="A46" s="417">
        <v>41</v>
      </c>
      <c r="B46" s="855"/>
      <c r="C46" s="856"/>
      <c r="D46" s="856"/>
      <c r="E46" s="857"/>
      <c r="F46" s="688"/>
      <c r="G46" s="855"/>
      <c r="H46" s="856"/>
      <c r="I46" s="857"/>
      <c r="J46" s="855"/>
      <c r="K46" s="856"/>
      <c r="L46" s="857"/>
      <c r="M46" s="855"/>
      <c r="N46" s="856"/>
      <c r="O46" s="857"/>
      <c r="P46" s="850"/>
      <c r="Q46" s="851"/>
      <c r="R46" s="689"/>
      <c r="S46" s="852"/>
      <c r="T46" s="853"/>
      <c r="U46" s="854"/>
      <c r="V46" s="690"/>
      <c r="W46" s="691"/>
      <c r="X46" s="691"/>
      <c r="Y46" s="692"/>
      <c r="Z46" s="855"/>
      <c r="AA46" s="856"/>
      <c r="AB46" s="856"/>
      <c r="AC46" s="857"/>
    </row>
    <row r="47" spans="1:29" s="676" customFormat="1" ht="16">
      <c r="A47" s="417">
        <v>42</v>
      </c>
      <c r="B47" s="855"/>
      <c r="C47" s="856"/>
      <c r="D47" s="856"/>
      <c r="E47" s="857"/>
      <c r="F47" s="688"/>
      <c r="G47" s="855"/>
      <c r="H47" s="856"/>
      <c r="I47" s="857"/>
      <c r="J47" s="855"/>
      <c r="K47" s="856"/>
      <c r="L47" s="857"/>
      <c r="M47" s="855"/>
      <c r="N47" s="856"/>
      <c r="O47" s="857"/>
      <c r="P47" s="850"/>
      <c r="Q47" s="851"/>
      <c r="R47" s="689"/>
      <c r="S47" s="852"/>
      <c r="T47" s="853"/>
      <c r="U47" s="854"/>
      <c r="V47" s="690"/>
      <c r="W47" s="691"/>
      <c r="X47" s="691"/>
      <c r="Y47" s="692"/>
      <c r="Z47" s="855"/>
      <c r="AA47" s="856"/>
      <c r="AB47" s="856"/>
      <c r="AC47" s="857"/>
    </row>
    <row r="48" spans="1:29" s="676" customFormat="1" ht="16">
      <c r="A48" s="417">
        <v>43</v>
      </c>
      <c r="B48" s="855"/>
      <c r="C48" s="856"/>
      <c r="D48" s="856"/>
      <c r="E48" s="857"/>
      <c r="F48" s="688"/>
      <c r="G48" s="855"/>
      <c r="H48" s="856"/>
      <c r="I48" s="857"/>
      <c r="J48" s="855"/>
      <c r="K48" s="856"/>
      <c r="L48" s="857"/>
      <c r="M48" s="855"/>
      <c r="N48" s="856"/>
      <c r="O48" s="857"/>
      <c r="P48" s="850"/>
      <c r="Q48" s="851"/>
      <c r="R48" s="689"/>
      <c r="S48" s="852"/>
      <c r="T48" s="853"/>
      <c r="U48" s="854"/>
      <c r="V48" s="690"/>
      <c r="W48" s="691"/>
      <c r="X48" s="691"/>
      <c r="Y48" s="692"/>
      <c r="Z48" s="855"/>
      <c r="AA48" s="856"/>
      <c r="AB48" s="856"/>
      <c r="AC48" s="857"/>
    </row>
    <row r="49" spans="1:29" s="676" customFormat="1" ht="16">
      <c r="A49" s="417">
        <v>44</v>
      </c>
      <c r="B49" s="855"/>
      <c r="C49" s="856"/>
      <c r="D49" s="856"/>
      <c r="E49" s="857"/>
      <c r="F49" s="688"/>
      <c r="G49" s="855"/>
      <c r="H49" s="856"/>
      <c r="I49" s="857"/>
      <c r="J49" s="855"/>
      <c r="K49" s="856"/>
      <c r="L49" s="857"/>
      <c r="M49" s="855"/>
      <c r="N49" s="856"/>
      <c r="O49" s="857"/>
      <c r="P49" s="850"/>
      <c r="Q49" s="851"/>
      <c r="R49" s="689"/>
      <c r="S49" s="852"/>
      <c r="T49" s="853"/>
      <c r="U49" s="854"/>
      <c r="V49" s="690"/>
      <c r="W49" s="691"/>
      <c r="X49" s="691"/>
      <c r="Y49" s="692"/>
      <c r="Z49" s="855"/>
      <c r="AA49" s="856"/>
      <c r="AB49" s="856"/>
      <c r="AC49" s="857"/>
    </row>
    <row r="50" spans="1:29" s="676" customFormat="1" ht="16">
      <c r="A50" s="417">
        <v>45</v>
      </c>
      <c r="B50" s="855"/>
      <c r="C50" s="856"/>
      <c r="D50" s="856"/>
      <c r="E50" s="857"/>
      <c r="F50" s="688"/>
      <c r="G50" s="855"/>
      <c r="H50" s="856"/>
      <c r="I50" s="857"/>
      <c r="J50" s="855"/>
      <c r="K50" s="856"/>
      <c r="L50" s="857"/>
      <c r="M50" s="855"/>
      <c r="N50" s="856"/>
      <c r="O50" s="857"/>
      <c r="P50" s="850"/>
      <c r="Q50" s="851"/>
      <c r="R50" s="689"/>
      <c r="S50" s="852"/>
      <c r="T50" s="853"/>
      <c r="U50" s="854"/>
      <c r="V50" s="690"/>
      <c r="W50" s="691"/>
      <c r="X50" s="691"/>
      <c r="Y50" s="692"/>
      <c r="Z50" s="855"/>
      <c r="AA50" s="856"/>
      <c r="AB50" s="856"/>
      <c r="AC50" s="857"/>
    </row>
    <row r="51" spans="1:29" s="676" customFormat="1" ht="16">
      <c r="A51" s="417">
        <v>46</v>
      </c>
      <c r="B51" s="855"/>
      <c r="C51" s="856"/>
      <c r="D51" s="856"/>
      <c r="E51" s="857"/>
      <c r="F51" s="688"/>
      <c r="G51" s="855"/>
      <c r="H51" s="856"/>
      <c r="I51" s="857"/>
      <c r="J51" s="855"/>
      <c r="K51" s="856"/>
      <c r="L51" s="857"/>
      <c r="M51" s="855"/>
      <c r="N51" s="856"/>
      <c r="O51" s="857"/>
      <c r="P51" s="850"/>
      <c r="Q51" s="851"/>
      <c r="R51" s="689"/>
      <c r="S51" s="852"/>
      <c r="T51" s="853"/>
      <c r="U51" s="854"/>
      <c r="V51" s="690"/>
      <c r="W51" s="691"/>
      <c r="X51" s="691"/>
      <c r="Y51" s="692"/>
      <c r="Z51" s="855"/>
      <c r="AA51" s="856"/>
      <c r="AB51" s="856"/>
      <c r="AC51" s="857"/>
    </row>
    <row r="52" spans="1:29" s="676" customFormat="1" ht="16">
      <c r="A52" s="417">
        <v>47</v>
      </c>
      <c r="B52" s="855"/>
      <c r="C52" s="856"/>
      <c r="D52" s="856"/>
      <c r="E52" s="857"/>
      <c r="F52" s="688"/>
      <c r="G52" s="855"/>
      <c r="H52" s="856"/>
      <c r="I52" s="857"/>
      <c r="J52" s="855"/>
      <c r="K52" s="856"/>
      <c r="L52" s="857"/>
      <c r="M52" s="855"/>
      <c r="N52" s="856"/>
      <c r="O52" s="857"/>
      <c r="P52" s="850"/>
      <c r="Q52" s="851"/>
      <c r="R52" s="689"/>
      <c r="S52" s="852"/>
      <c r="T52" s="853"/>
      <c r="U52" s="854"/>
      <c r="V52" s="690"/>
      <c r="W52" s="691"/>
      <c r="X52" s="691"/>
      <c r="Y52" s="692"/>
      <c r="Z52" s="855"/>
      <c r="AA52" s="856"/>
      <c r="AB52" s="856"/>
      <c r="AC52" s="857"/>
    </row>
    <row r="53" spans="1:29" s="676" customFormat="1" ht="16">
      <c r="A53" s="417">
        <v>48</v>
      </c>
      <c r="B53" s="855"/>
      <c r="C53" s="856"/>
      <c r="D53" s="856"/>
      <c r="E53" s="857"/>
      <c r="F53" s="688"/>
      <c r="G53" s="855"/>
      <c r="H53" s="856"/>
      <c r="I53" s="857"/>
      <c r="J53" s="855"/>
      <c r="K53" s="856"/>
      <c r="L53" s="857"/>
      <c r="M53" s="855"/>
      <c r="N53" s="856"/>
      <c r="O53" s="857"/>
      <c r="P53" s="850"/>
      <c r="Q53" s="851"/>
      <c r="R53" s="689"/>
      <c r="S53" s="852"/>
      <c r="T53" s="853"/>
      <c r="U53" s="854"/>
      <c r="V53" s="690"/>
      <c r="W53" s="691"/>
      <c r="X53" s="691"/>
      <c r="Y53" s="692"/>
      <c r="Z53" s="855"/>
      <c r="AA53" s="856"/>
      <c r="AB53" s="856"/>
      <c r="AC53" s="857"/>
    </row>
    <row r="54" spans="1:29" s="676" customFormat="1" ht="16">
      <c r="A54" s="417">
        <v>49</v>
      </c>
      <c r="B54" s="855"/>
      <c r="C54" s="856"/>
      <c r="D54" s="856"/>
      <c r="E54" s="857"/>
      <c r="F54" s="688"/>
      <c r="G54" s="855"/>
      <c r="H54" s="856"/>
      <c r="I54" s="857"/>
      <c r="J54" s="855"/>
      <c r="K54" s="856"/>
      <c r="L54" s="857"/>
      <c r="M54" s="855"/>
      <c r="N54" s="856"/>
      <c r="O54" s="857"/>
      <c r="P54" s="850"/>
      <c r="Q54" s="851"/>
      <c r="R54" s="689"/>
      <c r="S54" s="852"/>
      <c r="T54" s="853"/>
      <c r="U54" s="854"/>
      <c r="V54" s="690"/>
      <c r="W54" s="691"/>
      <c r="X54" s="691"/>
      <c r="Y54" s="692"/>
      <c r="Z54" s="855"/>
      <c r="AA54" s="856"/>
      <c r="AB54" s="856"/>
      <c r="AC54" s="857"/>
    </row>
    <row r="55" spans="1:29" s="676" customFormat="1" ht="16">
      <c r="A55" s="417">
        <v>50</v>
      </c>
      <c r="B55" s="855"/>
      <c r="C55" s="856"/>
      <c r="D55" s="856"/>
      <c r="E55" s="857"/>
      <c r="F55" s="688"/>
      <c r="G55" s="855"/>
      <c r="H55" s="856"/>
      <c r="I55" s="857"/>
      <c r="J55" s="855"/>
      <c r="K55" s="856"/>
      <c r="L55" s="857"/>
      <c r="M55" s="855"/>
      <c r="N55" s="856"/>
      <c r="O55" s="857"/>
      <c r="P55" s="850"/>
      <c r="Q55" s="851"/>
      <c r="R55" s="689"/>
      <c r="S55" s="852"/>
      <c r="T55" s="853"/>
      <c r="U55" s="854"/>
      <c r="V55" s="690"/>
      <c r="W55" s="691"/>
      <c r="X55" s="691"/>
      <c r="Y55" s="692"/>
      <c r="Z55" s="855"/>
      <c r="AA55" s="856"/>
      <c r="AB55" s="856"/>
      <c r="AC55" s="857"/>
    </row>
    <row r="56" spans="1:29" s="676" customFormat="1" ht="16">
      <c r="A56" s="417">
        <v>51</v>
      </c>
      <c r="B56" s="855"/>
      <c r="C56" s="856"/>
      <c r="D56" s="856"/>
      <c r="E56" s="857"/>
      <c r="F56" s="688"/>
      <c r="G56" s="855"/>
      <c r="H56" s="856"/>
      <c r="I56" s="857"/>
      <c r="J56" s="855"/>
      <c r="K56" s="856"/>
      <c r="L56" s="857"/>
      <c r="M56" s="855"/>
      <c r="N56" s="856"/>
      <c r="O56" s="857"/>
      <c r="P56" s="850"/>
      <c r="Q56" s="851"/>
      <c r="R56" s="689"/>
      <c r="S56" s="852"/>
      <c r="T56" s="853"/>
      <c r="U56" s="854"/>
      <c r="V56" s="690"/>
      <c r="W56" s="691"/>
      <c r="X56" s="691"/>
      <c r="Y56" s="692"/>
      <c r="Z56" s="855"/>
      <c r="AA56" s="856"/>
      <c r="AB56" s="856"/>
      <c r="AC56" s="857"/>
    </row>
    <row r="57" spans="1:29" s="676" customFormat="1" ht="16">
      <c r="A57" s="417">
        <v>52</v>
      </c>
      <c r="B57" s="855"/>
      <c r="C57" s="856"/>
      <c r="D57" s="856"/>
      <c r="E57" s="857"/>
      <c r="F57" s="688"/>
      <c r="G57" s="855"/>
      <c r="H57" s="856"/>
      <c r="I57" s="857"/>
      <c r="J57" s="855"/>
      <c r="K57" s="856"/>
      <c r="L57" s="857"/>
      <c r="M57" s="855"/>
      <c r="N57" s="856"/>
      <c r="O57" s="857"/>
      <c r="P57" s="850"/>
      <c r="Q57" s="851"/>
      <c r="R57" s="689"/>
      <c r="S57" s="852"/>
      <c r="T57" s="853"/>
      <c r="U57" s="854"/>
      <c r="V57" s="690"/>
      <c r="W57" s="691"/>
      <c r="X57" s="691"/>
      <c r="Y57" s="692"/>
      <c r="Z57" s="855"/>
      <c r="AA57" s="856"/>
      <c r="AB57" s="856"/>
      <c r="AC57" s="857"/>
    </row>
    <row r="58" spans="1:29" s="676" customFormat="1" ht="16">
      <c r="A58" s="417">
        <v>53</v>
      </c>
      <c r="B58" s="855"/>
      <c r="C58" s="856"/>
      <c r="D58" s="856"/>
      <c r="E58" s="857"/>
      <c r="F58" s="688"/>
      <c r="G58" s="855"/>
      <c r="H58" s="856"/>
      <c r="I58" s="857"/>
      <c r="J58" s="855"/>
      <c r="K58" s="856"/>
      <c r="L58" s="857"/>
      <c r="M58" s="855"/>
      <c r="N58" s="856"/>
      <c r="O58" s="857"/>
      <c r="P58" s="850"/>
      <c r="Q58" s="851"/>
      <c r="R58" s="689"/>
      <c r="S58" s="852"/>
      <c r="T58" s="853"/>
      <c r="U58" s="854"/>
      <c r="V58" s="690"/>
      <c r="W58" s="691"/>
      <c r="X58" s="691"/>
      <c r="Y58" s="692"/>
      <c r="Z58" s="855"/>
      <c r="AA58" s="856"/>
      <c r="AB58" s="856"/>
      <c r="AC58" s="857"/>
    </row>
    <row r="59" spans="1:29" s="676" customFormat="1" ht="16">
      <c r="A59" s="417">
        <v>54</v>
      </c>
      <c r="B59" s="855"/>
      <c r="C59" s="856"/>
      <c r="D59" s="856"/>
      <c r="E59" s="857"/>
      <c r="F59" s="688"/>
      <c r="G59" s="855"/>
      <c r="H59" s="856"/>
      <c r="I59" s="857"/>
      <c r="J59" s="855"/>
      <c r="K59" s="856"/>
      <c r="L59" s="857"/>
      <c r="M59" s="855"/>
      <c r="N59" s="856"/>
      <c r="O59" s="857"/>
      <c r="P59" s="850"/>
      <c r="Q59" s="851"/>
      <c r="R59" s="689"/>
      <c r="S59" s="852"/>
      <c r="T59" s="853"/>
      <c r="U59" s="854"/>
      <c r="V59" s="690"/>
      <c r="W59" s="691"/>
      <c r="X59" s="691"/>
      <c r="Y59" s="692"/>
      <c r="Z59" s="855"/>
      <c r="AA59" s="856"/>
      <c r="AB59" s="856"/>
      <c r="AC59" s="857"/>
    </row>
    <row r="60" spans="1:29" s="676" customFormat="1" ht="16">
      <c r="A60" s="417">
        <v>55</v>
      </c>
      <c r="B60" s="855"/>
      <c r="C60" s="856"/>
      <c r="D60" s="856"/>
      <c r="E60" s="857"/>
      <c r="F60" s="688"/>
      <c r="G60" s="855"/>
      <c r="H60" s="856"/>
      <c r="I60" s="857"/>
      <c r="J60" s="855"/>
      <c r="K60" s="856"/>
      <c r="L60" s="857"/>
      <c r="M60" s="855"/>
      <c r="N60" s="856"/>
      <c r="O60" s="857"/>
      <c r="P60" s="850"/>
      <c r="Q60" s="851"/>
      <c r="R60" s="689"/>
      <c r="S60" s="852"/>
      <c r="T60" s="853"/>
      <c r="U60" s="854"/>
      <c r="V60" s="690"/>
      <c r="W60" s="691"/>
      <c r="X60" s="691"/>
      <c r="Y60" s="692"/>
      <c r="Z60" s="855"/>
      <c r="AA60" s="856"/>
      <c r="AB60" s="856"/>
      <c r="AC60" s="857"/>
    </row>
    <row r="61" spans="1:29" s="676" customFormat="1" ht="16">
      <c r="A61" s="417">
        <v>56</v>
      </c>
      <c r="B61" s="855"/>
      <c r="C61" s="856"/>
      <c r="D61" s="856"/>
      <c r="E61" s="857"/>
      <c r="F61" s="688"/>
      <c r="G61" s="855"/>
      <c r="H61" s="856"/>
      <c r="I61" s="857"/>
      <c r="J61" s="855"/>
      <c r="K61" s="856"/>
      <c r="L61" s="857"/>
      <c r="M61" s="855"/>
      <c r="N61" s="856"/>
      <c r="O61" s="857"/>
      <c r="P61" s="850"/>
      <c r="Q61" s="851"/>
      <c r="R61" s="689"/>
      <c r="S61" s="852"/>
      <c r="T61" s="853"/>
      <c r="U61" s="854"/>
      <c r="V61" s="690"/>
      <c r="W61" s="691"/>
      <c r="X61" s="691"/>
      <c r="Y61" s="692"/>
      <c r="Z61" s="855"/>
      <c r="AA61" s="856"/>
      <c r="AB61" s="856"/>
      <c r="AC61" s="857"/>
    </row>
    <row r="62" spans="1:29" s="676" customFormat="1" ht="16">
      <c r="A62" s="417">
        <v>57</v>
      </c>
      <c r="B62" s="855"/>
      <c r="C62" s="856"/>
      <c r="D62" s="856"/>
      <c r="E62" s="857"/>
      <c r="F62" s="688"/>
      <c r="G62" s="855"/>
      <c r="H62" s="856"/>
      <c r="I62" s="857"/>
      <c r="J62" s="855"/>
      <c r="K62" s="856"/>
      <c r="L62" s="857"/>
      <c r="M62" s="855"/>
      <c r="N62" s="856"/>
      <c r="O62" s="857"/>
      <c r="P62" s="850"/>
      <c r="Q62" s="851"/>
      <c r="R62" s="689"/>
      <c r="S62" s="852"/>
      <c r="T62" s="853"/>
      <c r="U62" s="854"/>
      <c r="V62" s="690"/>
      <c r="W62" s="691"/>
      <c r="X62" s="691"/>
      <c r="Y62" s="692"/>
      <c r="Z62" s="855"/>
      <c r="AA62" s="856"/>
      <c r="AB62" s="856"/>
      <c r="AC62" s="857"/>
    </row>
    <row r="63" spans="1:29" s="676" customFormat="1" ht="16">
      <c r="A63" s="417">
        <v>58</v>
      </c>
      <c r="B63" s="855"/>
      <c r="C63" s="856"/>
      <c r="D63" s="856"/>
      <c r="E63" s="857"/>
      <c r="F63" s="688"/>
      <c r="G63" s="855"/>
      <c r="H63" s="856"/>
      <c r="I63" s="857"/>
      <c r="J63" s="855"/>
      <c r="K63" s="856"/>
      <c r="L63" s="857"/>
      <c r="M63" s="855"/>
      <c r="N63" s="856"/>
      <c r="O63" s="857"/>
      <c r="P63" s="850"/>
      <c r="Q63" s="851"/>
      <c r="R63" s="689"/>
      <c r="S63" s="852"/>
      <c r="T63" s="853"/>
      <c r="U63" s="854"/>
      <c r="V63" s="690"/>
      <c r="W63" s="691"/>
      <c r="X63" s="691"/>
      <c r="Y63" s="692"/>
      <c r="Z63" s="855"/>
      <c r="AA63" s="856"/>
      <c r="AB63" s="856"/>
      <c r="AC63" s="857"/>
    </row>
    <row r="64" spans="1:29" s="676" customFormat="1" ht="16">
      <c r="A64" s="417">
        <v>59</v>
      </c>
      <c r="B64" s="855"/>
      <c r="C64" s="856"/>
      <c r="D64" s="856"/>
      <c r="E64" s="857"/>
      <c r="F64" s="688"/>
      <c r="G64" s="855"/>
      <c r="H64" s="856"/>
      <c r="I64" s="857"/>
      <c r="J64" s="855"/>
      <c r="K64" s="856"/>
      <c r="L64" s="857"/>
      <c r="M64" s="855"/>
      <c r="N64" s="856"/>
      <c r="O64" s="857"/>
      <c r="P64" s="850"/>
      <c r="Q64" s="851"/>
      <c r="R64" s="689"/>
      <c r="S64" s="852"/>
      <c r="T64" s="853"/>
      <c r="U64" s="854"/>
      <c r="V64" s="690"/>
      <c r="W64" s="691"/>
      <c r="X64" s="691"/>
      <c r="Y64" s="692"/>
      <c r="Z64" s="855"/>
      <c r="AA64" s="856"/>
      <c r="AB64" s="856"/>
      <c r="AC64" s="857"/>
    </row>
    <row r="65" spans="1:29" s="676" customFormat="1" ht="16">
      <c r="A65" s="417">
        <v>60</v>
      </c>
      <c r="B65" s="855"/>
      <c r="C65" s="856"/>
      <c r="D65" s="856"/>
      <c r="E65" s="857"/>
      <c r="F65" s="688"/>
      <c r="G65" s="855"/>
      <c r="H65" s="856"/>
      <c r="I65" s="857"/>
      <c r="J65" s="855"/>
      <c r="K65" s="856"/>
      <c r="L65" s="857"/>
      <c r="M65" s="855"/>
      <c r="N65" s="856"/>
      <c r="O65" s="857"/>
      <c r="P65" s="850"/>
      <c r="Q65" s="851"/>
      <c r="R65" s="689"/>
      <c r="S65" s="852"/>
      <c r="T65" s="853"/>
      <c r="U65" s="854"/>
      <c r="V65" s="690"/>
      <c r="W65" s="691"/>
      <c r="X65" s="691"/>
      <c r="Y65" s="692"/>
      <c r="Z65" s="855"/>
      <c r="AA65" s="856"/>
      <c r="AB65" s="856"/>
      <c r="AC65" s="857"/>
    </row>
    <row r="66" spans="1:29" s="676" customFormat="1" ht="16">
      <c r="A66" s="417">
        <v>61</v>
      </c>
      <c r="B66" s="855"/>
      <c r="C66" s="856"/>
      <c r="D66" s="856"/>
      <c r="E66" s="857"/>
      <c r="F66" s="688"/>
      <c r="G66" s="855"/>
      <c r="H66" s="856"/>
      <c r="I66" s="857"/>
      <c r="J66" s="855"/>
      <c r="K66" s="856"/>
      <c r="L66" s="857"/>
      <c r="M66" s="855"/>
      <c r="N66" s="856"/>
      <c r="O66" s="857"/>
      <c r="P66" s="850"/>
      <c r="Q66" s="851"/>
      <c r="R66" s="689"/>
      <c r="S66" s="852"/>
      <c r="T66" s="853"/>
      <c r="U66" s="854"/>
      <c r="V66" s="690"/>
      <c r="W66" s="691"/>
      <c r="X66" s="691"/>
      <c r="Y66" s="692"/>
      <c r="Z66" s="855"/>
      <c r="AA66" s="856"/>
      <c r="AB66" s="856"/>
      <c r="AC66" s="857"/>
    </row>
    <row r="67" spans="1:29" s="676" customFormat="1" ht="16">
      <c r="A67" s="417">
        <v>62</v>
      </c>
      <c r="B67" s="855"/>
      <c r="C67" s="856"/>
      <c r="D67" s="856"/>
      <c r="E67" s="857"/>
      <c r="F67" s="688"/>
      <c r="G67" s="855"/>
      <c r="H67" s="856"/>
      <c r="I67" s="857"/>
      <c r="J67" s="855"/>
      <c r="K67" s="856"/>
      <c r="L67" s="857"/>
      <c r="M67" s="855"/>
      <c r="N67" s="856"/>
      <c r="O67" s="857"/>
      <c r="P67" s="850"/>
      <c r="Q67" s="851"/>
      <c r="R67" s="689"/>
      <c r="S67" s="852"/>
      <c r="T67" s="853"/>
      <c r="U67" s="854"/>
      <c r="V67" s="690"/>
      <c r="W67" s="691"/>
      <c r="X67" s="691"/>
      <c r="Y67" s="692"/>
      <c r="Z67" s="855"/>
      <c r="AA67" s="856"/>
      <c r="AB67" s="856"/>
      <c r="AC67" s="857"/>
    </row>
    <row r="68" spans="1:29" s="676" customFormat="1" ht="16">
      <c r="A68" s="417">
        <v>63</v>
      </c>
      <c r="B68" s="855"/>
      <c r="C68" s="856"/>
      <c r="D68" s="856"/>
      <c r="E68" s="857"/>
      <c r="F68" s="688"/>
      <c r="G68" s="855"/>
      <c r="H68" s="856"/>
      <c r="I68" s="857"/>
      <c r="J68" s="855"/>
      <c r="K68" s="856"/>
      <c r="L68" s="857"/>
      <c r="M68" s="855"/>
      <c r="N68" s="856"/>
      <c r="O68" s="857"/>
      <c r="P68" s="850"/>
      <c r="Q68" s="851"/>
      <c r="R68" s="689"/>
      <c r="S68" s="852"/>
      <c r="T68" s="853"/>
      <c r="U68" s="854"/>
      <c r="V68" s="690"/>
      <c r="W68" s="691"/>
      <c r="X68" s="691"/>
      <c r="Y68" s="692"/>
      <c r="Z68" s="855"/>
      <c r="AA68" s="856"/>
      <c r="AB68" s="856"/>
      <c r="AC68" s="857"/>
    </row>
    <row r="69" spans="1:29" s="676" customFormat="1" ht="16">
      <c r="A69" s="417">
        <v>64</v>
      </c>
      <c r="B69" s="855"/>
      <c r="C69" s="856"/>
      <c r="D69" s="856"/>
      <c r="E69" s="857"/>
      <c r="F69" s="688"/>
      <c r="G69" s="855"/>
      <c r="H69" s="856"/>
      <c r="I69" s="857"/>
      <c r="J69" s="855"/>
      <c r="K69" s="856"/>
      <c r="L69" s="857"/>
      <c r="M69" s="855"/>
      <c r="N69" s="856"/>
      <c r="O69" s="857"/>
      <c r="P69" s="850"/>
      <c r="Q69" s="851"/>
      <c r="R69" s="689"/>
      <c r="S69" s="852"/>
      <c r="T69" s="853"/>
      <c r="U69" s="854"/>
      <c r="V69" s="690"/>
      <c r="W69" s="691"/>
      <c r="X69" s="691"/>
      <c r="Y69" s="692"/>
      <c r="Z69" s="855"/>
      <c r="AA69" s="856"/>
      <c r="AB69" s="856"/>
      <c r="AC69" s="857"/>
    </row>
    <row r="70" spans="1:29" s="676" customFormat="1" ht="16">
      <c r="A70" s="417">
        <v>65</v>
      </c>
      <c r="B70" s="855"/>
      <c r="C70" s="856"/>
      <c r="D70" s="856"/>
      <c r="E70" s="857"/>
      <c r="F70" s="688"/>
      <c r="G70" s="855"/>
      <c r="H70" s="856"/>
      <c r="I70" s="857"/>
      <c r="J70" s="855"/>
      <c r="K70" s="856"/>
      <c r="L70" s="857"/>
      <c r="M70" s="855"/>
      <c r="N70" s="856"/>
      <c r="O70" s="857"/>
      <c r="P70" s="850"/>
      <c r="Q70" s="851"/>
      <c r="R70" s="689"/>
      <c r="S70" s="852"/>
      <c r="T70" s="853"/>
      <c r="U70" s="854"/>
      <c r="V70" s="690"/>
      <c r="W70" s="691"/>
      <c r="X70" s="691"/>
      <c r="Y70" s="692"/>
      <c r="Z70" s="855"/>
      <c r="AA70" s="856"/>
      <c r="AB70" s="856"/>
      <c r="AC70" s="857"/>
    </row>
    <row r="71" spans="1:29" s="676" customFormat="1" ht="16">
      <c r="A71" s="417">
        <v>66</v>
      </c>
      <c r="B71" s="855"/>
      <c r="C71" s="856"/>
      <c r="D71" s="856"/>
      <c r="E71" s="857"/>
      <c r="F71" s="688"/>
      <c r="G71" s="855"/>
      <c r="H71" s="856"/>
      <c r="I71" s="857"/>
      <c r="J71" s="855"/>
      <c r="K71" s="856"/>
      <c r="L71" s="857"/>
      <c r="M71" s="855"/>
      <c r="N71" s="856"/>
      <c r="O71" s="857"/>
      <c r="P71" s="850"/>
      <c r="Q71" s="851"/>
      <c r="R71" s="689"/>
      <c r="S71" s="852"/>
      <c r="T71" s="853"/>
      <c r="U71" s="854"/>
      <c r="V71" s="690"/>
      <c r="W71" s="691"/>
      <c r="X71" s="691"/>
      <c r="Y71" s="692"/>
      <c r="Z71" s="855"/>
      <c r="AA71" s="856"/>
      <c r="AB71" s="856"/>
      <c r="AC71" s="857"/>
    </row>
    <row r="72" spans="1:29" s="676" customFormat="1" ht="16">
      <c r="A72" s="417">
        <v>67</v>
      </c>
      <c r="B72" s="855"/>
      <c r="C72" s="856"/>
      <c r="D72" s="856"/>
      <c r="E72" s="857"/>
      <c r="F72" s="688"/>
      <c r="G72" s="855"/>
      <c r="H72" s="856"/>
      <c r="I72" s="857"/>
      <c r="J72" s="855"/>
      <c r="K72" s="856"/>
      <c r="L72" s="857"/>
      <c r="M72" s="855"/>
      <c r="N72" s="856"/>
      <c r="O72" s="857"/>
      <c r="P72" s="850"/>
      <c r="Q72" s="851"/>
      <c r="R72" s="689"/>
      <c r="S72" s="852"/>
      <c r="T72" s="853"/>
      <c r="U72" s="854"/>
      <c r="V72" s="690"/>
      <c r="W72" s="691"/>
      <c r="X72" s="691"/>
      <c r="Y72" s="692"/>
      <c r="Z72" s="855"/>
      <c r="AA72" s="856"/>
      <c r="AB72" s="856"/>
      <c r="AC72" s="857"/>
    </row>
    <row r="73" spans="1:29" s="676" customFormat="1" ht="16">
      <c r="A73" s="417">
        <v>68</v>
      </c>
      <c r="B73" s="855"/>
      <c r="C73" s="856"/>
      <c r="D73" s="856"/>
      <c r="E73" s="857"/>
      <c r="F73" s="688"/>
      <c r="G73" s="855"/>
      <c r="H73" s="856"/>
      <c r="I73" s="857"/>
      <c r="J73" s="855"/>
      <c r="K73" s="856"/>
      <c r="L73" s="857"/>
      <c r="M73" s="855"/>
      <c r="N73" s="856"/>
      <c r="O73" s="857"/>
      <c r="P73" s="850"/>
      <c r="Q73" s="851"/>
      <c r="R73" s="689"/>
      <c r="S73" s="852"/>
      <c r="T73" s="853"/>
      <c r="U73" s="854"/>
      <c r="V73" s="690"/>
      <c r="W73" s="691"/>
      <c r="X73" s="691"/>
      <c r="Y73" s="692"/>
      <c r="Z73" s="855"/>
      <c r="AA73" s="856"/>
      <c r="AB73" s="856"/>
      <c r="AC73" s="857"/>
    </row>
    <row r="74" spans="1:29" s="676" customFormat="1" ht="16">
      <c r="A74" s="417">
        <v>69</v>
      </c>
      <c r="B74" s="855"/>
      <c r="C74" s="856"/>
      <c r="D74" s="856"/>
      <c r="E74" s="857"/>
      <c r="F74" s="688"/>
      <c r="G74" s="855"/>
      <c r="H74" s="856"/>
      <c r="I74" s="857"/>
      <c r="J74" s="855"/>
      <c r="K74" s="856"/>
      <c r="L74" s="857"/>
      <c r="M74" s="855"/>
      <c r="N74" s="856"/>
      <c r="O74" s="857"/>
      <c r="P74" s="850"/>
      <c r="Q74" s="851"/>
      <c r="R74" s="689"/>
      <c r="S74" s="852"/>
      <c r="T74" s="853"/>
      <c r="U74" s="854"/>
      <c r="V74" s="690"/>
      <c r="W74" s="691"/>
      <c r="X74" s="691"/>
      <c r="Y74" s="692"/>
      <c r="Z74" s="855"/>
      <c r="AA74" s="856"/>
      <c r="AB74" s="856"/>
      <c r="AC74" s="857"/>
    </row>
    <row r="75" spans="1:29" s="676" customFormat="1" ht="16">
      <c r="A75" s="417">
        <v>70</v>
      </c>
      <c r="B75" s="855"/>
      <c r="C75" s="856"/>
      <c r="D75" s="856"/>
      <c r="E75" s="857"/>
      <c r="F75" s="688"/>
      <c r="G75" s="855"/>
      <c r="H75" s="856"/>
      <c r="I75" s="857"/>
      <c r="J75" s="855"/>
      <c r="K75" s="856"/>
      <c r="L75" s="857"/>
      <c r="M75" s="855"/>
      <c r="N75" s="856"/>
      <c r="O75" s="857"/>
      <c r="P75" s="850"/>
      <c r="Q75" s="851"/>
      <c r="R75" s="689"/>
      <c r="S75" s="852"/>
      <c r="T75" s="853"/>
      <c r="U75" s="854"/>
      <c r="V75" s="690"/>
      <c r="W75" s="691"/>
      <c r="X75" s="691"/>
      <c r="Y75" s="692"/>
      <c r="Z75" s="855"/>
      <c r="AA75" s="856"/>
      <c r="AB75" s="856"/>
      <c r="AC75" s="857"/>
    </row>
    <row r="76" spans="1:29" s="676" customFormat="1" ht="16">
      <c r="A76" s="417">
        <v>71</v>
      </c>
      <c r="B76" s="855"/>
      <c r="C76" s="856"/>
      <c r="D76" s="856"/>
      <c r="E76" s="857"/>
      <c r="F76" s="688"/>
      <c r="G76" s="855"/>
      <c r="H76" s="856"/>
      <c r="I76" s="857"/>
      <c r="J76" s="855"/>
      <c r="K76" s="856"/>
      <c r="L76" s="857"/>
      <c r="M76" s="855"/>
      <c r="N76" s="856"/>
      <c r="O76" s="857"/>
      <c r="P76" s="850"/>
      <c r="Q76" s="851"/>
      <c r="R76" s="689"/>
      <c r="S76" s="852"/>
      <c r="T76" s="853"/>
      <c r="U76" s="854"/>
      <c r="V76" s="690"/>
      <c r="W76" s="691"/>
      <c r="X76" s="691"/>
      <c r="Y76" s="692"/>
      <c r="Z76" s="855"/>
      <c r="AA76" s="856"/>
      <c r="AB76" s="856"/>
      <c r="AC76" s="857"/>
    </row>
    <row r="77" spans="1:29" s="676" customFormat="1" ht="16">
      <c r="A77" s="417">
        <v>72</v>
      </c>
      <c r="B77" s="855"/>
      <c r="C77" s="856"/>
      <c r="D77" s="856"/>
      <c r="E77" s="857"/>
      <c r="F77" s="688"/>
      <c r="G77" s="855"/>
      <c r="H77" s="856"/>
      <c r="I77" s="857"/>
      <c r="J77" s="855"/>
      <c r="K77" s="856"/>
      <c r="L77" s="857"/>
      <c r="M77" s="855"/>
      <c r="N77" s="856"/>
      <c r="O77" s="857"/>
      <c r="P77" s="850"/>
      <c r="Q77" s="851"/>
      <c r="R77" s="689"/>
      <c r="S77" s="852"/>
      <c r="T77" s="853"/>
      <c r="U77" s="854"/>
      <c r="V77" s="690"/>
      <c r="W77" s="691"/>
      <c r="X77" s="691"/>
      <c r="Y77" s="692"/>
      <c r="Z77" s="855"/>
      <c r="AA77" s="856"/>
      <c r="AB77" s="856"/>
      <c r="AC77" s="857"/>
    </row>
    <row r="78" spans="1:29" s="676" customFormat="1" ht="16">
      <c r="A78" s="417">
        <v>73</v>
      </c>
      <c r="B78" s="855"/>
      <c r="C78" s="856"/>
      <c r="D78" s="856"/>
      <c r="E78" s="857"/>
      <c r="F78" s="688"/>
      <c r="G78" s="855"/>
      <c r="H78" s="856"/>
      <c r="I78" s="857"/>
      <c r="J78" s="855"/>
      <c r="K78" s="856"/>
      <c r="L78" s="857"/>
      <c r="M78" s="855"/>
      <c r="N78" s="856"/>
      <c r="O78" s="857"/>
      <c r="P78" s="850"/>
      <c r="Q78" s="851"/>
      <c r="R78" s="689"/>
      <c r="S78" s="852"/>
      <c r="T78" s="853"/>
      <c r="U78" s="854"/>
      <c r="V78" s="690"/>
      <c r="W78" s="691"/>
      <c r="X78" s="691"/>
      <c r="Y78" s="692"/>
      <c r="Z78" s="855"/>
      <c r="AA78" s="856"/>
      <c r="AB78" s="856"/>
      <c r="AC78" s="857"/>
    </row>
    <row r="79" spans="1:29" s="676" customFormat="1" ht="16">
      <c r="A79" s="417">
        <v>74</v>
      </c>
      <c r="B79" s="855"/>
      <c r="C79" s="856"/>
      <c r="D79" s="856"/>
      <c r="E79" s="857"/>
      <c r="F79" s="688"/>
      <c r="G79" s="855"/>
      <c r="H79" s="856"/>
      <c r="I79" s="857"/>
      <c r="J79" s="855"/>
      <c r="K79" s="856"/>
      <c r="L79" s="857"/>
      <c r="M79" s="855"/>
      <c r="N79" s="856"/>
      <c r="O79" s="857"/>
      <c r="P79" s="850"/>
      <c r="Q79" s="851"/>
      <c r="R79" s="689"/>
      <c r="S79" s="852"/>
      <c r="T79" s="853"/>
      <c r="U79" s="854"/>
      <c r="V79" s="690"/>
      <c r="W79" s="691"/>
      <c r="X79" s="691"/>
      <c r="Y79" s="692"/>
      <c r="Z79" s="855"/>
      <c r="AA79" s="856"/>
      <c r="AB79" s="856"/>
      <c r="AC79" s="857"/>
    </row>
    <row r="80" spans="1:29" s="676" customFormat="1" ht="16">
      <c r="A80" s="417">
        <v>75</v>
      </c>
      <c r="B80" s="855"/>
      <c r="C80" s="856"/>
      <c r="D80" s="856"/>
      <c r="E80" s="857"/>
      <c r="F80" s="688"/>
      <c r="G80" s="855"/>
      <c r="H80" s="856"/>
      <c r="I80" s="857"/>
      <c r="J80" s="855"/>
      <c r="K80" s="856"/>
      <c r="L80" s="857"/>
      <c r="M80" s="855"/>
      <c r="N80" s="856"/>
      <c r="O80" s="857"/>
      <c r="P80" s="850"/>
      <c r="Q80" s="851"/>
      <c r="R80" s="689"/>
      <c r="S80" s="852"/>
      <c r="T80" s="853"/>
      <c r="U80" s="854"/>
      <c r="V80" s="690"/>
      <c r="W80" s="691"/>
      <c r="X80" s="691"/>
      <c r="Y80" s="692"/>
      <c r="Z80" s="855"/>
      <c r="AA80" s="856"/>
      <c r="AB80" s="856"/>
      <c r="AC80" s="857"/>
    </row>
    <row r="81" spans="1:29" s="676" customFormat="1" ht="16">
      <c r="A81" s="417">
        <v>76</v>
      </c>
      <c r="B81" s="855"/>
      <c r="C81" s="856"/>
      <c r="D81" s="856"/>
      <c r="E81" s="857"/>
      <c r="F81" s="688"/>
      <c r="G81" s="855"/>
      <c r="H81" s="856"/>
      <c r="I81" s="857"/>
      <c r="J81" s="855"/>
      <c r="K81" s="856"/>
      <c r="L81" s="857"/>
      <c r="M81" s="855"/>
      <c r="N81" s="856"/>
      <c r="O81" s="857"/>
      <c r="P81" s="850"/>
      <c r="Q81" s="851"/>
      <c r="R81" s="689"/>
      <c r="S81" s="852"/>
      <c r="T81" s="853"/>
      <c r="U81" s="854"/>
      <c r="V81" s="690"/>
      <c r="W81" s="691"/>
      <c r="X81" s="691"/>
      <c r="Y81" s="692"/>
      <c r="Z81" s="855"/>
      <c r="AA81" s="856"/>
      <c r="AB81" s="856"/>
      <c r="AC81" s="857"/>
    </row>
    <row r="82" spans="1:29" s="676" customFormat="1" ht="16">
      <c r="A82" s="417">
        <v>77</v>
      </c>
      <c r="B82" s="855"/>
      <c r="C82" s="856"/>
      <c r="D82" s="856"/>
      <c r="E82" s="857"/>
      <c r="F82" s="688"/>
      <c r="G82" s="855"/>
      <c r="H82" s="856"/>
      <c r="I82" s="857"/>
      <c r="J82" s="855"/>
      <c r="K82" s="856"/>
      <c r="L82" s="857"/>
      <c r="M82" s="855"/>
      <c r="N82" s="856"/>
      <c r="O82" s="857"/>
      <c r="P82" s="850"/>
      <c r="Q82" s="851"/>
      <c r="R82" s="689"/>
      <c r="S82" s="852"/>
      <c r="T82" s="853"/>
      <c r="U82" s="854"/>
      <c r="V82" s="690"/>
      <c r="W82" s="691"/>
      <c r="X82" s="691"/>
      <c r="Y82" s="692"/>
      <c r="Z82" s="855"/>
      <c r="AA82" s="856"/>
      <c r="AB82" s="856"/>
      <c r="AC82" s="857"/>
    </row>
    <row r="83" spans="1:29" s="676" customFormat="1" ht="16">
      <c r="A83" s="417">
        <v>78</v>
      </c>
      <c r="B83" s="855"/>
      <c r="C83" s="856"/>
      <c r="D83" s="856"/>
      <c r="E83" s="857"/>
      <c r="F83" s="688"/>
      <c r="G83" s="855"/>
      <c r="H83" s="856"/>
      <c r="I83" s="857"/>
      <c r="J83" s="855"/>
      <c r="K83" s="856"/>
      <c r="L83" s="857"/>
      <c r="M83" s="855"/>
      <c r="N83" s="856"/>
      <c r="O83" s="857"/>
      <c r="P83" s="850"/>
      <c r="Q83" s="851"/>
      <c r="R83" s="689"/>
      <c r="S83" s="852"/>
      <c r="T83" s="853"/>
      <c r="U83" s="854"/>
      <c r="V83" s="690"/>
      <c r="W83" s="691"/>
      <c r="X83" s="691"/>
      <c r="Y83" s="692"/>
      <c r="Z83" s="855"/>
      <c r="AA83" s="856"/>
      <c r="AB83" s="856"/>
      <c r="AC83" s="857"/>
    </row>
    <row r="84" spans="1:29" s="676" customFormat="1" ht="16">
      <c r="A84" s="417">
        <v>79</v>
      </c>
      <c r="B84" s="855"/>
      <c r="C84" s="856"/>
      <c r="D84" s="856"/>
      <c r="E84" s="857"/>
      <c r="F84" s="688"/>
      <c r="G84" s="855"/>
      <c r="H84" s="856"/>
      <c r="I84" s="857"/>
      <c r="J84" s="855"/>
      <c r="K84" s="856"/>
      <c r="L84" s="857"/>
      <c r="M84" s="855"/>
      <c r="N84" s="856"/>
      <c r="O84" s="857"/>
      <c r="P84" s="850"/>
      <c r="Q84" s="851"/>
      <c r="R84" s="689"/>
      <c r="S84" s="852"/>
      <c r="T84" s="853"/>
      <c r="U84" s="854"/>
      <c r="V84" s="690"/>
      <c r="W84" s="691"/>
      <c r="X84" s="691"/>
      <c r="Y84" s="692"/>
      <c r="Z84" s="855"/>
      <c r="AA84" s="856"/>
      <c r="AB84" s="856"/>
      <c r="AC84" s="857"/>
    </row>
    <row r="85" spans="1:29" s="676" customFormat="1" ht="16">
      <c r="A85" s="417">
        <v>80</v>
      </c>
      <c r="B85" s="855"/>
      <c r="C85" s="856"/>
      <c r="D85" s="856"/>
      <c r="E85" s="857"/>
      <c r="F85" s="688"/>
      <c r="G85" s="855"/>
      <c r="H85" s="856"/>
      <c r="I85" s="857"/>
      <c r="J85" s="855"/>
      <c r="K85" s="856"/>
      <c r="L85" s="857"/>
      <c r="M85" s="855"/>
      <c r="N85" s="856"/>
      <c r="O85" s="857"/>
      <c r="P85" s="850"/>
      <c r="Q85" s="851"/>
      <c r="R85" s="689"/>
      <c r="S85" s="852"/>
      <c r="T85" s="853"/>
      <c r="U85" s="854"/>
      <c r="V85" s="690"/>
      <c r="W85" s="691"/>
      <c r="X85" s="691"/>
      <c r="Y85" s="692"/>
      <c r="Z85" s="855"/>
      <c r="AA85" s="856"/>
      <c r="AB85" s="856"/>
      <c r="AC85" s="857"/>
    </row>
    <row r="86" spans="1:29" s="676" customFormat="1" ht="16">
      <c r="A86" s="417">
        <v>81</v>
      </c>
      <c r="B86" s="855"/>
      <c r="C86" s="856"/>
      <c r="D86" s="856"/>
      <c r="E86" s="857"/>
      <c r="F86" s="688"/>
      <c r="G86" s="855"/>
      <c r="H86" s="856"/>
      <c r="I86" s="857"/>
      <c r="J86" s="855"/>
      <c r="K86" s="856"/>
      <c r="L86" s="857"/>
      <c r="M86" s="855"/>
      <c r="N86" s="856"/>
      <c r="O86" s="857"/>
      <c r="P86" s="850"/>
      <c r="Q86" s="851"/>
      <c r="R86" s="689"/>
      <c r="S86" s="852"/>
      <c r="T86" s="853"/>
      <c r="U86" s="854"/>
      <c r="V86" s="690"/>
      <c r="W86" s="691"/>
      <c r="X86" s="691"/>
      <c r="Y86" s="692"/>
      <c r="Z86" s="855"/>
      <c r="AA86" s="856"/>
      <c r="AB86" s="856"/>
      <c r="AC86" s="857"/>
    </row>
    <row r="87" spans="1:29" s="676" customFormat="1" ht="16">
      <c r="A87" s="417">
        <v>82</v>
      </c>
      <c r="B87" s="855"/>
      <c r="C87" s="856"/>
      <c r="D87" s="856"/>
      <c r="E87" s="857"/>
      <c r="F87" s="688"/>
      <c r="G87" s="855"/>
      <c r="H87" s="856"/>
      <c r="I87" s="857"/>
      <c r="J87" s="855"/>
      <c r="K87" s="856"/>
      <c r="L87" s="857"/>
      <c r="M87" s="855"/>
      <c r="N87" s="856"/>
      <c r="O87" s="857"/>
      <c r="P87" s="850"/>
      <c r="Q87" s="851"/>
      <c r="R87" s="689"/>
      <c r="S87" s="852"/>
      <c r="T87" s="853"/>
      <c r="U87" s="854"/>
      <c r="V87" s="690"/>
      <c r="W87" s="691"/>
      <c r="X87" s="691"/>
      <c r="Y87" s="692"/>
      <c r="Z87" s="855"/>
      <c r="AA87" s="856"/>
      <c r="AB87" s="856"/>
      <c r="AC87" s="857"/>
    </row>
    <row r="88" spans="1:29" s="676" customFormat="1" ht="16">
      <c r="A88" s="417">
        <v>83</v>
      </c>
      <c r="B88" s="855"/>
      <c r="C88" s="856"/>
      <c r="D88" s="856"/>
      <c r="E88" s="857"/>
      <c r="F88" s="688"/>
      <c r="G88" s="855"/>
      <c r="H88" s="856"/>
      <c r="I88" s="857"/>
      <c r="J88" s="855"/>
      <c r="K88" s="856"/>
      <c r="L88" s="857"/>
      <c r="M88" s="855"/>
      <c r="N88" s="856"/>
      <c r="O88" s="857"/>
      <c r="P88" s="850"/>
      <c r="Q88" s="851"/>
      <c r="R88" s="689"/>
      <c r="S88" s="852"/>
      <c r="T88" s="853"/>
      <c r="U88" s="854"/>
      <c r="V88" s="690"/>
      <c r="W88" s="691"/>
      <c r="X88" s="691"/>
      <c r="Y88" s="692"/>
      <c r="Z88" s="855"/>
      <c r="AA88" s="856"/>
      <c r="AB88" s="856"/>
      <c r="AC88" s="857"/>
    </row>
    <row r="89" spans="1:29" s="676" customFormat="1" ht="16">
      <c r="A89" s="417">
        <v>84</v>
      </c>
      <c r="B89" s="855"/>
      <c r="C89" s="856"/>
      <c r="D89" s="856"/>
      <c r="E89" s="857"/>
      <c r="F89" s="688"/>
      <c r="G89" s="855"/>
      <c r="H89" s="856"/>
      <c r="I89" s="857"/>
      <c r="J89" s="855"/>
      <c r="K89" s="856"/>
      <c r="L89" s="857"/>
      <c r="M89" s="855"/>
      <c r="N89" s="856"/>
      <c r="O89" s="857"/>
      <c r="P89" s="850"/>
      <c r="Q89" s="851"/>
      <c r="R89" s="689"/>
      <c r="S89" s="852"/>
      <c r="T89" s="853"/>
      <c r="U89" s="854"/>
      <c r="V89" s="690"/>
      <c r="W89" s="691"/>
      <c r="X89" s="691"/>
      <c r="Y89" s="692"/>
      <c r="Z89" s="855"/>
      <c r="AA89" s="856"/>
      <c r="AB89" s="856"/>
      <c r="AC89" s="857"/>
    </row>
    <row r="90" spans="1:29" s="676" customFormat="1" ht="16">
      <c r="A90" s="417">
        <v>85</v>
      </c>
      <c r="B90" s="855"/>
      <c r="C90" s="856"/>
      <c r="D90" s="856"/>
      <c r="E90" s="857"/>
      <c r="F90" s="688"/>
      <c r="G90" s="855"/>
      <c r="H90" s="856"/>
      <c r="I90" s="857"/>
      <c r="J90" s="855"/>
      <c r="K90" s="856"/>
      <c r="L90" s="857"/>
      <c r="M90" s="855"/>
      <c r="N90" s="856"/>
      <c r="O90" s="857"/>
      <c r="P90" s="850"/>
      <c r="Q90" s="851"/>
      <c r="R90" s="689"/>
      <c r="S90" s="852"/>
      <c r="T90" s="853"/>
      <c r="U90" s="854"/>
      <c r="V90" s="690"/>
      <c r="W90" s="691"/>
      <c r="X90" s="691"/>
      <c r="Y90" s="692"/>
      <c r="Z90" s="855"/>
      <c r="AA90" s="856"/>
      <c r="AB90" s="856"/>
      <c r="AC90" s="857"/>
    </row>
    <row r="91" spans="1:29" s="676" customFormat="1" ht="16">
      <c r="A91" s="417">
        <v>86</v>
      </c>
      <c r="B91" s="855"/>
      <c r="C91" s="856"/>
      <c r="D91" s="856"/>
      <c r="E91" s="857"/>
      <c r="F91" s="688"/>
      <c r="G91" s="855"/>
      <c r="H91" s="856"/>
      <c r="I91" s="857"/>
      <c r="J91" s="855"/>
      <c r="K91" s="856"/>
      <c r="L91" s="857"/>
      <c r="M91" s="855"/>
      <c r="N91" s="856"/>
      <c r="O91" s="857"/>
      <c r="P91" s="850"/>
      <c r="Q91" s="851"/>
      <c r="R91" s="689"/>
      <c r="S91" s="852"/>
      <c r="T91" s="853"/>
      <c r="U91" s="854"/>
      <c r="V91" s="690"/>
      <c r="W91" s="691"/>
      <c r="X91" s="691"/>
      <c r="Y91" s="692"/>
      <c r="Z91" s="855"/>
      <c r="AA91" s="856"/>
      <c r="AB91" s="856"/>
      <c r="AC91" s="857"/>
    </row>
    <row r="92" spans="1:29" s="676" customFormat="1" ht="16">
      <c r="A92" s="417">
        <v>87</v>
      </c>
      <c r="B92" s="855"/>
      <c r="C92" s="856"/>
      <c r="D92" s="856"/>
      <c r="E92" s="857"/>
      <c r="F92" s="688"/>
      <c r="G92" s="855"/>
      <c r="H92" s="856"/>
      <c r="I92" s="857"/>
      <c r="J92" s="855"/>
      <c r="K92" s="856"/>
      <c r="L92" s="857"/>
      <c r="M92" s="855"/>
      <c r="N92" s="856"/>
      <c r="O92" s="857"/>
      <c r="P92" s="850"/>
      <c r="Q92" s="851"/>
      <c r="R92" s="689"/>
      <c r="S92" s="852"/>
      <c r="T92" s="853"/>
      <c r="U92" s="854"/>
      <c r="V92" s="690"/>
      <c r="W92" s="691"/>
      <c r="X92" s="691"/>
      <c r="Y92" s="692"/>
      <c r="Z92" s="855"/>
      <c r="AA92" s="856"/>
      <c r="AB92" s="856"/>
      <c r="AC92" s="857"/>
    </row>
    <row r="93" spans="1:29" s="676" customFormat="1" ht="16">
      <c r="A93" s="417">
        <v>88</v>
      </c>
      <c r="B93" s="855"/>
      <c r="C93" s="856"/>
      <c r="D93" s="856"/>
      <c r="E93" s="857"/>
      <c r="F93" s="688"/>
      <c r="G93" s="855"/>
      <c r="H93" s="856"/>
      <c r="I93" s="857"/>
      <c r="J93" s="855"/>
      <c r="K93" s="856"/>
      <c r="L93" s="857"/>
      <c r="M93" s="855"/>
      <c r="N93" s="856"/>
      <c r="O93" s="857"/>
      <c r="P93" s="850"/>
      <c r="Q93" s="851"/>
      <c r="R93" s="689"/>
      <c r="S93" s="852"/>
      <c r="T93" s="853"/>
      <c r="U93" s="854"/>
      <c r="V93" s="690"/>
      <c r="W93" s="691"/>
      <c r="X93" s="691"/>
      <c r="Y93" s="692"/>
      <c r="Z93" s="855"/>
      <c r="AA93" s="856"/>
      <c r="AB93" s="856"/>
      <c r="AC93" s="857"/>
    </row>
    <row r="94" spans="1:29" s="676" customFormat="1" ht="16">
      <c r="A94" s="417">
        <v>89</v>
      </c>
      <c r="B94" s="855"/>
      <c r="C94" s="856"/>
      <c r="D94" s="856"/>
      <c r="E94" s="857"/>
      <c r="F94" s="688"/>
      <c r="G94" s="855"/>
      <c r="H94" s="856"/>
      <c r="I94" s="857"/>
      <c r="J94" s="855"/>
      <c r="K94" s="856"/>
      <c r="L94" s="857"/>
      <c r="M94" s="855"/>
      <c r="N94" s="856"/>
      <c r="O94" s="857"/>
      <c r="P94" s="850"/>
      <c r="Q94" s="851"/>
      <c r="R94" s="689"/>
      <c r="S94" s="852"/>
      <c r="T94" s="853"/>
      <c r="U94" s="854"/>
      <c r="V94" s="690"/>
      <c r="W94" s="691"/>
      <c r="X94" s="691"/>
      <c r="Y94" s="692"/>
      <c r="Z94" s="855"/>
      <c r="AA94" s="856"/>
      <c r="AB94" s="856"/>
      <c r="AC94" s="857"/>
    </row>
    <row r="95" spans="1:29" s="676" customFormat="1" ht="16">
      <c r="A95" s="417">
        <v>90</v>
      </c>
      <c r="B95" s="855"/>
      <c r="C95" s="856"/>
      <c r="D95" s="856"/>
      <c r="E95" s="857"/>
      <c r="F95" s="688"/>
      <c r="G95" s="855"/>
      <c r="H95" s="856"/>
      <c r="I95" s="857"/>
      <c r="J95" s="855"/>
      <c r="K95" s="856"/>
      <c r="L95" s="857"/>
      <c r="M95" s="855"/>
      <c r="N95" s="856"/>
      <c r="O95" s="857"/>
      <c r="P95" s="850"/>
      <c r="Q95" s="851"/>
      <c r="R95" s="689"/>
      <c r="S95" s="852"/>
      <c r="T95" s="853"/>
      <c r="U95" s="854"/>
      <c r="V95" s="690"/>
      <c r="W95" s="691"/>
      <c r="X95" s="691"/>
      <c r="Y95" s="692"/>
      <c r="Z95" s="855"/>
      <c r="AA95" s="856"/>
      <c r="AB95" s="856"/>
      <c r="AC95" s="857"/>
    </row>
    <row r="96" spans="1:29" s="676" customFormat="1" ht="16">
      <c r="A96" s="417">
        <v>91</v>
      </c>
      <c r="B96" s="855"/>
      <c r="C96" s="856"/>
      <c r="D96" s="856"/>
      <c r="E96" s="857"/>
      <c r="F96" s="688"/>
      <c r="G96" s="855"/>
      <c r="H96" s="856"/>
      <c r="I96" s="857"/>
      <c r="J96" s="855"/>
      <c r="K96" s="856"/>
      <c r="L96" s="857"/>
      <c r="M96" s="855"/>
      <c r="N96" s="856"/>
      <c r="O96" s="857"/>
      <c r="P96" s="850"/>
      <c r="Q96" s="851"/>
      <c r="R96" s="689"/>
      <c r="S96" s="852"/>
      <c r="T96" s="853"/>
      <c r="U96" s="854"/>
      <c r="V96" s="690"/>
      <c r="W96" s="691"/>
      <c r="X96" s="691"/>
      <c r="Y96" s="692"/>
      <c r="Z96" s="855"/>
      <c r="AA96" s="856"/>
      <c r="AB96" s="856"/>
      <c r="AC96" s="857"/>
    </row>
    <row r="97" spans="1:29" s="676" customFormat="1" ht="16">
      <c r="A97" s="417">
        <v>92</v>
      </c>
      <c r="B97" s="855"/>
      <c r="C97" s="856"/>
      <c r="D97" s="856"/>
      <c r="E97" s="857"/>
      <c r="F97" s="688"/>
      <c r="G97" s="855"/>
      <c r="H97" s="856"/>
      <c r="I97" s="857"/>
      <c r="J97" s="855"/>
      <c r="K97" s="856"/>
      <c r="L97" s="857"/>
      <c r="M97" s="855"/>
      <c r="N97" s="856"/>
      <c r="O97" s="857"/>
      <c r="P97" s="850"/>
      <c r="Q97" s="851"/>
      <c r="R97" s="689"/>
      <c r="S97" s="852"/>
      <c r="T97" s="853"/>
      <c r="U97" s="854"/>
      <c r="V97" s="690"/>
      <c r="W97" s="691"/>
      <c r="X97" s="691"/>
      <c r="Y97" s="692"/>
      <c r="Z97" s="855"/>
      <c r="AA97" s="856"/>
      <c r="AB97" s="856"/>
      <c r="AC97" s="857"/>
    </row>
    <row r="98" spans="1:29" s="676" customFormat="1" ht="16">
      <c r="A98" s="417">
        <v>93</v>
      </c>
      <c r="B98" s="855"/>
      <c r="C98" s="856"/>
      <c r="D98" s="856"/>
      <c r="E98" s="857"/>
      <c r="F98" s="688"/>
      <c r="G98" s="855"/>
      <c r="H98" s="856"/>
      <c r="I98" s="857"/>
      <c r="J98" s="855"/>
      <c r="K98" s="856"/>
      <c r="L98" s="857"/>
      <c r="M98" s="855"/>
      <c r="N98" s="856"/>
      <c r="O98" s="857"/>
      <c r="P98" s="850"/>
      <c r="Q98" s="851"/>
      <c r="R98" s="689"/>
      <c r="S98" s="852"/>
      <c r="T98" s="853"/>
      <c r="U98" s="854"/>
      <c r="V98" s="690"/>
      <c r="W98" s="691"/>
      <c r="X98" s="691"/>
      <c r="Y98" s="692"/>
      <c r="Z98" s="855"/>
      <c r="AA98" s="856"/>
      <c r="AB98" s="856"/>
      <c r="AC98" s="857"/>
    </row>
    <row r="99" spans="1:29" s="676" customFormat="1" ht="16">
      <c r="A99" s="417">
        <v>94</v>
      </c>
      <c r="B99" s="855"/>
      <c r="C99" s="856"/>
      <c r="D99" s="856"/>
      <c r="E99" s="857"/>
      <c r="F99" s="688"/>
      <c r="G99" s="855"/>
      <c r="H99" s="856"/>
      <c r="I99" s="857"/>
      <c r="J99" s="855"/>
      <c r="K99" s="856"/>
      <c r="L99" s="857"/>
      <c r="M99" s="855"/>
      <c r="N99" s="856"/>
      <c r="O99" s="857"/>
      <c r="P99" s="850"/>
      <c r="Q99" s="851"/>
      <c r="R99" s="689"/>
      <c r="S99" s="852"/>
      <c r="T99" s="853"/>
      <c r="U99" s="854"/>
      <c r="V99" s="690"/>
      <c r="W99" s="691"/>
      <c r="X99" s="691"/>
      <c r="Y99" s="692"/>
      <c r="Z99" s="855"/>
      <c r="AA99" s="856"/>
      <c r="AB99" s="856"/>
      <c r="AC99" s="857"/>
    </row>
    <row r="100" spans="1:29" s="676" customFormat="1" ht="16">
      <c r="A100" s="417">
        <v>95</v>
      </c>
      <c r="B100" s="855"/>
      <c r="C100" s="856"/>
      <c r="D100" s="856"/>
      <c r="E100" s="857"/>
      <c r="F100" s="688"/>
      <c r="G100" s="855"/>
      <c r="H100" s="856"/>
      <c r="I100" s="857"/>
      <c r="J100" s="855"/>
      <c r="K100" s="856"/>
      <c r="L100" s="857"/>
      <c r="M100" s="855"/>
      <c r="N100" s="856"/>
      <c r="O100" s="857"/>
      <c r="P100" s="850"/>
      <c r="Q100" s="851"/>
      <c r="R100" s="689"/>
      <c r="S100" s="852"/>
      <c r="T100" s="853"/>
      <c r="U100" s="854"/>
      <c r="V100" s="690"/>
      <c r="W100" s="691"/>
      <c r="X100" s="691"/>
      <c r="Y100" s="692"/>
      <c r="Z100" s="855"/>
      <c r="AA100" s="856"/>
      <c r="AB100" s="856"/>
      <c r="AC100" s="857"/>
    </row>
    <row r="101" spans="1:29" s="676" customFormat="1" ht="16">
      <c r="A101" s="417">
        <v>96</v>
      </c>
      <c r="B101" s="855"/>
      <c r="C101" s="856"/>
      <c r="D101" s="856"/>
      <c r="E101" s="857"/>
      <c r="F101" s="688"/>
      <c r="G101" s="855"/>
      <c r="H101" s="856"/>
      <c r="I101" s="857"/>
      <c r="J101" s="855"/>
      <c r="K101" s="856"/>
      <c r="L101" s="857"/>
      <c r="M101" s="855"/>
      <c r="N101" s="856"/>
      <c r="O101" s="857"/>
      <c r="P101" s="850"/>
      <c r="Q101" s="851"/>
      <c r="R101" s="689"/>
      <c r="S101" s="852"/>
      <c r="T101" s="853"/>
      <c r="U101" s="854"/>
      <c r="V101" s="690"/>
      <c r="W101" s="691"/>
      <c r="X101" s="691"/>
      <c r="Y101" s="692"/>
      <c r="Z101" s="855"/>
      <c r="AA101" s="856"/>
      <c r="AB101" s="856"/>
      <c r="AC101" s="857"/>
    </row>
    <row r="102" spans="1:29" s="676" customFormat="1" ht="16">
      <c r="A102" s="417">
        <v>97</v>
      </c>
      <c r="B102" s="855"/>
      <c r="C102" s="856"/>
      <c r="D102" s="856"/>
      <c r="E102" s="857"/>
      <c r="F102" s="688"/>
      <c r="G102" s="855"/>
      <c r="H102" s="856"/>
      <c r="I102" s="857"/>
      <c r="J102" s="855"/>
      <c r="K102" s="856"/>
      <c r="L102" s="857"/>
      <c r="M102" s="855"/>
      <c r="N102" s="856"/>
      <c r="O102" s="857"/>
      <c r="P102" s="850"/>
      <c r="Q102" s="851"/>
      <c r="R102" s="689"/>
      <c r="S102" s="852"/>
      <c r="T102" s="853"/>
      <c r="U102" s="854"/>
      <c r="V102" s="690"/>
      <c r="W102" s="691"/>
      <c r="X102" s="691"/>
      <c r="Y102" s="692"/>
      <c r="Z102" s="855"/>
      <c r="AA102" s="856"/>
      <c r="AB102" s="856"/>
      <c r="AC102" s="857"/>
    </row>
    <row r="103" spans="1:29" s="676" customFormat="1" ht="16">
      <c r="A103" s="417">
        <v>98</v>
      </c>
      <c r="B103" s="855"/>
      <c r="C103" s="856"/>
      <c r="D103" s="856"/>
      <c r="E103" s="857"/>
      <c r="F103" s="688"/>
      <c r="G103" s="855"/>
      <c r="H103" s="856"/>
      <c r="I103" s="857"/>
      <c r="J103" s="855"/>
      <c r="K103" s="856"/>
      <c r="L103" s="857"/>
      <c r="M103" s="855"/>
      <c r="N103" s="856"/>
      <c r="O103" s="857"/>
      <c r="P103" s="850"/>
      <c r="Q103" s="851"/>
      <c r="R103" s="689"/>
      <c r="S103" s="852"/>
      <c r="T103" s="853"/>
      <c r="U103" s="854"/>
      <c r="V103" s="690"/>
      <c r="W103" s="691"/>
      <c r="X103" s="691"/>
      <c r="Y103" s="692"/>
      <c r="Z103" s="855"/>
      <c r="AA103" s="856"/>
      <c r="AB103" s="856"/>
      <c r="AC103" s="857"/>
    </row>
    <row r="104" spans="1:29" s="676" customFormat="1" ht="16">
      <c r="A104" s="417">
        <v>99</v>
      </c>
      <c r="B104" s="855"/>
      <c r="C104" s="856"/>
      <c r="D104" s="856"/>
      <c r="E104" s="857"/>
      <c r="F104" s="688"/>
      <c r="G104" s="855"/>
      <c r="H104" s="856"/>
      <c r="I104" s="857"/>
      <c r="J104" s="855"/>
      <c r="K104" s="856"/>
      <c r="L104" s="857"/>
      <c r="M104" s="855"/>
      <c r="N104" s="856"/>
      <c r="O104" s="857"/>
      <c r="P104" s="850"/>
      <c r="Q104" s="851"/>
      <c r="R104" s="689"/>
      <c r="S104" s="852"/>
      <c r="T104" s="853"/>
      <c r="U104" s="854"/>
      <c r="V104" s="690"/>
      <c r="W104" s="691"/>
      <c r="X104" s="691"/>
      <c r="Y104" s="692"/>
      <c r="Z104" s="855"/>
      <c r="AA104" s="856"/>
      <c r="AB104" s="856"/>
      <c r="AC104" s="857"/>
    </row>
    <row r="105" spans="1:29" s="676" customFormat="1" ht="16">
      <c r="A105" s="417">
        <v>100</v>
      </c>
      <c r="B105" s="855"/>
      <c r="C105" s="856"/>
      <c r="D105" s="856"/>
      <c r="E105" s="857"/>
      <c r="F105" s="688"/>
      <c r="G105" s="855"/>
      <c r="H105" s="856"/>
      <c r="I105" s="857"/>
      <c r="J105" s="855"/>
      <c r="K105" s="856"/>
      <c r="L105" s="857"/>
      <c r="M105" s="855"/>
      <c r="N105" s="856"/>
      <c r="O105" s="857"/>
      <c r="P105" s="850"/>
      <c r="Q105" s="851"/>
      <c r="R105" s="689"/>
      <c r="S105" s="852"/>
      <c r="T105" s="853"/>
      <c r="U105" s="854"/>
      <c r="V105" s="690"/>
      <c r="W105" s="691"/>
      <c r="X105" s="691"/>
      <c r="Y105" s="692"/>
      <c r="Z105" s="855"/>
      <c r="AA105" s="856"/>
      <c r="AB105" s="856"/>
      <c r="AC105" s="857"/>
    </row>
    <row r="106" spans="1:29" s="676" customFormat="1" ht="16">
      <c r="A106" s="417">
        <v>101</v>
      </c>
      <c r="B106" s="855"/>
      <c r="C106" s="856"/>
      <c r="D106" s="856"/>
      <c r="E106" s="857"/>
      <c r="F106" s="688"/>
      <c r="G106" s="855"/>
      <c r="H106" s="856"/>
      <c r="I106" s="857"/>
      <c r="J106" s="855"/>
      <c r="K106" s="856"/>
      <c r="L106" s="857"/>
      <c r="M106" s="855"/>
      <c r="N106" s="856"/>
      <c r="O106" s="857"/>
      <c r="P106" s="850"/>
      <c r="Q106" s="851"/>
      <c r="R106" s="689"/>
      <c r="S106" s="852"/>
      <c r="T106" s="853"/>
      <c r="U106" s="854"/>
      <c r="V106" s="690"/>
      <c r="W106" s="691"/>
      <c r="X106" s="691"/>
      <c r="Y106" s="692"/>
      <c r="Z106" s="855"/>
      <c r="AA106" s="856"/>
      <c r="AB106" s="856"/>
      <c r="AC106" s="857"/>
    </row>
    <row r="107" spans="1:29" s="676" customFormat="1" ht="16">
      <c r="A107" s="417">
        <v>102</v>
      </c>
      <c r="B107" s="855"/>
      <c r="C107" s="856"/>
      <c r="D107" s="856"/>
      <c r="E107" s="857"/>
      <c r="F107" s="688"/>
      <c r="G107" s="855"/>
      <c r="H107" s="856"/>
      <c r="I107" s="857"/>
      <c r="J107" s="855"/>
      <c r="K107" s="856"/>
      <c r="L107" s="857"/>
      <c r="M107" s="855"/>
      <c r="N107" s="856"/>
      <c r="O107" s="857"/>
      <c r="P107" s="850"/>
      <c r="Q107" s="851"/>
      <c r="R107" s="689"/>
      <c r="S107" s="852"/>
      <c r="T107" s="853"/>
      <c r="U107" s="854"/>
      <c r="V107" s="690"/>
      <c r="W107" s="691"/>
      <c r="X107" s="691"/>
      <c r="Y107" s="692"/>
      <c r="Z107" s="855"/>
      <c r="AA107" s="856"/>
      <c r="AB107" s="856"/>
      <c r="AC107" s="857"/>
    </row>
    <row r="108" spans="1:29" s="676" customFormat="1" ht="16">
      <c r="A108" s="417">
        <v>103</v>
      </c>
      <c r="B108" s="855"/>
      <c r="C108" s="856"/>
      <c r="D108" s="856"/>
      <c r="E108" s="857"/>
      <c r="F108" s="688"/>
      <c r="G108" s="855"/>
      <c r="H108" s="856"/>
      <c r="I108" s="857"/>
      <c r="J108" s="855"/>
      <c r="K108" s="856"/>
      <c r="L108" s="857"/>
      <c r="M108" s="855"/>
      <c r="N108" s="856"/>
      <c r="O108" s="857"/>
      <c r="P108" s="850"/>
      <c r="Q108" s="851"/>
      <c r="R108" s="689"/>
      <c r="S108" s="852"/>
      <c r="T108" s="853"/>
      <c r="U108" s="854"/>
      <c r="V108" s="690"/>
      <c r="W108" s="691"/>
      <c r="X108" s="691"/>
      <c r="Y108" s="692"/>
      <c r="Z108" s="855"/>
      <c r="AA108" s="856"/>
      <c r="AB108" s="856"/>
      <c r="AC108" s="857"/>
    </row>
    <row r="109" spans="1:29" s="676" customFormat="1" ht="16">
      <c r="A109" s="417">
        <v>104</v>
      </c>
      <c r="B109" s="855"/>
      <c r="C109" s="856"/>
      <c r="D109" s="856"/>
      <c r="E109" s="857"/>
      <c r="F109" s="688"/>
      <c r="G109" s="855"/>
      <c r="H109" s="856"/>
      <c r="I109" s="857"/>
      <c r="J109" s="855"/>
      <c r="K109" s="856"/>
      <c r="L109" s="857"/>
      <c r="M109" s="855"/>
      <c r="N109" s="856"/>
      <c r="O109" s="857"/>
      <c r="P109" s="850"/>
      <c r="Q109" s="851"/>
      <c r="R109" s="689"/>
      <c r="S109" s="852"/>
      <c r="T109" s="853"/>
      <c r="U109" s="854"/>
      <c r="V109" s="690"/>
      <c r="W109" s="691"/>
      <c r="X109" s="691"/>
      <c r="Y109" s="692"/>
      <c r="Z109" s="855"/>
      <c r="AA109" s="856"/>
      <c r="AB109" s="856"/>
      <c r="AC109" s="857"/>
    </row>
    <row r="110" spans="1:29" s="676" customFormat="1" ht="16">
      <c r="A110" s="417">
        <v>105</v>
      </c>
      <c r="B110" s="855"/>
      <c r="C110" s="856"/>
      <c r="D110" s="856"/>
      <c r="E110" s="857"/>
      <c r="F110" s="688"/>
      <c r="G110" s="855"/>
      <c r="H110" s="856"/>
      <c r="I110" s="857"/>
      <c r="J110" s="855"/>
      <c r="K110" s="856"/>
      <c r="L110" s="857"/>
      <c r="M110" s="855"/>
      <c r="N110" s="856"/>
      <c r="O110" s="857"/>
      <c r="P110" s="850"/>
      <c r="Q110" s="851"/>
      <c r="R110" s="689"/>
      <c r="S110" s="852"/>
      <c r="T110" s="853"/>
      <c r="U110" s="854"/>
      <c r="V110" s="690"/>
      <c r="W110" s="691"/>
      <c r="X110" s="691"/>
      <c r="Y110" s="692"/>
      <c r="Z110" s="855"/>
      <c r="AA110" s="856"/>
      <c r="AB110" s="856"/>
      <c r="AC110" s="857"/>
    </row>
    <row r="111" spans="1:29" s="676" customFormat="1" ht="16">
      <c r="A111" s="417">
        <v>106</v>
      </c>
      <c r="B111" s="855"/>
      <c r="C111" s="856"/>
      <c r="D111" s="856"/>
      <c r="E111" s="857"/>
      <c r="F111" s="688"/>
      <c r="G111" s="855"/>
      <c r="H111" s="856"/>
      <c r="I111" s="857"/>
      <c r="J111" s="855"/>
      <c r="K111" s="856"/>
      <c r="L111" s="857"/>
      <c r="M111" s="855"/>
      <c r="N111" s="856"/>
      <c r="O111" s="857"/>
      <c r="P111" s="850"/>
      <c r="Q111" s="851"/>
      <c r="R111" s="689"/>
      <c r="S111" s="852"/>
      <c r="T111" s="853"/>
      <c r="U111" s="854"/>
      <c r="V111" s="690"/>
      <c r="W111" s="691"/>
      <c r="X111" s="691"/>
      <c r="Y111" s="692"/>
      <c r="Z111" s="855"/>
      <c r="AA111" s="856"/>
      <c r="AB111" s="856"/>
      <c r="AC111" s="857"/>
    </row>
    <row r="112" spans="1:29" s="676" customFormat="1" ht="16">
      <c r="A112" s="417">
        <v>107</v>
      </c>
      <c r="B112" s="855"/>
      <c r="C112" s="856"/>
      <c r="D112" s="856"/>
      <c r="E112" s="857"/>
      <c r="F112" s="688"/>
      <c r="G112" s="855"/>
      <c r="H112" s="856"/>
      <c r="I112" s="857"/>
      <c r="J112" s="855"/>
      <c r="K112" s="856"/>
      <c r="L112" s="857"/>
      <c r="M112" s="855"/>
      <c r="N112" s="856"/>
      <c r="O112" s="857"/>
      <c r="P112" s="850"/>
      <c r="Q112" s="851"/>
      <c r="R112" s="689"/>
      <c r="S112" s="852"/>
      <c r="T112" s="853"/>
      <c r="U112" s="854"/>
      <c r="V112" s="690"/>
      <c r="W112" s="691"/>
      <c r="X112" s="691"/>
      <c r="Y112" s="692"/>
      <c r="Z112" s="855"/>
      <c r="AA112" s="856"/>
      <c r="AB112" s="856"/>
      <c r="AC112" s="857"/>
    </row>
    <row r="113" spans="1:29" s="676" customFormat="1" ht="16">
      <c r="A113" s="417">
        <v>108</v>
      </c>
      <c r="B113" s="855"/>
      <c r="C113" s="856"/>
      <c r="D113" s="856"/>
      <c r="E113" s="857"/>
      <c r="F113" s="688"/>
      <c r="G113" s="855"/>
      <c r="H113" s="856"/>
      <c r="I113" s="857"/>
      <c r="J113" s="855"/>
      <c r="K113" s="856"/>
      <c r="L113" s="857"/>
      <c r="M113" s="855"/>
      <c r="N113" s="856"/>
      <c r="O113" s="857"/>
      <c r="P113" s="850"/>
      <c r="Q113" s="851"/>
      <c r="R113" s="689"/>
      <c r="S113" s="852"/>
      <c r="T113" s="853"/>
      <c r="U113" s="854"/>
      <c r="V113" s="690"/>
      <c r="W113" s="691"/>
      <c r="X113" s="691"/>
      <c r="Y113" s="692"/>
      <c r="Z113" s="855"/>
      <c r="AA113" s="856"/>
      <c r="AB113" s="856"/>
      <c r="AC113" s="857"/>
    </row>
    <row r="114" spans="1:29" s="676" customFormat="1" ht="16">
      <c r="A114" s="417">
        <v>109</v>
      </c>
      <c r="B114" s="855"/>
      <c r="C114" s="856"/>
      <c r="D114" s="856"/>
      <c r="E114" s="857"/>
      <c r="F114" s="688"/>
      <c r="G114" s="855"/>
      <c r="H114" s="856"/>
      <c r="I114" s="857"/>
      <c r="J114" s="855"/>
      <c r="K114" s="856"/>
      <c r="L114" s="857"/>
      <c r="M114" s="855"/>
      <c r="N114" s="856"/>
      <c r="O114" s="857"/>
      <c r="P114" s="850"/>
      <c r="Q114" s="851"/>
      <c r="R114" s="689"/>
      <c r="S114" s="852"/>
      <c r="T114" s="853"/>
      <c r="U114" s="854"/>
      <c r="V114" s="690"/>
      <c r="W114" s="691"/>
      <c r="X114" s="691"/>
      <c r="Y114" s="692"/>
      <c r="Z114" s="855"/>
      <c r="AA114" s="856"/>
      <c r="AB114" s="856"/>
      <c r="AC114" s="857"/>
    </row>
    <row r="115" spans="1:29" s="676" customFormat="1" ht="16">
      <c r="A115" s="417">
        <v>110</v>
      </c>
      <c r="B115" s="855"/>
      <c r="C115" s="856"/>
      <c r="D115" s="856"/>
      <c r="E115" s="857"/>
      <c r="F115" s="688"/>
      <c r="G115" s="855"/>
      <c r="H115" s="856"/>
      <c r="I115" s="857"/>
      <c r="J115" s="855"/>
      <c r="K115" s="856"/>
      <c r="L115" s="857"/>
      <c r="M115" s="855"/>
      <c r="N115" s="856"/>
      <c r="O115" s="857"/>
      <c r="P115" s="850"/>
      <c r="Q115" s="851"/>
      <c r="R115" s="689"/>
      <c r="S115" s="852"/>
      <c r="T115" s="853"/>
      <c r="U115" s="854"/>
      <c r="V115" s="690"/>
      <c r="W115" s="691"/>
      <c r="X115" s="691"/>
      <c r="Y115" s="692"/>
      <c r="Z115" s="855"/>
      <c r="AA115" s="856"/>
      <c r="AB115" s="856"/>
      <c r="AC115" s="857"/>
    </row>
    <row r="116" spans="1:29" s="676" customFormat="1" ht="16">
      <c r="A116" s="417">
        <v>111</v>
      </c>
      <c r="B116" s="855"/>
      <c r="C116" s="856"/>
      <c r="D116" s="856"/>
      <c r="E116" s="857"/>
      <c r="F116" s="688"/>
      <c r="G116" s="855"/>
      <c r="H116" s="856"/>
      <c r="I116" s="857"/>
      <c r="J116" s="855"/>
      <c r="K116" s="856"/>
      <c r="L116" s="857"/>
      <c r="M116" s="855"/>
      <c r="N116" s="856"/>
      <c r="O116" s="857"/>
      <c r="P116" s="850"/>
      <c r="Q116" s="851"/>
      <c r="R116" s="689"/>
      <c r="S116" s="852"/>
      <c r="T116" s="853"/>
      <c r="U116" s="854"/>
      <c r="V116" s="690"/>
      <c r="W116" s="691"/>
      <c r="X116" s="691"/>
      <c r="Y116" s="692"/>
      <c r="Z116" s="855"/>
      <c r="AA116" s="856"/>
      <c r="AB116" s="856"/>
      <c r="AC116" s="857"/>
    </row>
    <row r="117" spans="1:29" s="676" customFormat="1" ht="16">
      <c r="A117" s="417">
        <v>112</v>
      </c>
      <c r="B117" s="855"/>
      <c r="C117" s="856"/>
      <c r="D117" s="856"/>
      <c r="E117" s="857"/>
      <c r="F117" s="688"/>
      <c r="G117" s="855"/>
      <c r="H117" s="856"/>
      <c r="I117" s="857"/>
      <c r="J117" s="855"/>
      <c r="K117" s="856"/>
      <c r="L117" s="857"/>
      <c r="M117" s="855"/>
      <c r="N117" s="856"/>
      <c r="O117" s="857"/>
      <c r="P117" s="850"/>
      <c r="Q117" s="851"/>
      <c r="R117" s="689"/>
      <c r="S117" s="852"/>
      <c r="T117" s="853"/>
      <c r="U117" s="854"/>
      <c r="V117" s="690"/>
      <c r="W117" s="691"/>
      <c r="X117" s="691"/>
      <c r="Y117" s="692"/>
      <c r="Z117" s="855"/>
      <c r="AA117" s="856"/>
      <c r="AB117" s="856"/>
      <c r="AC117" s="857"/>
    </row>
    <row r="118" spans="1:29" s="676" customFormat="1" ht="16">
      <c r="A118" s="417">
        <v>113</v>
      </c>
      <c r="B118" s="855"/>
      <c r="C118" s="856"/>
      <c r="D118" s="856"/>
      <c r="E118" s="857"/>
      <c r="F118" s="688"/>
      <c r="G118" s="855"/>
      <c r="H118" s="856"/>
      <c r="I118" s="857"/>
      <c r="J118" s="855"/>
      <c r="K118" s="856"/>
      <c r="L118" s="857"/>
      <c r="M118" s="855"/>
      <c r="N118" s="856"/>
      <c r="O118" s="857"/>
      <c r="P118" s="850"/>
      <c r="Q118" s="851"/>
      <c r="R118" s="689"/>
      <c r="S118" s="852"/>
      <c r="T118" s="853"/>
      <c r="U118" s="854"/>
      <c r="V118" s="690"/>
      <c r="W118" s="691"/>
      <c r="X118" s="691"/>
      <c r="Y118" s="692"/>
      <c r="Z118" s="855"/>
      <c r="AA118" s="856"/>
      <c r="AB118" s="856"/>
      <c r="AC118" s="857"/>
    </row>
    <row r="119" spans="1:29" s="676" customFormat="1" ht="16">
      <c r="A119" s="417">
        <v>114</v>
      </c>
      <c r="B119" s="855"/>
      <c r="C119" s="856"/>
      <c r="D119" s="856"/>
      <c r="E119" s="857"/>
      <c r="F119" s="688"/>
      <c r="G119" s="855"/>
      <c r="H119" s="856"/>
      <c r="I119" s="857"/>
      <c r="J119" s="855"/>
      <c r="K119" s="856"/>
      <c r="L119" s="857"/>
      <c r="M119" s="855"/>
      <c r="N119" s="856"/>
      <c r="O119" s="857"/>
      <c r="P119" s="850"/>
      <c r="Q119" s="851"/>
      <c r="R119" s="689"/>
      <c r="S119" s="852"/>
      <c r="T119" s="853"/>
      <c r="U119" s="854"/>
      <c r="V119" s="690"/>
      <c r="W119" s="691"/>
      <c r="X119" s="691"/>
      <c r="Y119" s="692"/>
      <c r="Z119" s="855"/>
      <c r="AA119" s="856"/>
      <c r="AB119" s="856"/>
      <c r="AC119" s="857"/>
    </row>
    <row r="120" spans="1:29" s="676" customFormat="1" ht="16">
      <c r="A120" s="417">
        <v>115</v>
      </c>
      <c r="B120" s="855"/>
      <c r="C120" s="856"/>
      <c r="D120" s="856"/>
      <c r="E120" s="857"/>
      <c r="F120" s="688"/>
      <c r="G120" s="855"/>
      <c r="H120" s="856"/>
      <c r="I120" s="857"/>
      <c r="J120" s="855"/>
      <c r="K120" s="856"/>
      <c r="L120" s="857"/>
      <c r="M120" s="855"/>
      <c r="N120" s="856"/>
      <c r="O120" s="857"/>
      <c r="P120" s="850"/>
      <c r="Q120" s="851"/>
      <c r="R120" s="689"/>
      <c r="S120" s="852"/>
      <c r="T120" s="853"/>
      <c r="U120" s="854"/>
      <c r="V120" s="690"/>
      <c r="W120" s="691"/>
      <c r="X120" s="691"/>
      <c r="Y120" s="692"/>
      <c r="Z120" s="855"/>
      <c r="AA120" s="856"/>
      <c r="AB120" s="856"/>
      <c r="AC120" s="857"/>
    </row>
    <row r="121" spans="1:29" s="676" customFormat="1" ht="16">
      <c r="A121" s="417">
        <v>116</v>
      </c>
      <c r="B121" s="855"/>
      <c r="C121" s="856"/>
      <c r="D121" s="856"/>
      <c r="E121" s="857"/>
      <c r="F121" s="688"/>
      <c r="G121" s="855"/>
      <c r="H121" s="856"/>
      <c r="I121" s="857"/>
      <c r="J121" s="855"/>
      <c r="K121" s="856"/>
      <c r="L121" s="857"/>
      <c r="M121" s="855"/>
      <c r="N121" s="856"/>
      <c r="O121" s="857"/>
      <c r="P121" s="850"/>
      <c r="Q121" s="851"/>
      <c r="R121" s="689"/>
      <c r="S121" s="852"/>
      <c r="T121" s="853"/>
      <c r="U121" s="854"/>
      <c r="V121" s="690"/>
      <c r="W121" s="691"/>
      <c r="X121" s="691"/>
      <c r="Y121" s="692"/>
      <c r="Z121" s="855"/>
      <c r="AA121" s="856"/>
      <c r="AB121" s="856"/>
      <c r="AC121" s="857"/>
    </row>
    <row r="122" spans="1:29" s="676" customFormat="1" ht="16">
      <c r="A122" s="417">
        <v>117</v>
      </c>
      <c r="B122" s="855"/>
      <c r="C122" s="856"/>
      <c r="D122" s="856"/>
      <c r="E122" s="857"/>
      <c r="F122" s="688"/>
      <c r="G122" s="855"/>
      <c r="H122" s="856"/>
      <c r="I122" s="857"/>
      <c r="J122" s="855"/>
      <c r="K122" s="856"/>
      <c r="L122" s="857"/>
      <c r="M122" s="855"/>
      <c r="N122" s="856"/>
      <c r="O122" s="857"/>
      <c r="P122" s="850"/>
      <c r="Q122" s="851"/>
      <c r="R122" s="689"/>
      <c r="S122" s="852"/>
      <c r="T122" s="853"/>
      <c r="U122" s="854"/>
      <c r="V122" s="690"/>
      <c r="W122" s="691"/>
      <c r="X122" s="691"/>
      <c r="Y122" s="692"/>
      <c r="Z122" s="855"/>
      <c r="AA122" s="856"/>
      <c r="AB122" s="856"/>
      <c r="AC122" s="857"/>
    </row>
    <row r="123" spans="1:29" s="676" customFormat="1" ht="16">
      <c r="A123" s="417">
        <v>118</v>
      </c>
      <c r="B123" s="855"/>
      <c r="C123" s="856"/>
      <c r="D123" s="856"/>
      <c r="E123" s="857"/>
      <c r="F123" s="688"/>
      <c r="G123" s="855"/>
      <c r="H123" s="856"/>
      <c r="I123" s="857"/>
      <c r="J123" s="855"/>
      <c r="K123" s="856"/>
      <c r="L123" s="857"/>
      <c r="M123" s="855"/>
      <c r="N123" s="856"/>
      <c r="O123" s="857"/>
      <c r="P123" s="850"/>
      <c r="Q123" s="851"/>
      <c r="R123" s="689"/>
      <c r="S123" s="852"/>
      <c r="T123" s="853"/>
      <c r="U123" s="854"/>
      <c r="V123" s="690"/>
      <c r="W123" s="691"/>
      <c r="X123" s="691"/>
      <c r="Y123" s="692"/>
      <c r="Z123" s="855"/>
      <c r="AA123" s="856"/>
      <c r="AB123" s="856"/>
      <c r="AC123" s="857"/>
    </row>
    <row r="124" spans="1:29" s="676" customFormat="1" ht="16">
      <c r="A124" s="417">
        <v>119</v>
      </c>
      <c r="B124" s="855"/>
      <c r="C124" s="856"/>
      <c r="D124" s="856"/>
      <c r="E124" s="857"/>
      <c r="F124" s="688"/>
      <c r="G124" s="855"/>
      <c r="H124" s="856"/>
      <c r="I124" s="857"/>
      <c r="J124" s="855"/>
      <c r="K124" s="856"/>
      <c r="L124" s="857"/>
      <c r="M124" s="855"/>
      <c r="N124" s="856"/>
      <c r="O124" s="857"/>
      <c r="P124" s="850"/>
      <c r="Q124" s="851"/>
      <c r="R124" s="689"/>
      <c r="S124" s="852"/>
      <c r="T124" s="853"/>
      <c r="U124" s="854"/>
      <c r="V124" s="690"/>
      <c r="W124" s="691"/>
      <c r="X124" s="691"/>
      <c r="Y124" s="692"/>
      <c r="Z124" s="855"/>
      <c r="AA124" s="856"/>
      <c r="AB124" s="856"/>
      <c r="AC124" s="857"/>
    </row>
    <row r="125" spans="1:29" s="676" customFormat="1" ht="16">
      <c r="A125" s="417">
        <v>120</v>
      </c>
      <c r="B125" s="855"/>
      <c r="C125" s="856"/>
      <c r="D125" s="856"/>
      <c r="E125" s="857"/>
      <c r="F125" s="688"/>
      <c r="G125" s="855"/>
      <c r="H125" s="856"/>
      <c r="I125" s="857"/>
      <c r="J125" s="855"/>
      <c r="K125" s="856"/>
      <c r="L125" s="857"/>
      <c r="M125" s="855"/>
      <c r="N125" s="856"/>
      <c r="O125" s="857"/>
      <c r="P125" s="850"/>
      <c r="Q125" s="851"/>
      <c r="R125" s="689"/>
      <c r="S125" s="852"/>
      <c r="T125" s="853"/>
      <c r="U125" s="854"/>
      <c r="V125" s="690"/>
      <c r="W125" s="691"/>
      <c r="X125" s="691"/>
      <c r="Y125" s="692"/>
      <c r="Z125" s="855"/>
      <c r="AA125" s="856"/>
      <c r="AB125" s="856"/>
      <c r="AC125" s="857"/>
    </row>
    <row r="126" spans="1:29" s="676" customFormat="1" ht="16">
      <c r="A126" s="417">
        <v>121</v>
      </c>
      <c r="B126" s="855"/>
      <c r="C126" s="856"/>
      <c r="D126" s="856"/>
      <c r="E126" s="857"/>
      <c r="F126" s="688"/>
      <c r="G126" s="855"/>
      <c r="H126" s="856"/>
      <c r="I126" s="857"/>
      <c r="J126" s="855"/>
      <c r="K126" s="856"/>
      <c r="L126" s="857"/>
      <c r="M126" s="855"/>
      <c r="N126" s="856"/>
      <c r="O126" s="857"/>
      <c r="P126" s="850"/>
      <c r="Q126" s="851"/>
      <c r="R126" s="689"/>
      <c r="S126" s="852"/>
      <c r="T126" s="853"/>
      <c r="U126" s="854"/>
      <c r="V126" s="690"/>
      <c r="W126" s="691"/>
      <c r="X126" s="691"/>
      <c r="Y126" s="692"/>
      <c r="Z126" s="855"/>
      <c r="AA126" s="856"/>
      <c r="AB126" s="856"/>
      <c r="AC126" s="857"/>
    </row>
    <row r="127" spans="1:29" s="676" customFormat="1" ht="16">
      <c r="A127" s="417">
        <v>122</v>
      </c>
      <c r="B127" s="855"/>
      <c r="C127" s="856"/>
      <c r="D127" s="856"/>
      <c r="E127" s="857"/>
      <c r="F127" s="688"/>
      <c r="G127" s="855"/>
      <c r="H127" s="856"/>
      <c r="I127" s="857"/>
      <c r="J127" s="855"/>
      <c r="K127" s="856"/>
      <c r="L127" s="857"/>
      <c r="M127" s="855"/>
      <c r="N127" s="856"/>
      <c r="O127" s="857"/>
      <c r="P127" s="850"/>
      <c r="Q127" s="851"/>
      <c r="R127" s="689"/>
      <c r="S127" s="852"/>
      <c r="T127" s="853"/>
      <c r="U127" s="854"/>
      <c r="V127" s="690"/>
      <c r="W127" s="691"/>
      <c r="X127" s="691"/>
      <c r="Y127" s="692"/>
      <c r="Z127" s="855"/>
      <c r="AA127" s="856"/>
      <c r="AB127" s="856"/>
      <c r="AC127" s="857"/>
    </row>
    <row r="128" spans="1:29" s="676" customFormat="1" ht="16">
      <c r="A128" s="417">
        <v>123</v>
      </c>
      <c r="B128" s="855"/>
      <c r="C128" s="856"/>
      <c r="D128" s="856"/>
      <c r="E128" s="857"/>
      <c r="F128" s="688"/>
      <c r="G128" s="855"/>
      <c r="H128" s="856"/>
      <c r="I128" s="857"/>
      <c r="J128" s="855"/>
      <c r="K128" s="856"/>
      <c r="L128" s="857"/>
      <c r="M128" s="855"/>
      <c r="N128" s="856"/>
      <c r="O128" s="857"/>
      <c r="P128" s="850"/>
      <c r="Q128" s="851"/>
      <c r="R128" s="689"/>
      <c r="S128" s="852"/>
      <c r="T128" s="853"/>
      <c r="U128" s="854"/>
      <c r="V128" s="690"/>
      <c r="W128" s="691"/>
      <c r="X128" s="691"/>
      <c r="Y128" s="692"/>
      <c r="Z128" s="855"/>
      <c r="AA128" s="856"/>
      <c r="AB128" s="856"/>
      <c r="AC128" s="857"/>
    </row>
    <row r="129" spans="1:29" s="676" customFormat="1" ht="16">
      <c r="A129" s="417">
        <v>124</v>
      </c>
      <c r="B129" s="855"/>
      <c r="C129" s="856"/>
      <c r="D129" s="856"/>
      <c r="E129" s="857"/>
      <c r="F129" s="688"/>
      <c r="G129" s="855"/>
      <c r="H129" s="856"/>
      <c r="I129" s="857"/>
      <c r="J129" s="855"/>
      <c r="K129" s="856"/>
      <c r="L129" s="857"/>
      <c r="M129" s="855"/>
      <c r="N129" s="856"/>
      <c r="O129" s="857"/>
      <c r="P129" s="850"/>
      <c r="Q129" s="851"/>
      <c r="R129" s="689"/>
      <c r="S129" s="852"/>
      <c r="T129" s="853"/>
      <c r="U129" s="854"/>
      <c r="V129" s="690"/>
      <c r="W129" s="691"/>
      <c r="X129" s="691"/>
      <c r="Y129" s="692"/>
      <c r="Z129" s="855"/>
      <c r="AA129" s="856"/>
      <c r="AB129" s="856"/>
      <c r="AC129" s="857"/>
    </row>
    <row r="130" spans="1:29" s="676" customFormat="1" ht="16">
      <c r="A130" s="417">
        <v>125</v>
      </c>
      <c r="B130" s="855"/>
      <c r="C130" s="856"/>
      <c r="D130" s="856"/>
      <c r="E130" s="857"/>
      <c r="F130" s="688"/>
      <c r="G130" s="855"/>
      <c r="H130" s="856"/>
      <c r="I130" s="857"/>
      <c r="J130" s="855"/>
      <c r="K130" s="856"/>
      <c r="L130" s="857"/>
      <c r="M130" s="855"/>
      <c r="N130" s="856"/>
      <c r="O130" s="857"/>
      <c r="P130" s="850"/>
      <c r="Q130" s="851"/>
      <c r="R130" s="689"/>
      <c r="S130" s="852"/>
      <c r="T130" s="853"/>
      <c r="U130" s="854"/>
      <c r="V130" s="690"/>
      <c r="W130" s="691"/>
      <c r="X130" s="691"/>
      <c r="Y130" s="692"/>
      <c r="Z130" s="855"/>
      <c r="AA130" s="856"/>
      <c r="AB130" s="856"/>
      <c r="AC130" s="857"/>
    </row>
    <row r="131" spans="1:29" s="676" customFormat="1" ht="16">
      <c r="A131" s="417">
        <v>126</v>
      </c>
      <c r="B131" s="855"/>
      <c r="C131" s="856"/>
      <c r="D131" s="856"/>
      <c r="E131" s="857"/>
      <c r="F131" s="688"/>
      <c r="G131" s="855"/>
      <c r="H131" s="856"/>
      <c r="I131" s="857"/>
      <c r="J131" s="855"/>
      <c r="K131" s="856"/>
      <c r="L131" s="857"/>
      <c r="M131" s="855"/>
      <c r="N131" s="856"/>
      <c r="O131" s="857"/>
      <c r="P131" s="850"/>
      <c r="Q131" s="851"/>
      <c r="R131" s="689"/>
      <c r="S131" s="852"/>
      <c r="T131" s="853"/>
      <c r="U131" s="854"/>
      <c r="V131" s="690"/>
      <c r="W131" s="691"/>
      <c r="X131" s="691"/>
      <c r="Y131" s="692"/>
      <c r="Z131" s="855"/>
      <c r="AA131" s="856"/>
      <c r="AB131" s="856"/>
      <c r="AC131" s="857"/>
    </row>
    <row r="132" spans="1:29" s="676" customFormat="1" ht="16">
      <c r="A132" s="417">
        <v>127</v>
      </c>
      <c r="B132" s="855"/>
      <c r="C132" s="856"/>
      <c r="D132" s="856"/>
      <c r="E132" s="857"/>
      <c r="F132" s="688"/>
      <c r="G132" s="855"/>
      <c r="H132" s="856"/>
      <c r="I132" s="857"/>
      <c r="J132" s="855"/>
      <c r="K132" s="856"/>
      <c r="L132" s="857"/>
      <c r="M132" s="855"/>
      <c r="N132" s="856"/>
      <c r="O132" s="857"/>
      <c r="P132" s="850"/>
      <c r="Q132" s="851"/>
      <c r="R132" s="689"/>
      <c r="S132" s="852"/>
      <c r="T132" s="853"/>
      <c r="U132" s="854"/>
      <c r="V132" s="690"/>
      <c r="W132" s="691"/>
      <c r="X132" s="691"/>
      <c r="Y132" s="692"/>
      <c r="Z132" s="855"/>
      <c r="AA132" s="856"/>
      <c r="AB132" s="856"/>
      <c r="AC132" s="857"/>
    </row>
    <row r="133" spans="1:29" s="676" customFormat="1" ht="16">
      <c r="A133" s="417">
        <v>128</v>
      </c>
      <c r="B133" s="855"/>
      <c r="C133" s="856"/>
      <c r="D133" s="856"/>
      <c r="E133" s="857"/>
      <c r="F133" s="688"/>
      <c r="G133" s="855"/>
      <c r="H133" s="856"/>
      <c r="I133" s="857"/>
      <c r="J133" s="855"/>
      <c r="K133" s="856"/>
      <c r="L133" s="857"/>
      <c r="M133" s="855"/>
      <c r="N133" s="856"/>
      <c r="O133" s="857"/>
      <c r="P133" s="850"/>
      <c r="Q133" s="851"/>
      <c r="R133" s="689"/>
      <c r="S133" s="852"/>
      <c r="T133" s="853"/>
      <c r="U133" s="854"/>
      <c r="V133" s="690"/>
      <c r="W133" s="691"/>
      <c r="X133" s="691"/>
      <c r="Y133" s="692"/>
      <c r="Z133" s="855"/>
      <c r="AA133" s="856"/>
      <c r="AB133" s="856"/>
      <c r="AC133" s="857"/>
    </row>
    <row r="134" spans="1:29" s="676" customFormat="1" ht="16">
      <c r="A134" s="417">
        <v>129</v>
      </c>
      <c r="B134" s="855"/>
      <c r="C134" s="856"/>
      <c r="D134" s="856"/>
      <c r="E134" s="857"/>
      <c r="F134" s="688"/>
      <c r="G134" s="855"/>
      <c r="H134" s="856"/>
      <c r="I134" s="857"/>
      <c r="J134" s="855"/>
      <c r="K134" s="856"/>
      <c r="L134" s="857"/>
      <c r="M134" s="855"/>
      <c r="N134" s="856"/>
      <c r="O134" s="857"/>
      <c r="P134" s="850"/>
      <c r="Q134" s="851"/>
      <c r="R134" s="689"/>
      <c r="S134" s="852"/>
      <c r="T134" s="853"/>
      <c r="U134" s="854"/>
      <c r="V134" s="690"/>
      <c r="W134" s="691"/>
      <c r="X134" s="691"/>
      <c r="Y134" s="692"/>
      <c r="Z134" s="855"/>
      <c r="AA134" s="856"/>
      <c r="AB134" s="856"/>
      <c r="AC134" s="857"/>
    </row>
    <row r="135" spans="1:29" s="676" customFormat="1" ht="16">
      <c r="A135" s="417">
        <v>130</v>
      </c>
      <c r="B135" s="855"/>
      <c r="C135" s="856"/>
      <c r="D135" s="856"/>
      <c r="E135" s="857"/>
      <c r="F135" s="688"/>
      <c r="G135" s="855"/>
      <c r="H135" s="856"/>
      <c r="I135" s="857"/>
      <c r="J135" s="855"/>
      <c r="K135" s="856"/>
      <c r="L135" s="857"/>
      <c r="M135" s="855"/>
      <c r="N135" s="856"/>
      <c r="O135" s="857"/>
      <c r="P135" s="850"/>
      <c r="Q135" s="851"/>
      <c r="R135" s="689"/>
      <c r="S135" s="852"/>
      <c r="T135" s="853"/>
      <c r="U135" s="854"/>
      <c r="V135" s="690"/>
      <c r="W135" s="691"/>
      <c r="X135" s="691"/>
      <c r="Y135" s="692"/>
      <c r="Z135" s="855"/>
      <c r="AA135" s="856"/>
      <c r="AB135" s="856"/>
      <c r="AC135" s="857"/>
    </row>
    <row r="136" spans="1:29" s="676" customFormat="1" ht="16">
      <c r="A136" s="417">
        <v>131</v>
      </c>
      <c r="B136" s="855"/>
      <c r="C136" s="856"/>
      <c r="D136" s="856"/>
      <c r="E136" s="857"/>
      <c r="F136" s="688"/>
      <c r="G136" s="855"/>
      <c r="H136" s="856"/>
      <c r="I136" s="857"/>
      <c r="J136" s="855"/>
      <c r="K136" s="856"/>
      <c r="L136" s="857"/>
      <c r="M136" s="855"/>
      <c r="N136" s="856"/>
      <c r="O136" s="857"/>
      <c r="P136" s="850"/>
      <c r="Q136" s="851"/>
      <c r="R136" s="689"/>
      <c r="S136" s="852"/>
      <c r="T136" s="853"/>
      <c r="U136" s="854"/>
      <c r="V136" s="690"/>
      <c r="W136" s="691"/>
      <c r="X136" s="691"/>
      <c r="Y136" s="692"/>
      <c r="Z136" s="855"/>
      <c r="AA136" s="856"/>
      <c r="AB136" s="856"/>
      <c r="AC136" s="857"/>
    </row>
    <row r="137" spans="1:29" s="676" customFormat="1" ht="16">
      <c r="A137" s="417">
        <v>132</v>
      </c>
      <c r="B137" s="855"/>
      <c r="C137" s="856"/>
      <c r="D137" s="856"/>
      <c r="E137" s="857"/>
      <c r="F137" s="688"/>
      <c r="G137" s="855"/>
      <c r="H137" s="856"/>
      <c r="I137" s="857"/>
      <c r="J137" s="855"/>
      <c r="K137" s="856"/>
      <c r="L137" s="857"/>
      <c r="M137" s="855"/>
      <c r="N137" s="856"/>
      <c r="O137" s="857"/>
      <c r="P137" s="850"/>
      <c r="Q137" s="851"/>
      <c r="R137" s="689"/>
      <c r="S137" s="852"/>
      <c r="T137" s="853"/>
      <c r="U137" s="854"/>
      <c r="V137" s="690"/>
      <c r="W137" s="691"/>
      <c r="X137" s="691"/>
      <c r="Y137" s="692"/>
      <c r="Z137" s="855"/>
      <c r="AA137" s="856"/>
      <c r="AB137" s="856"/>
      <c r="AC137" s="857"/>
    </row>
    <row r="138" spans="1:29" s="676" customFormat="1" ht="16">
      <c r="A138" s="417">
        <v>133</v>
      </c>
      <c r="B138" s="855"/>
      <c r="C138" s="856"/>
      <c r="D138" s="856"/>
      <c r="E138" s="857"/>
      <c r="F138" s="688"/>
      <c r="G138" s="855"/>
      <c r="H138" s="856"/>
      <c r="I138" s="857"/>
      <c r="J138" s="855"/>
      <c r="K138" s="856"/>
      <c r="L138" s="857"/>
      <c r="M138" s="855"/>
      <c r="N138" s="856"/>
      <c r="O138" s="857"/>
      <c r="P138" s="850"/>
      <c r="Q138" s="851"/>
      <c r="R138" s="689"/>
      <c r="S138" s="852"/>
      <c r="T138" s="853"/>
      <c r="U138" s="854"/>
      <c r="V138" s="690"/>
      <c r="W138" s="691"/>
      <c r="X138" s="691"/>
      <c r="Y138" s="692"/>
      <c r="Z138" s="855"/>
      <c r="AA138" s="856"/>
      <c r="AB138" s="856"/>
      <c r="AC138" s="857"/>
    </row>
    <row r="139" spans="1:29" s="676" customFormat="1" ht="16">
      <c r="A139" s="417">
        <v>134</v>
      </c>
      <c r="B139" s="855"/>
      <c r="C139" s="856"/>
      <c r="D139" s="856"/>
      <c r="E139" s="857"/>
      <c r="F139" s="688"/>
      <c r="G139" s="855"/>
      <c r="H139" s="856"/>
      <c r="I139" s="857"/>
      <c r="J139" s="855"/>
      <c r="K139" s="856"/>
      <c r="L139" s="857"/>
      <c r="M139" s="855"/>
      <c r="N139" s="856"/>
      <c r="O139" s="857"/>
      <c r="P139" s="850"/>
      <c r="Q139" s="851"/>
      <c r="R139" s="689"/>
      <c r="S139" s="852"/>
      <c r="T139" s="853"/>
      <c r="U139" s="854"/>
      <c r="V139" s="690"/>
      <c r="W139" s="691"/>
      <c r="X139" s="691"/>
      <c r="Y139" s="692"/>
      <c r="Z139" s="855"/>
      <c r="AA139" s="856"/>
      <c r="AB139" s="856"/>
      <c r="AC139" s="857"/>
    </row>
    <row r="140" spans="1:29" s="676" customFormat="1" ht="16">
      <c r="A140" s="417">
        <v>135</v>
      </c>
      <c r="B140" s="855"/>
      <c r="C140" s="856"/>
      <c r="D140" s="856"/>
      <c r="E140" s="857"/>
      <c r="F140" s="688"/>
      <c r="G140" s="855"/>
      <c r="H140" s="856"/>
      <c r="I140" s="857"/>
      <c r="J140" s="855"/>
      <c r="K140" s="856"/>
      <c r="L140" s="857"/>
      <c r="M140" s="855"/>
      <c r="N140" s="856"/>
      <c r="O140" s="857"/>
      <c r="P140" s="850"/>
      <c r="Q140" s="851"/>
      <c r="R140" s="689"/>
      <c r="S140" s="852"/>
      <c r="T140" s="853"/>
      <c r="U140" s="854"/>
      <c r="V140" s="690"/>
      <c r="W140" s="691"/>
      <c r="X140" s="691"/>
      <c r="Y140" s="692"/>
      <c r="Z140" s="855"/>
      <c r="AA140" s="856"/>
      <c r="AB140" s="856"/>
      <c r="AC140" s="857"/>
    </row>
    <row r="141" spans="1:29" s="676" customFormat="1" ht="16">
      <c r="A141" s="417">
        <v>136</v>
      </c>
      <c r="B141" s="855"/>
      <c r="C141" s="856"/>
      <c r="D141" s="856"/>
      <c r="E141" s="857"/>
      <c r="F141" s="688"/>
      <c r="G141" s="855"/>
      <c r="H141" s="856"/>
      <c r="I141" s="857"/>
      <c r="J141" s="855"/>
      <c r="K141" s="856"/>
      <c r="L141" s="857"/>
      <c r="M141" s="855"/>
      <c r="N141" s="856"/>
      <c r="O141" s="857"/>
      <c r="P141" s="850"/>
      <c r="Q141" s="851"/>
      <c r="R141" s="689"/>
      <c r="S141" s="852"/>
      <c r="T141" s="853"/>
      <c r="U141" s="854"/>
      <c r="V141" s="690"/>
      <c r="W141" s="691"/>
      <c r="X141" s="691"/>
      <c r="Y141" s="692"/>
      <c r="Z141" s="855"/>
      <c r="AA141" s="856"/>
      <c r="AB141" s="856"/>
      <c r="AC141" s="857"/>
    </row>
    <row r="142" spans="1:29" s="676" customFormat="1" ht="16">
      <c r="A142" s="417">
        <v>137</v>
      </c>
      <c r="B142" s="855"/>
      <c r="C142" s="856"/>
      <c r="D142" s="856"/>
      <c r="E142" s="857"/>
      <c r="F142" s="688"/>
      <c r="G142" s="855"/>
      <c r="H142" s="856"/>
      <c r="I142" s="857"/>
      <c r="J142" s="855"/>
      <c r="K142" s="856"/>
      <c r="L142" s="857"/>
      <c r="M142" s="855"/>
      <c r="N142" s="856"/>
      <c r="O142" s="857"/>
      <c r="P142" s="850"/>
      <c r="Q142" s="851"/>
      <c r="R142" s="689"/>
      <c r="S142" s="852"/>
      <c r="T142" s="853"/>
      <c r="U142" s="854"/>
      <c r="V142" s="690"/>
      <c r="W142" s="691"/>
      <c r="X142" s="691"/>
      <c r="Y142" s="692"/>
      <c r="Z142" s="855"/>
      <c r="AA142" s="856"/>
      <c r="AB142" s="856"/>
      <c r="AC142" s="857"/>
    </row>
    <row r="143" spans="1:29" s="676" customFormat="1" ht="16">
      <c r="A143" s="417">
        <v>138</v>
      </c>
      <c r="B143" s="855"/>
      <c r="C143" s="856"/>
      <c r="D143" s="856"/>
      <c r="E143" s="857"/>
      <c r="F143" s="688"/>
      <c r="G143" s="855"/>
      <c r="H143" s="856"/>
      <c r="I143" s="857"/>
      <c r="J143" s="855"/>
      <c r="K143" s="856"/>
      <c r="L143" s="857"/>
      <c r="M143" s="855"/>
      <c r="N143" s="856"/>
      <c r="O143" s="857"/>
      <c r="P143" s="850"/>
      <c r="Q143" s="851"/>
      <c r="R143" s="689"/>
      <c r="S143" s="852"/>
      <c r="T143" s="853"/>
      <c r="U143" s="854"/>
      <c r="V143" s="690"/>
      <c r="W143" s="691"/>
      <c r="X143" s="691"/>
      <c r="Y143" s="692"/>
      <c r="Z143" s="855"/>
      <c r="AA143" s="856"/>
      <c r="AB143" s="856"/>
      <c r="AC143" s="857"/>
    </row>
    <row r="144" spans="1:29" s="676" customFormat="1" ht="16">
      <c r="A144" s="417">
        <v>139</v>
      </c>
      <c r="B144" s="855"/>
      <c r="C144" s="856"/>
      <c r="D144" s="856"/>
      <c r="E144" s="857"/>
      <c r="F144" s="688"/>
      <c r="G144" s="855"/>
      <c r="H144" s="856"/>
      <c r="I144" s="857"/>
      <c r="J144" s="855"/>
      <c r="K144" s="856"/>
      <c r="L144" s="857"/>
      <c r="M144" s="855"/>
      <c r="N144" s="856"/>
      <c r="O144" s="857"/>
      <c r="P144" s="850"/>
      <c r="Q144" s="851"/>
      <c r="R144" s="689"/>
      <c r="S144" s="852"/>
      <c r="T144" s="853"/>
      <c r="U144" s="854"/>
      <c r="V144" s="690"/>
      <c r="W144" s="691"/>
      <c r="X144" s="691"/>
      <c r="Y144" s="692"/>
      <c r="Z144" s="855"/>
      <c r="AA144" s="856"/>
      <c r="AB144" s="856"/>
      <c r="AC144" s="857"/>
    </row>
    <row r="145" spans="1:29" s="676" customFormat="1" ht="16">
      <c r="A145" s="417">
        <v>140</v>
      </c>
      <c r="B145" s="855"/>
      <c r="C145" s="856"/>
      <c r="D145" s="856"/>
      <c r="E145" s="857"/>
      <c r="F145" s="688"/>
      <c r="G145" s="855"/>
      <c r="H145" s="856"/>
      <c r="I145" s="857"/>
      <c r="J145" s="855"/>
      <c r="K145" s="856"/>
      <c r="L145" s="857"/>
      <c r="M145" s="855"/>
      <c r="N145" s="856"/>
      <c r="O145" s="857"/>
      <c r="P145" s="850"/>
      <c r="Q145" s="851"/>
      <c r="R145" s="689"/>
      <c r="S145" s="852"/>
      <c r="T145" s="853"/>
      <c r="U145" s="854"/>
      <c r="V145" s="690"/>
      <c r="W145" s="691"/>
      <c r="X145" s="691"/>
      <c r="Y145" s="692"/>
      <c r="Z145" s="855"/>
      <c r="AA145" s="856"/>
      <c r="AB145" s="856"/>
      <c r="AC145" s="857"/>
    </row>
    <row r="146" spans="1:29" s="676" customFormat="1" ht="16">
      <c r="A146" s="417">
        <v>141</v>
      </c>
      <c r="B146" s="855"/>
      <c r="C146" s="856"/>
      <c r="D146" s="856"/>
      <c r="E146" s="857"/>
      <c r="F146" s="688"/>
      <c r="G146" s="855"/>
      <c r="H146" s="856"/>
      <c r="I146" s="857"/>
      <c r="J146" s="855"/>
      <c r="K146" s="856"/>
      <c r="L146" s="857"/>
      <c r="M146" s="855"/>
      <c r="N146" s="856"/>
      <c r="O146" s="857"/>
      <c r="P146" s="850"/>
      <c r="Q146" s="851"/>
      <c r="R146" s="689"/>
      <c r="S146" s="852"/>
      <c r="T146" s="853"/>
      <c r="U146" s="854"/>
      <c r="V146" s="690"/>
      <c r="W146" s="691"/>
      <c r="X146" s="691"/>
      <c r="Y146" s="692"/>
      <c r="Z146" s="855"/>
      <c r="AA146" s="856"/>
      <c r="AB146" s="856"/>
      <c r="AC146" s="857"/>
    </row>
    <row r="147" spans="1:29" s="676" customFormat="1" ht="16">
      <c r="A147" s="417">
        <v>142</v>
      </c>
      <c r="B147" s="855"/>
      <c r="C147" s="856"/>
      <c r="D147" s="856"/>
      <c r="E147" s="857"/>
      <c r="F147" s="688"/>
      <c r="G147" s="855"/>
      <c r="H147" s="856"/>
      <c r="I147" s="857"/>
      <c r="J147" s="855"/>
      <c r="K147" s="856"/>
      <c r="L147" s="857"/>
      <c r="M147" s="855"/>
      <c r="N147" s="856"/>
      <c r="O147" s="857"/>
      <c r="P147" s="850"/>
      <c r="Q147" s="851"/>
      <c r="R147" s="689"/>
      <c r="S147" s="852"/>
      <c r="T147" s="853"/>
      <c r="U147" s="854"/>
      <c r="V147" s="690"/>
      <c r="W147" s="691"/>
      <c r="X147" s="691"/>
      <c r="Y147" s="692"/>
      <c r="Z147" s="855"/>
      <c r="AA147" s="856"/>
      <c r="AB147" s="856"/>
      <c r="AC147" s="857"/>
    </row>
    <row r="148" spans="1:29" s="676" customFormat="1" ht="16">
      <c r="A148" s="417">
        <v>143</v>
      </c>
      <c r="B148" s="855"/>
      <c r="C148" s="856"/>
      <c r="D148" s="856"/>
      <c r="E148" s="857"/>
      <c r="F148" s="688"/>
      <c r="G148" s="855"/>
      <c r="H148" s="856"/>
      <c r="I148" s="857"/>
      <c r="J148" s="855"/>
      <c r="K148" s="856"/>
      <c r="L148" s="857"/>
      <c r="M148" s="855"/>
      <c r="N148" s="856"/>
      <c r="O148" s="857"/>
      <c r="P148" s="850"/>
      <c r="Q148" s="851"/>
      <c r="R148" s="689"/>
      <c r="S148" s="852"/>
      <c r="T148" s="853"/>
      <c r="U148" s="854"/>
      <c r="V148" s="690"/>
      <c r="W148" s="691"/>
      <c r="X148" s="691"/>
      <c r="Y148" s="692"/>
      <c r="Z148" s="855"/>
      <c r="AA148" s="856"/>
      <c r="AB148" s="856"/>
      <c r="AC148" s="857"/>
    </row>
    <row r="149" spans="1:29" s="676" customFormat="1" ht="16">
      <c r="A149" s="417">
        <v>144</v>
      </c>
      <c r="B149" s="855"/>
      <c r="C149" s="856"/>
      <c r="D149" s="856"/>
      <c r="E149" s="857"/>
      <c r="F149" s="688"/>
      <c r="G149" s="855"/>
      <c r="H149" s="856"/>
      <c r="I149" s="857"/>
      <c r="J149" s="855"/>
      <c r="K149" s="856"/>
      <c r="L149" s="857"/>
      <c r="M149" s="855"/>
      <c r="N149" s="856"/>
      <c r="O149" s="857"/>
      <c r="P149" s="850"/>
      <c r="Q149" s="851"/>
      <c r="R149" s="689"/>
      <c r="S149" s="852"/>
      <c r="T149" s="853"/>
      <c r="U149" s="854"/>
      <c r="V149" s="690"/>
      <c r="W149" s="691"/>
      <c r="X149" s="691"/>
      <c r="Y149" s="692"/>
      <c r="Z149" s="855"/>
      <c r="AA149" s="856"/>
      <c r="AB149" s="856"/>
      <c r="AC149" s="857"/>
    </row>
    <row r="150" spans="1:29" s="676" customFormat="1" ht="16">
      <c r="A150" s="417">
        <v>145</v>
      </c>
      <c r="B150" s="855"/>
      <c r="C150" s="856"/>
      <c r="D150" s="856"/>
      <c r="E150" s="857"/>
      <c r="F150" s="688"/>
      <c r="G150" s="855"/>
      <c r="H150" s="856"/>
      <c r="I150" s="857"/>
      <c r="J150" s="855"/>
      <c r="K150" s="856"/>
      <c r="L150" s="857"/>
      <c r="M150" s="855"/>
      <c r="N150" s="856"/>
      <c r="O150" s="857"/>
      <c r="P150" s="850"/>
      <c r="Q150" s="851"/>
      <c r="R150" s="689"/>
      <c r="S150" s="852"/>
      <c r="T150" s="853"/>
      <c r="U150" s="854"/>
      <c r="V150" s="690"/>
      <c r="W150" s="691"/>
      <c r="X150" s="691"/>
      <c r="Y150" s="692"/>
      <c r="Z150" s="855"/>
      <c r="AA150" s="856"/>
      <c r="AB150" s="856"/>
      <c r="AC150" s="857"/>
    </row>
    <row r="151" spans="1:29" s="676" customFormat="1" ht="16">
      <c r="A151" s="417">
        <v>146</v>
      </c>
      <c r="B151" s="855"/>
      <c r="C151" s="856"/>
      <c r="D151" s="856"/>
      <c r="E151" s="857"/>
      <c r="F151" s="688"/>
      <c r="G151" s="855"/>
      <c r="H151" s="856"/>
      <c r="I151" s="857"/>
      <c r="J151" s="855"/>
      <c r="K151" s="856"/>
      <c r="L151" s="857"/>
      <c r="M151" s="855"/>
      <c r="N151" s="856"/>
      <c r="O151" s="857"/>
      <c r="P151" s="850"/>
      <c r="Q151" s="851"/>
      <c r="R151" s="689"/>
      <c r="S151" s="852"/>
      <c r="T151" s="853"/>
      <c r="U151" s="854"/>
      <c r="V151" s="690"/>
      <c r="W151" s="691"/>
      <c r="X151" s="691"/>
      <c r="Y151" s="692"/>
      <c r="Z151" s="855"/>
      <c r="AA151" s="856"/>
      <c r="AB151" s="856"/>
      <c r="AC151" s="857"/>
    </row>
    <row r="152" spans="1:29" s="676" customFormat="1" ht="16">
      <c r="A152" s="417">
        <v>147</v>
      </c>
      <c r="B152" s="855"/>
      <c r="C152" s="856"/>
      <c r="D152" s="856"/>
      <c r="E152" s="857"/>
      <c r="F152" s="688"/>
      <c r="G152" s="855"/>
      <c r="H152" s="856"/>
      <c r="I152" s="857"/>
      <c r="J152" s="855"/>
      <c r="K152" s="856"/>
      <c r="L152" s="857"/>
      <c r="M152" s="855"/>
      <c r="N152" s="856"/>
      <c r="O152" s="857"/>
      <c r="P152" s="850"/>
      <c r="Q152" s="851"/>
      <c r="R152" s="689"/>
      <c r="S152" s="852"/>
      <c r="T152" s="853"/>
      <c r="U152" s="854"/>
      <c r="V152" s="690"/>
      <c r="W152" s="691"/>
      <c r="X152" s="691"/>
      <c r="Y152" s="692"/>
      <c r="Z152" s="855"/>
      <c r="AA152" s="856"/>
      <c r="AB152" s="856"/>
      <c r="AC152" s="857"/>
    </row>
    <row r="153" spans="1:29" s="676" customFormat="1" ht="16">
      <c r="A153" s="417">
        <v>148</v>
      </c>
      <c r="B153" s="855"/>
      <c r="C153" s="856"/>
      <c r="D153" s="856"/>
      <c r="E153" s="857"/>
      <c r="F153" s="688"/>
      <c r="G153" s="855"/>
      <c r="H153" s="856"/>
      <c r="I153" s="857"/>
      <c r="J153" s="855"/>
      <c r="K153" s="856"/>
      <c r="L153" s="857"/>
      <c r="M153" s="855"/>
      <c r="N153" s="856"/>
      <c r="O153" s="857"/>
      <c r="P153" s="850"/>
      <c r="Q153" s="851"/>
      <c r="R153" s="689"/>
      <c r="S153" s="852"/>
      <c r="T153" s="853"/>
      <c r="U153" s="854"/>
      <c r="V153" s="690"/>
      <c r="W153" s="691"/>
      <c r="X153" s="691"/>
      <c r="Y153" s="692"/>
      <c r="Z153" s="855"/>
      <c r="AA153" s="856"/>
      <c r="AB153" s="856"/>
      <c r="AC153" s="857"/>
    </row>
    <row r="154" spans="1:29" s="676" customFormat="1" ht="16">
      <c r="A154" s="417">
        <v>149</v>
      </c>
      <c r="B154" s="855"/>
      <c r="C154" s="856"/>
      <c r="D154" s="856"/>
      <c r="E154" s="857"/>
      <c r="F154" s="688"/>
      <c r="G154" s="855"/>
      <c r="H154" s="856"/>
      <c r="I154" s="857"/>
      <c r="J154" s="855"/>
      <c r="K154" s="856"/>
      <c r="L154" s="857"/>
      <c r="M154" s="855"/>
      <c r="N154" s="856"/>
      <c r="O154" s="857"/>
      <c r="P154" s="850"/>
      <c r="Q154" s="851"/>
      <c r="R154" s="689"/>
      <c r="S154" s="852"/>
      <c r="T154" s="853"/>
      <c r="U154" s="854"/>
      <c r="V154" s="690"/>
      <c r="W154" s="691"/>
      <c r="X154" s="691"/>
      <c r="Y154" s="692"/>
      <c r="Z154" s="855"/>
      <c r="AA154" s="856"/>
      <c r="AB154" s="856"/>
      <c r="AC154" s="857"/>
    </row>
    <row r="155" spans="1:29" s="676" customFormat="1" ht="16">
      <c r="A155" s="417">
        <v>150</v>
      </c>
      <c r="B155" s="855"/>
      <c r="C155" s="856"/>
      <c r="D155" s="856"/>
      <c r="E155" s="857"/>
      <c r="F155" s="688"/>
      <c r="G155" s="855"/>
      <c r="H155" s="856"/>
      <c r="I155" s="857"/>
      <c r="J155" s="855"/>
      <c r="K155" s="856"/>
      <c r="L155" s="857"/>
      <c r="M155" s="855"/>
      <c r="N155" s="856"/>
      <c r="O155" s="857"/>
      <c r="P155" s="850"/>
      <c r="Q155" s="851"/>
      <c r="R155" s="689"/>
      <c r="S155" s="852"/>
      <c r="T155" s="853"/>
      <c r="U155" s="854"/>
      <c r="V155" s="690"/>
      <c r="W155" s="691"/>
      <c r="X155" s="691"/>
      <c r="Y155" s="692"/>
      <c r="Z155" s="855"/>
      <c r="AA155" s="856"/>
      <c r="AB155" s="856"/>
      <c r="AC155" s="857"/>
    </row>
    <row r="156" spans="1:29" s="676" customFormat="1" ht="16">
      <c r="A156" s="417">
        <v>151</v>
      </c>
      <c r="B156" s="855"/>
      <c r="C156" s="856"/>
      <c r="D156" s="856"/>
      <c r="E156" s="857"/>
      <c r="F156" s="688"/>
      <c r="G156" s="855"/>
      <c r="H156" s="856"/>
      <c r="I156" s="857"/>
      <c r="J156" s="855"/>
      <c r="K156" s="856"/>
      <c r="L156" s="857"/>
      <c r="M156" s="855"/>
      <c r="N156" s="856"/>
      <c r="O156" s="857"/>
      <c r="P156" s="850"/>
      <c r="Q156" s="851"/>
      <c r="R156" s="689"/>
      <c r="S156" s="852"/>
      <c r="T156" s="853"/>
      <c r="U156" s="854"/>
      <c r="V156" s="690"/>
      <c r="W156" s="691"/>
      <c r="X156" s="691"/>
      <c r="Y156" s="692"/>
      <c r="Z156" s="855"/>
      <c r="AA156" s="856"/>
      <c r="AB156" s="856"/>
      <c r="AC156" s="857"/>
    </row>
    <row r="157" spans="1:29" s="676" customFormat="1" ht="16">
      <c r="A157" s="417">
        <v>152</v>
      </c>
      <c r="B157" s="855"/>
      <c r="C157" s="856"/>
      <c r="D157" s="856"/>
      <c r="E157" s="857"/>
      <c r="F157" s="688"/>
      <c r="G157" s="855"/>
      <c r="H157" s="856"/>
      <c r="I157" s="857"/>
      <c r="J157" s="855"/>
      <c r="K157" s="856"/>
      <c r="L157" s="857"/>
      <c r="M157" s="855"/>
      <c r="N157" s="856"/>
      <c r="O157" s="857"/>
      <c r="P157" s="850"/>
      <c r="Q157" s="851"/>
      <c r="R157" s="689"/>
      <c r="S157" s="852"/>
      <c r="T157" s="853"/>
      <c r="U157" s="854"/>
      <c r="V157" s="690"/>
      <c r="W157" s="691"/>
      <c r="X157" s="691"/>
      <c r="Y157" s="692"/>
      <c r="Z157" s="855"/>
      <c r="AA157" s="856"/>
      <c r="AB157" s="856"/>
      <c r="AC157" s="857"/>
    </row>
    <row r="158" spans="1:29" s="676" customFormat="1" ht="16">
      <c r="A158" s="417">
        <v>153</v>
      </c>
      <c r="B158" s="855"/>
      <c r="C158" s="856"/>
      <c r="D158" s="856"/>
      <c r="E158" s="857"/>
      <c r="F158" s="688"/>
      <c r="G158" s="855"/>
      <c r="H158" s="856"/>
      <c r="I158" s="857"/>
      <c r="J158" s="855"/>
      <c r="K158" s="856"/>
      <c r="L158" s="857"/>
      <c r="M158" s="855"/>
      <c r="N158" s="856"/>
      <c r="O158" s="857"/>
      <c r="P158" s="850"/>
      <c r="Q158" s="851"/>
      <c r="R158" s="689"/>
      <c r="S158" s="852"/>
      <c r="T158" s="853"/>
      <c r="U158" s="854"/>
      <c r="V158" s="690"/>
      <c r="W158" s="691"/>
      <c r="X158" s="691"/>
      <c r="Y158" s="692"/>
      <c r="Z158" s="855"/>
      <c r="AA158" s="856"/>
      <c r="AB158" s="856"/>
      <c r="AC158" s="857"/>
    </row>
    <row r="159" spans="1:29" s="676" customFormat="1" ht="16">
      <c r="A159" s="417">
        <v>154</v>
      </c>
      <c r="B159" s="855"/>
      <c r="C159" s="856"/>
      <c r="D159" s="856"/>
      <c r="E159" s="857"/>
      <c r="F159" s="688"/>
      <c r="G159" s="855"/>
      <c r="H159" s="856"/>
      <c r="I159" s="857"/>
      <c r="J159" s="855"/>
      <c r="K159" s="856"/>
      <c r="L159" s="857"/>
      <c r="M159" s="855"/>
      <c r="N159" s="856"/>
      <c r="O159" s="857"/>
      <c r="P159" s="850"/>
      <c r="Q159" s="851"/>
      <c r="R159" s="689"/>
      <c r="S159" s="852"/>
      <c r="T159" s="853"/>
      <c r="U159" s="854"/>
      <c r="V159" s="690"/>
      <c r="W159" s="691"/>
      <c r="X159" s="691"/>
      <c r="Y159" s="692"/>
      <c r="Z159" s="855"/>
      <c r="AA159" s="856"/>
      <c r="AB159" s="856"/>
      <c r="AC159" s="857"/>
    </row>
    <row r="160" spans="1:29" s="676" customFormat="1" ht="16">
      <c r="A160" s="417">
        <v>155</v>
      </c>
      <c r="B160" s="855"/>
      <c r="C160" s="856"/>
      <c r="D160" s="856"/>
      <c r="E160" s="857"/>
      <c r="F160" s="688"/>
      <c r="G160" s="855"/>
      <c r="H160" s="856"/>
      <c r="I160" s="857"/>
      <c r="J160" s="855"/>
      <c r="K160" s="856"/>
      <c r="L160" s="857"/>
      <c r="M160" s="855"/>
      <c r="N160" s="856"/>
      <c r="O160" s="857"/>
      <c r="P160" s="850"/>
      <c r="Q160" s="851"/>
      <c r="R160" s="689"/>
      <c r="S160" s="852"/>
      <c r="T160" s="853"/>
      <c r="U160" s="854"/>
      <c r="V160" s="690"/>
      <c r="W160" s="691"/>
      <c r="X160" s="691"/>
      <c r="Y160" s="692"/>
      <c r="Z160" s="855"/>
      <c r="AA160" s="856"/>
      <c r="AB160" s="856"/>
      <c r="AC160" s="857"/>
    </row>
    <row r="161" spans="1:29" s="676" customFormat="1" ht="16">
      <c r="A161" s="417">
        <v>156</v>
      </c>
      <c r="B161" s="855"/>
      <c r="C161" s="856"/>
      <c r="D161" s="856"/>
      <c r="E161" s="857"/>
      <c r="F161" s="688"/>
      <c r="G161" s="855"/>
      <c r="H161" s="856"/>
      <c r="I161" s="857"/>
      <c r="J161" s="855"/>
      <c r="K161" s="856"/>
      <c r="L161" s="857"/>
      <c r="M161" s="855"/>
      <c r="N161" s="856"/>
      <c r="O161" s="857"/>
      <c r="P161" s="850"/>
      <c r="Q161" s="851"/>
      <c r="R161" s="689"/>
      <c r="S161" s="852"/>
      <c r="T161" s="853"/>
      <c r="U161" s="854"/>
      <c r="V161" s="690"/>
      <c r="W161" s="691"/>
      <c r="X161" s="691"/>
      <c r="Y161" s="692"/>
      <c r="Z161" s="855"/>
      <c r="AA161" s="856"/>
      <c r="AB161" s="856"/>
      <c r="AC161" s="857"/>
    </row>
    <row r="162" spans="1:29" s="676" customFormat="1" ht="16">
      <c r="A162" s="417">
        <v>157</v>
      </c>
      <c r="B162" s="855"/>
      <c r="C162" s="856"/>
      <c r="D162" s="856"/>
      <c r="E162" s="857"/>
      <c r="F162" s="688"/>
      <c r="G162" s="855"/>
      <c r="H162" s="856"/>
      <c r="I162" s="857"/>
      <c r="J162" s="855"/>
      <c r="K162" s="856"/>
      <c r="L162" s="857"/>
      <c r="M162" s="855"/>
      <c r="N162" s="856"/>
      <c r="O162" s="857"/>
      <c r="P162" s="850"/>
      <c r="Q162" s="851"/>
      <c r="R162" s="689"/>
      <c r="S162" s="852"/>
      <c r="T162" s="853"/>
      <c r="U162" s="854"/>
      <c r="V162" s="690"/>
      <c r="W162" s="691"/>
      <c r="X162" s="691"/>
      <c r="Y162" s="692"/>
      <c r="Z162" s="855"/>
      <c r="AA162" s="856"/>
      <c r="AB162" s="856"/>
      <c r="AC162" s="857"/>
    </row>
    <row r="163" spans="1:29" s="676" customFormat="1" ht="16">
      <c r="A163" s="417">
        <v>158</v>
      </c>
      <c r="B163" s="855"/>
      <c r="C163" s="856"/>
      <c r="D163" s="856"/>
      <c r="E163" s="857"/>
      <c r="F163" s="688"/>
      <c r="G163" s="855"/>
      <c r="H163" s="856"/>
      <c r="I163" s="857"/>
      <c r="J163" s="855"/>
      <c r="K163" s="856"/>
      <c r="L163" s="857"/>
      <c r="M163" s="855"/>
      <c r="N163" s="856"/>
      <c r="O163" s="857"/>
      <c r="P163" s="850"/>
      <c r="Q163" s="851"/>
      <c r="R163" s="689"/>
      <c r="S163" s="852"/>
      <c r="T163" s="853"/>
      <c r="U163" s="854"/>
      <c r="V163" s="690"/>
      <c r="W163" s="691"/>
      <c r="X163" s="691"/>
      <c r="Y163" s="692"/>
      <c r="Z163" s="855"/>
      <c r="AA163" s="856"/>
      <c r="AB163" s="856"/>
      <c r="AC163" s="857"/>
    </row>
    <row r="164" spans="1:29" s="676" customFormat="1" ht="16">
      <c r="A164" s="417">
        <v>159</v>
      </c>
      <c r="B164" s="855"/>
      <c r="C164" s="856"/>
      <c r="D164" s="856"/>
      <c r="E164" s="857"/>
      <c r="F164" s="688"/>
      <c r="G164" s="855"/>
      <c r="H164" s="856"/>
      <c r="I164" s="857"/>
      <c r="J164" s="855"/>
      <c r="K164" s="856"/>
      <c r="L164" s="857"/>
      <c r="M164" s="855"/>
      <c r="N164" s="856"/>
      <c r="O164" s="857"/>
      <c r="P164" s="850"/>
      <c r="Q164" s="851"/>
      <c r="R164" s="689"/>
      <c r="S164" s="852"/>
      <c r="T164" s="853"/>
      <c r="U164" s="854"/>
      <c r="V164" s="690"/>
      <c r="W164" s="691"/>
      <c r="X164" s="691"/>
      <c r="Y164" s="692"/>
      <c r="Z164" s="855"/>
      <c r="AA164" s="856"/>
      <c r="AB164" s="856"/>
      <c r="AC164" s="857"/>
    </row>
    <row r="165" spans="1:29" s="676" customFormat="1" ht="16">
      <c r="A165" s="417">
        <v>160</v>
      </c>
      <c r="B165" s="855"/>
      <c r="C165" s="856"/>
      <c r="D165" s="856"/>
      <c r="E165" s="857"/>
      <c r="F165" s="688"/>
      <c r="G165" s="855"/>
      <c r="H165" s="856"/>
      <c r="I165" s="857"/>
      <c r="J165" s="855"/>
      <c r="K165" s="856"/>
      <c r="L165" s="857"/>
      <c r="M165" s="855"/>
      <c r="N165" s="856"/>
      <c r="O165" s="857"/>
      <c r="P165" s="850"/>
      <c r="Q165" s="851"/>
      <c r="R165" s="689"/>
      <c r="S165" s="852"/>
      <c r="T165" s="853"/>
      <c r="U165" s="854"/>
      <c r="V165" s="690"/>
      <c r="W165" s="691"/>
      <c r="X165" s="691"/>
      <c r="Y165" s="692"/>
      <c r="Z165" s="855"/>
      <c r="AA165" s="856"/>
      <c r="AB165" s="856"/>
      <c r="AC165" s="857"/>
    </row>
    <row r="166" spans="1:29" s="676" customFormat="1" ht="16">
      <c r="A166" s="417">
        <v>161</v>
      </c>
      <c r="B166" s="855"/>
      <c r="C166" s="856"/>
      <c r="D166" s="856"/>
      <c r="E166" s="857"/>
      <c r="F166" s="688"/>
      <c r="G166" s="855"/>
      <c r="H166" s="856"/>
      <c r="I166" s="857"/>
      <c r="J166" s="855"/>
      <c r="K166" s="856"/>
      <c r="L166" s="857"/>
      <c r="M166" s="855"/>
      <c r="N166" s="856"/>
      <c r="O166" s="857"/>
      <c r="P166" s="850"/>
      <c r="Q166" s="851"/>
      <c r="R166" s="689"/>
      <c r="S166" s="852"/>
      <c r="T166" s="853"/>
      <c r="U166" s="854"/>
      <c r="V166" s="690"/>
      <c r="W166" s="691"/>
      <c r="X166" s="691"/>
      <c r="Y166" s="692"/>
      <c r="Z166" s="855"/>
      <c r="AA166" s="856"/>
      <c r="AB166" s="856"/>
      <c r="AC166" s="857"/>
    </row>
    <row r="167" spans="1:29" s="676" customFormat="1" ht="16">
      <c r="A167" s="417">
        <v>162</v>
      </c>
      <c r="B167" s="855"/>
      <c r="C167" s="856"/>
      <c r="D167" s="856"/>
      <c r="E167" s="857"/>
      <c r="F167" s="688"/>
      <c r="G167" s="855"/>
      <c r="H167" s="856"/>
      <c r="I167" s="857"/>
      <c r="J167" s="855"/>
      <c r="K167" s="856"/>
      <c r="L167" s="857"/>
      <c r="M167" s="855"/>
      <c r="N167" s="856"/>
      <c r="O167" s="857"/>
      <c r="P167" s="850"/>
      <c r="Q167" s="851"/>
      <c r="R167" s="689"/>
      <c r="S167" s="852"/>
      <c r="T167" s="853"/>
      <c r="U167" s="854"/>
      <c r="V167" s="690"/>
      <c r="W167" s="691"/>
      <c r="X167" s="691"/>
      <c r="Y167" s="692"/>
      <c r="Z167" s="855"/>
      <c r="AA167" s="856"/>
      <c r="AB167" s="856"/>
      <c r="AC167" s="857"/>
    </row>
    <row r="168" spans="1:29" s="676" customFormat="1" ht="16">
      <c r="A168" s="417">
        <v>163</v>
      </c>
      <c r="B168" s="855"/>
      <c r="C168" s="856"/>
      <c r="D168" s="856"/>
      <c r="E168" s="857"/>
      <c r="F168" s="688"/>
      <c r="G168" s="855"/>
      <c r="H168" s="856"/>
      <c r="I168" s="857"/>
      <c r="J168" s="855"/>
      <c r="K168" s="856"/>
      <c r="L168" s="857"/>
      <c r="M168" s="855"/>
      <c r="N168" s="856"/>
      <c r="O168" s="857"/>
      <c r="P168" s="850"/>
      <c r="Q168" s="851"/>
      <c r="R168" s="689"/>
      <c r="S168" s="852"/>
      <c r="T168" s="853"/>
      <c r="U168" s="854"/>
      <c r="V168" s="690"/>
      <c r="W168" s="691"/>
      <c r="X168" s="691"/>
      <c r="Y168" s="692"/>
      <c r="Z168" s="855"/>
      <c r="AA168" s="856"/>
      <c r="AB168" s="856"/>
      <c r="AC168" s="857"/>
    </row>
    <row r="169" spans="1:29" s="676" customFormat="1" ht="16">
      <c r="A169" s="417">
        <v>164</v>
      </c>
      <c r="B169" s="855"/>
      <c r="C169" s="856"/>
      <c r="D169" s="856"/>
      <c r="E169" s="857"/>
      <c r="F169" s="688"/>
      <c r="G169" s="855"/>
      <c r="H169" s="856"/>
      <c r="I169" s="857"/>
      <c r="J169" s="855"/>
      <c r="K169" s="856"/>
      <c r="L169" s="857"/>
      <c r="M169" s="855"/>
      <c r="N169" s="856"/>
      <c r="O169" s="857"/>
      <c r="P169" s="850"/>
      <c r="Q169" s="851"/>
      <c r="R169" s="689"/>
      <c r="S169" s="852"/>
      <c r="T169" s="853"/>
      <c r="U169" s="854"/>
      <c r="V169" s="690"/>
      <c r="W169" s="691"/>
      <c r="X169" s="691"/>
      <c r="Y169" s="692"/>
      <c r="Z169" s="855"/>
      <c r="AA169" s="856"/>
      <c r="AB169" s="856"/>
      <c r="AC169" s="857"/>
    </row>
    <row r="170" spans="1:29" s="676" customFormat="1" ht="16">
      <c r="A170" s="417">
        <v>165</v>
      </c>
      <c r="B170" s="855"/>
      <c r="C170" s="856"/>
      <c r="D170" s="856"/>
      <c r="E170" s="857"/>
      <c r="F170" s="688"/>
      <c r="G170" s="855"/>
      <c r="H170" s="856"/>
      <c r="I170" s="857"/>
      <c r="J170" s="855"/>
      <c r="K170" s="856"/>
      <c r="L170" s="857"/>
      <c r="M170" s="855"/>
      <c r="N170" s="856"/>
      <c r="O170" s="857"/>
      <c r="P170" s="850"/>
      <c r="Q170" s="851"/>
      <c r="R170" s="689"/>
      <c r="S170" s="852"/>
      <c r="T170" s="853"/>
      <c r="U170" s="854"/>
      <c r="V170" s="690"/>
      <c r="W170" s="691"/>
      <c r="X170" s="691"/>
      <c r="Y170" s="692"/>
      <c r="Z170" s="855"/>
      <c r="AA170" s="856"/>
      <c r="AB170" s="856"/>
      <c r="AC170" s="857"/>
    </row>
    <row r="171" spans="1:29" s="676" customFormat="1" ht="16">
      <c r="A171" s="417">
        <v>166</v>
      </c>
      <c r="B171" s="855"/>
      <c r="C171" s="856"/>
      <c r="D171" s="856"/>
      <c r="E171" s="857"/>
      <c r="F171" s="688"/>
      <c r="G171" s="855"/>
      <c r="H171" s="856"/>
      <c r="I171" s="857"/>
      <c r="J171" s="855"/>
      <c r="K171" s="856"/>
      <c r="L171" s="857"/>
      <c r="M171" s="855"/>
      <c r="N171" s="856"/>
      <c r="O171" s="857"/>
      <c r="P171" s="850"/>
      <c r="Q171" s="851"/>
      <c r="R171" s="689"/>
      <c r="S171" s="852"/>
      <c r="T171" s="853"/>
      <c r="U171" s="854"/>
      <c r="V171" s="690"/>
      <c r="W171" s="691"/>
      <c r="X171" s="691"/>
      <c r="Y171" s="692"/>
      <c r="Z171" s="855"/>
      <c r="AA171" s="856"/>
      <c r="AB171" s="856"/>
      <c r="AC171" s="857"/>
    </row>
    <row r="172" spans="1:29" s="676" customFormat="1" ht="16">
      <c r="A172" s="417">
        <v>167</v>
      </c>
      <c r="B172" s="855"/>
      <c r="C172" s="856"/>
      <c r="D172" s="856"/>
      <c r="E172" s="857"/>
      <c r="F172" s="688"/>
      <c r="G172" s="855"/>
      <c r="H172" s="856"/>
      <c r="I172" s="857"/>
      <c r="J172" s="855"/>
      <c r="K172" s="856"/>
      <c r="L172" s="857"/>
      <c r="M172" s="855"/>
      <c r="N172" s="856"/>
      <c r="O172" s="857"/>
      <c r="P172" s="850"/>
      <c r="Q172" s="851"/>
      <c r="R172" s="689"/>
      <c r="S172" s="852"/>
      <c r="T172" s="853"/>
      <c r="U172" s="854"/>
      <c r="V172" s="690"/>
      <c r="W172" s="691"/>
      <c r="X172" s="691"/>
      <c r="Y172" s="692"/>
      <c r="Z172" s="855"/>
      <c r="AA172" s="856"/>
      <c r="AB172" s="856"/>
      <c r="AC172" s="857"/>
    </row>
    <row r="173" spans="1:29" s="676" customFormat="1" ht="16">
      <c r="A173" s="417">
        <v>168</v>
      </c>
      <c r="B173" s="855"/>
      <c r="C173" s="856"/>
      <c r="D173" s="856"/>
      <c r="E173" s="857"/>
      <c r="F173" s="688"/>
      <c r="G173" s="855"/>
      <c r="H173" s="856"/>
      <c r="I173" s="857"/>
      <c r="J173" s="855"/>
      <c r="K173" s="856"/>
      <c r="L173" s="857"/>
      <c r="M173" s="855"/>
      <c r="N173" s="856"/>
      <c r="O173" s="857"/>
      <c r="P173" s="850"/>
      <c r="Q173" s="851"/>
      <c r="R173" s="689"/>
      <c r="S173" s="852"/>
      <c r="T173" s="853"/>
      <c r="U173" s="854"/>
      <c r="V173" s="690"/>
      <c r="W173" s="691"/>
      <c r="X173" s="691"/>
      <c r="Y173" s="692"/>
      <c r="Z173" s="855"/>
      <c r="AA173" s="856"/>
      <c r="AB173" s="856"/>
      <c r="AC173" s="857"/>
    </row>
    <row r="174" spans="1:29" s="676" customFormat="1" ht="16">
      <c r="A174" s="417">
        <v>169</v>
      </c>
      <c r="B174" s="855"/>
      <c r="C174" s="856"/>
      <c r="D174" s="856"/>
      <c r="E174" s="857"/>
      <c r="F174" s="688"/>
      <c r="G174" s="855"/>
      <c r="H174" s="856"/>
      <c r="I174" s="857"/>
      <c r="J174" s="855"/>
      <c r="K174" s="856"/>
      <c r="L174" s="857"/>
      <c r="M174" s="855"/>
      <c r="N174" s="856"/>
      <c r="O174" s="857"/>
      <c r="P174" s="850"/>
      <c r="Q174" s="851"/>
      <c r="R174" s="689"/>
      <c r="S174" s="852"/>
      <c r="T174" s="853"/>
      <c r="U174" s="854"/>
      <c r="V174" s="690"/>
      <c r="W174" s="691"/>
      <c r="X174" s="691"/>
      <c r="Y174" s="692"/>
      <c r="Z174" s="855"/>
      <c r="AA174" s="856"/>
      <c r="AB174" s="856"/>
      <c r="AC174" s="857"/>
    </row>
    <row r="175" spans="1:29" s="676" customFormat="1" ht="16">
      <c r="A175" s="417">
        <v>170</v>
      </c>
      <c r="B175" s="855"/>
      <c r="C175" s="856"/>
      <c r="D175" s="856"/>
      <c r="E175" s="857"/>
      <c r="F175" s="688"/>
      <c r="G175" s="855"/>
      <c r="H175" s="856"/>
      <c r="I175" s="857"/>
      <c r="J175" s="855"/>
      <c r="K175" s="856"/>
      <c r="L175" s="857"/>
      <c r="M175" s="855"/>
      <c r="N175" s="856"/>
      <c r="O175" s="857"/>
      <c r="P175" s="850"/>
      <c r="Q175" s="851"/>
      <c r="R175" s="689"/>
      <c r="S175" s="852"/>
      <c r="T175" s="853"/>
      <c r="U175" s="854"/>
      <c r="V175" s="690"/>
      <c r="W175" s="691"/>
      <c r="X175" s="691"/>
      <c r="Y175" s="692"/>
      <c r="Z175" s="855"/>
      <c r="AA175" s="856"/>
      <c r="AB175" s="856"/>
      <c r="AC175" s="857"/>
    </row>
    <row r="176" spans="1:29" s="676" customFormat="1" ht="16">
      <c r="A176" s="417">
        <v>171</v>
      </c>
      <c r="B176" s="855"/>
      <c r="C176" s="856"/>
      <c r="D176" s="856"/>
      <c r="E176" s="857"/>
      <c r="F176" s="688"/>
      <c r="G176" s="855"/>
      <c r="H176" s="856"/>
      <c r="I176" s="857"/>
      <c r="J176" s="855"/>
      <c r="K176" s="856"/>
      <c r="L176" s="857"/>
      <c r="M176" s="855"/>
      <c r="N176" s="856"/>
      <c r="O176" s="857"/>
      <c r="P176" s="850"/>
      <c r="Q176" s="851"/>
      <c r="R176" s="689"/>
      <c r="S176" s="852"/>
      <c r="T176" s="853"/>
      <c r="U176" s="854"/>
      <c r="V176" s="690"/>
      <c r="W176" s="691"/>
      <c r="X176" s="691"/>
      <c r="Y176" s="692"/>
      <c r="Z176" s="855"/>
      <c r="AA176" s="856"/>
      <c r="AB176" s="856"/>
      <c r="AC176" s="857"/>
    </row>
    <row r="177" spans="1:29" s="676" customFormat="1" ht="16">
      <c r="A177" s="417">
        <v>172</v>
      </c>
      <c r="B177" s="855"/>
      <c r="C177" s="856"/>
      <c r="D177" s="856"/>
      <c r="E177" s="857"/>
      <c r="F177" s="688"/>
      <c r="G177" s="855"/>
      <c r="H177" s="856"/>
      <c r="I177" s="857"/>
      <c r="J177" s="855"/>
      <c r="K177" s="856"/>
      <c r="L177" s="857"/>
      <c r="M177" s="855"/>
      <c r="N177" s="856"/>
      <c r="O177" s="857"/>
      <c r="P177" s="850"/>
      <c r="Q177" s="851"/>
      <c r="R177" s="689"/>
      <c r="S177" s="852"/>
      <c r="T177" s="853"/>
      <c r="U177" s="854"/>
      <c r="V177" s="690"/>
      <c r="W177" s="691"/>
      <c r="X177" s="691"/>
      <c r="Y177" s="692"/>
      <c r="Z177" s="855"/>
      <c r="AA177" s="856"/>
      <c r="AB177" s="856"/>
      <c r="AC177" s="857"/>
    </row>
    <row r="178" spans="1:29" s="676" customFormat="1" ht="16">
      <c r="A178" s="417">
        <v>173</v>
      </c>
      <c r="B178" s="855"/>
      <c r="C178" s="856"/>
      <c r="D178" s="856"/>
      <c r="E178" s="857"/>
      <c r="F178" s="688"/>
      <c r="G178" s="855"/>
      <c r="H178" s="856"/>
      <c r="I178" s="857"/>
      <c r="J178" s="855"/>
      <c r="K178" s="856"/>
      <c r="L178" s="857"/>
      <c r="M178" s="855"/>
      <c r="N178" s="856"/>
      <c r="O178" s="857"/>
      <c r="P178" s="850"/>
      <c r="Q178" s="851"/>
      <c r="R178" s="689"/>
      <c r="S178" s="852"/>
      <c r="T178" s="853"/>
      <c r="U178" s="854"/>
      <c r="V178" s="690"/>
      <c r="W178" s="691"/>
      <c r="X178" s="691"/>
      <c r="Y178" s="692"/>
      <c r="Z178" s="855"/>
      <c r="AA178" s="856"/>
      <c r="AB178" s="856"/>
      <c r="AC178" s="857"/>
    </row>
    <row r="179" spans="1:29" s="676" customFormat="1" ht="16">
      <c r="A179" s="417">
        <v>174</v>
      </c>
      <c r="B179" s="855"/>
      <c r="C179" s="856"/>
      <c r="D179" s="856"/>
      <c r="E179" s="857"/>
      <c r="F179" s="688"/>
      <c r="G179" s="855"/>
      <c r="H179" s="856"/>
      <c r="I179" s="857"/>
      <c r="J179" s="855"/>
      <c r="K179" s="856"/>
      <c r="L179" s="857"/>
      <c r="M179" s="855"/>
      <c r="N179" s="856"/>
      <c r="O179" s="857"/>
      <c r="P179" s="850"/>
      <c r="Q179" s="851"/>
      <c r="R179" s="689"/>
      <c r="S179" s="852"/>
      <c r="T179" s="853"/>
      <c r="U179" s="854"/>
      <c r="V179" s="690"/>
      <c r="W179" s="691"/>
      <c r="X179" s="691"/>
      <c r="Y179" s="692"/>
      <c r="Z179" s="855"/>
      <c r="AA179" s="856"/>
      <c r="AB179" s="856"/>
      <c r="AC179" s="857"/>
    </row>
    <row r="180" spans="1:29" s="676" customFormat="1" ht="16">
      <c r="A180" s="417">
        <v>175</v>
      </c>
      <c r="B180" s="855"/>
      <c r="C180" s="856"/>
      <c r="D180" s="856"/>
      <c r="E180" s="857"/>
      <c r="F180" s="688"/>
      <c r="G180" s="855"/>
      <c r="H180" s="856"/>
      <c r="I180" s="857"/>
      <c r="J180" s="855"/>
      <c r="K180" s="856"/>
      <c r="L180" s="857"/>
      <c r="M180" s="855"/>
      <c r="N180" s="856"/>
      <c r="O180" s="857"/>
      <c r="P180" s="850"/>
      <c r="Q180" s="851"/>
      <c r="R180" s="689"/>
      <c r="S180" s="852"/>
      <c r="T180" s="853"/>
      <c r="U180" s="854"/>
      <c r="V180" s="690"/>
      <c r="W180" s="691"/>
      <c r="X180" s="691"/>
      <c r="Y180" s="692"/>
      <c r="Z180" s="855"/>
      <c r="AA180" s="856"/>
      <c r="AB180" s="856"/>
      <c r="AC180" s="857"/>
    </row>
    <row r="181" spans="1:29" s="676" customFormat="1" ht="16">
      <c r="A181" s="417">
        <v>176</v>
      </c>
      <c r="B181" s="855"/>
      <c r="C181" s="856"/>
      <c r="D181" s="856"/>
      <c r="E181" s="857"/>
      <c r="F181" s="688"/>
      <c r="G181" s="855"/>
      <c r="H181" s="856"/>
      <c r="I181" s="857"/>
      <c r="J181" s="855"/>
      <c r="K181" s="856"/>
      <c r="L181" s="857"/>
      <c r="M181" s="855"/>
      <c r="N181" s="856"/>
      <c r="O181" s="857"/>
      <c r="P181" s="850"/>
      <c r="Q181" s="851"/>
      <c r="R181" s="689"/>
      <c r="S181" s="852"/>
      <c r="T181" s="853"/>
      <c r="U181" s="854"/>
      <c r="V181" s="690"/>
      <c r="W181" s="691"/>
      <c r="X181" s="691"/>
      <c r="Y181" s="692"/>
      <c r="Z181" s="855"/>
      <c r="AA181" s="856"/>
      <c r="AB181" s="856"/>
      <c r="AC181" s="857"/>
    </row>
    <row r="182" spans="1:29" s="676" customFormat="1" ht="16">
      <c r="A182" s="417">
        <v>177</v>
      </c>
      <c r="B182" s="855"/>
      <c r="C182" s="856"/>
      <c r="D182" s="856"/>
      <c r="E182" s="857"/>
      <c r="F182" s="688"/>
      <c r="G182" s="855"/>
      <c r="H182" s="856"/>
      <c r="I182" s="857"/>
      <c r="J182" s="855"/>
      <c r="K182" s="856"/>
      <c r="L182" s="857"/>
      <c r="M182" s="855"/>
      <c r="N182" s="856"/>
      <c r="O182" s="857"/>
      <c r="P182" s="850"/>
      <c r="Q182" s="851"/>
      <c r="R182" s="689"/>
      <c r="S182" s="852"/>
      <c r="T182" s="853"/>
      <c r="U182" s="854"/>
      <c r="V182" s="690"/>
      <c r="W182" s="691"/>
      <c r="X182" s="691"/>
      <c r="Y182" s="692"/>
      <c r="Z182" s="855"/>
      <c r="AA182" s="856"/>
      <c r="AB182" s="856"/>
      <c r="AC182" s="857"/>
    </row>
    <row r="183" spans="1:29" s="676" customFormat="1" ht="16">
      <c r="A183" s="417">
        <v>178</v>
      </c>
      <c r="B183" s="855"/>
      <c r="C183" s="856"/>
      <c r="D183" s="856"/>
      <c r="E183" s="857"/>
      <c r="F183" s="688"/>
      <c r="G183" s="855"/>
      <c r="H183" s="856"/>
      <c r="I183" s="857"/>
      <c r="J183" s="855"/>
      <c r="K183" s="856"/>
      <c r="L183" s="857"/>
      <c r="M183" s="855"/>
      <c r="N183" s="856"/>
      <c r="O183" s="857"/>
      <c r="P183" s="850"/>
      <c r="Q183" s="851"/>
      <c r="R183" s="689"/>
      <c r="S183" s="852"/>
      <c r="T183" s="853"/>
      <c r="U183" s="854"/>
      <c r="V183" s="690"/>
      <c r="W183" s="691"/>
      <c r="X183" s="691"/>
      <c r="Y183" s="692"/>
      <c r="Z183" s="855"/>
      <c r="AA183" s="856"/>
      <c r="AB183" s="856"/>
      <c r="AC183" s="857"/>
    </row>
    <row r="184" spans="1:29" s="676" customFormat="1" ht="16">
      <c r="A184" s="417">
        <v>179</v>
      </c>
      <c r="B184" s="855"/>
      <c r="C184" s="856"/>
      <c r="D184" s="856"/>
      <c r="E184" s="857"/>
      <c r="F184" s="688"/>
      <c r="G184" s="855"/>
      <c r="H184" s="856"/>
      <c r="I184" s="857"/>
      <c r="J184" s="855"/>
      <c r="K184" s="856"/>
      <c r="L184" s="857"/>
      <c r="M184" s="855"/>
      <c r="N184" s="856"/>
      <c r="O184" s="857"/>
      <c r="P184" s="850"/>
      <c r="Q184" s="851"/>
      <c r="R184" s="689"/>
      <c r="S184" s="852"/>
      <c r="T184" s="853"/>
      <c r="U184" s="854"/>
      <c r="V184" s="690"/>
      <c r="W184" s="691"/>
      <c r="X184" s="691"/>
      <c r="Y184" s="692"/>
      <c r="Z184" s="855"/>
      <c r="AA184" s="856"/>
      <c r="AB184" s="856"/>
      <c r="AC184" s="857"/>
    </row>
    <row r="185" spans="1:29" s="676" customFormat="1" ht="16">
      <c r="A185" s="417">
        <v>180</v>
      </c>
      <c r="B185" s="855"/>
      <c r="C185" s="856"/>
      <c r="D185" s="856"/>
      <c r="E185" s="857"/>
      <c r="F185" s="688"/>
      <c r="G185" s="855"/>
      <c r="H185" s="856"/>
      <c r="I185" s="857"/>
      <c r="J185" s="855"/>
      <c r="K185" s="856"/>
      <c r="L185" s="857"/>
      <c r="M185" s="855"/>
      <c r="N185" s="856"/>
      <c r="O185" s="857"/>
      <c r="P185" s="850"/>
      <c r="Q185" s="851"/>
      <c r="R185" s="689"/>
      <c r="S185" s="852"/>
      <c r="T185" s="853"/>
      <c r="U185" s="854"/>
      <c r="V185" s="690"/>
      <c r="W185" s="691"/>
      <c r="X185" s="691"/>
      <c r="Y185" s="692"/>
      <c r="Z185" s="855"/>
      <c r="AA185" s="856"/>
      <c r="AB185" s="856"/>
      <c r="AC185" s="857"/>
    </row>
    <row r="186" spans="1:29" s="676" customFormat="1" ht="16">
      <c r="A186" s="417">
        <v>181</v>
      </c>
      <c r="B186" s="855"/>
      <c r="C186" s="856"/>
      <c r="D186" s="856"/>
      <c r="E186" s="857"/>
      <c r="F186" s="688"/>
      <c r="G186" s="855"/>
      <c r="H186" s="856"/>
      <c r="I186" s="857"/>
      <c r="J186" s="855"/>
      <c r="K186" s="856"/>
      <c r="L186" s="857"/>
      <c r="M186" s="855"/>
      <c r="N186" s="856"/>
      <c r="O186" s="857"/>
      <c r="P186" s="850"/>
      <c r="Q186" s="851"/>
      <c r="R186" s="689"/>
      <c r="S186" s="852"/>
      <c r="T186" s="853"/>
      <c r="U186" s="854"/>
      <c r="V186" s="690"/>
      <c r="W186" s="691"/>
      <c r="X186" s="691"/>
      <c r="Y186" s="692"/>
      <c r="Z186" s="855"/>
      <c r="AA186" s="856"/>
      <c r="AB186" s="856"/>
      <c r="AC186" s="857"/>
    </row>
    <row r="187" spans="1:29" s="676" customFormat="1" ht="16">
      <c r="A187" s="417">
        <v>182</v>
      </c>
      <c r="B187" s="855"/>
      <c r="C187" s="856"/>
      <c r="D187" s="856"/>
      <c r="E187" s="857"/>
      <c r="F187" s="688"/>
      <c r="G187" s="855"/>
      <c r="H187" s="856"/>
      <c r="I187" s="857"/>
      <c r="J187" s="855"/>
      <c r="K187" s="856"/>
      <c r="L187" s="857"/>
      <c r="M187" s="855"/>
      <c r="N187" s="856"/>
      <c r="O187" s="857"/>
      <c r="P187" s="850"/>
      <c r="Q187" s="851"/>
      <c r="R187" s="689"/>
      <c r="S187" s="852"/>
      <c r="T187" s="853"/>
      <c r="U187" s="854"/>
      <c r="V187" s="690"/>
      <c r="W187" s="691"/>
      <c r="X187" s="691"/>
      <c r="Y187" s="692"/>
      <c r="Z187" s="855"/>
      <c r="AA187" s="856"/>
      <c r="AB187" s="856"/>
      <c r="AC187" s="857"/>
    </row>
    <row r="188" spans="1:29" s="676" customFormat="1" ht="16">
      <c r="A188" s="417">
        <v>183</v>
      </c>
      <c r="B188" s="855"/>
      <c r="C188" s="856"/>
      <c r="D188" s="856"/>
      <c r="E188" s="857"/>
      <c r="F188" s="688"/>
      <c r="G188" s="855"/>
      <c r="H188" s="856"/>
      <c r="I188" s="857"/>
      <c r="J188" s="855"/>
      <c r="K188" s="856"/>
      <c r="L188" s="857"/>
      <c r="M188" s="855"/>
      <c r="N188" s="856"/>
      <c r="O188" s="857"/>
      <c r="P188" s="850"/>
      <c r="Q188" s="851"/>
      <c r="R188" s="689"/>
      <c r="S188" s="852"/>
      <c r="T188" s="853"/>
      <c r="U188" s="854"/>
      <c r="V188" s="690"/>
      <c r="W188" s="691"/>
      <c r="X188" s="691"/>
      <c r="Y188" s="692"/>
      <c r="Z188" s="855"/>
      <c r="AA188" s="856"/>
      <c r="AB188" s="856"/>
      <c r="AC188" s="857"/>
    </row>
    <row r="189" spans="1:29" s="676" customFormat="1" ht="16">
      <c r="A189" s="417">
        <v>184</v>
      </c>
      <c r="B189" s="855"/>
      <c r="C189" s="856"/>
      <c r="D189" s="856"/>
      <c r="E189" s="857"/>
      <c r="F189" s="688"/>
      <c r="G189" s="855"/>
      <c r="H189" s="856"/>
      <c r="I189" s="857"/>
      <c r="J189" s="855"/>
      <c r="K189" s="856"/>
      <c r="L189" s="857"/>
      <c r="M189" s="855"/>
      <c r="N189" s="856"/>
      <c r="O189" s="857"/>
      <c r="P189" s="850"/>
      <c r="Q189" s="851"/>
      <c r="R189" s="689"/>
      <c r="S189" s="852"/>
      <c r="T189" s="853"/>
      <c r="U189" s="854"/>
      <c r="V189" s="690"/>
      <c r="W189" s="691"/>
      <c r="X189" s="691"/>
      <c r="Y189" s="692"/>
      <c r="Z189" s="855"/>
      <c r="AA189" s="856"/>
      <c r="AB189" s="856"/>
      <c r="AC189" s="857"/>
    </row>
    <row r="190" spans="1:29" s="676" customFormat="1" ht="16">
      <c r="A190" s="417">
        <v>185</v>
      </c>
      <c r="B190" s="855"/>
      <c r="C190" s="856"/>
      <c r="D190" s="856"/>
      <c r="E190" s="857"/>
      <c r="F190" s="688"/>
      <c r="G190" s="855"/>
      <c r="H190" s="856"/>
      <c r="I190" s="857"/>
      <c r="J190" s="855"/>
      <c r="K190" s="856"/>
      <c r="L190" s="857"/>
      <c r="M190" s="855"/>
      <c r="N190" s="856"/>
      <c r="O190" s="857"/>
      <c r="P190" s="850"/>
      <c r="Q190" s="851"/>
      <c r="R190" s="689"/>
      <c r="S190" s="852"/>
      <c r="T190" s="853"/>
      <c r="U190" s="854"/>
      <c r="V190" s="690"/>
      <c r="W190" s="691"/>
      <c r="X190" s="691"/>
      <c r="Y190" s="692"/>
      <c r="Z190" s="855"/>
      <c r="AA190" s="856"/>
      <c r="AB190" s="856"/>
      <c r="AC190" s="857"/>
    </row>
    <row r="191" spans="1:29" s="676" customFormat="1" ht="16">
      <c r="A191" s="417">
        <v>186</v>
      </c>
      <c r="B191" s="855"/>
      <c r="C191" s="856"/>
      <c r="D191" s="856"/>
      <c r="E191" s="857"/>
      <c r="F191" s="688"/>
      <c r="G191" s="855"/>
      <c r="H191" s="856"/>
      <c r="I191" s="857"/>
      <c r="J191" s="855"/>
      <c r="K191" s="856"/>
      <c r="L191" s="857"/>
      <c r="M191" s="855"/>
      <c r="N191" s="856"/>
      <c r="O191" s="857"/>
      <c r="P191" s="850"/>
      <c r="Q191" s="851"/>
      <c r="R191" s="689"/>
      <c r="S191" s="852"/>
      <c r="T191" s="853"/>
      <c r="U191" s="854"/>
      <c r="V191" s="690"/>
      <c r="W191" s="691"/>
      <c r="X191" s="691"/>
      <c r="Y191" s="692"/>
      <c r="Z191" s="855"/>
      <c r="AA191" s="856"/>
      <c r="AB191" s="856"/>
      <c r="AC191" s="857"/>
    </row>
    <row r="192" spans="1:29" s="676" customFormat="1" ht="16">
      <c r="A192" s="417">
        <v>187</v>
      </c>
      <c r="B192" s="855"/>
      <c r="C192" s="856"/>
      <c r="D192" s="856"/>
      <c r="E192" s="857"/>
      <c r="F192" s="688"/>
      <c r="G192" s="855"/>
      <c r="H192" s="856"/>
      <c r="I192" s="857"/>
      <c r="J192" s="855"/>
      <c r="K192" s="856"/>
      <c r="L192" s="857"/>
      <c r="M192" s="855"/>
      <c r="N192" s="856"/>
      <c r="O192" s="857"/>
      <c r="P192" s="850"/>
      <c r="Q192" s="851"/>
      <c r="R192" s="689"/>
      <c r="S192" s="852"/>
      <c r="T192" s="853"/>
      <c r="U192" s="854"/>
      <c r="V192" s="690"/>
      <c r="W192" s="691"/>
      <c r="X192" s="691"/>
      <c r="Y192" s="692"/>
      <c r="Z192" s="855"/>
      <c r="AA192" s="856"/>
      <c r="AB192" s="856"/>
      <c r="AC192" s="857"/>
    </row>
    <row r="193" spans="1:29" s="676" customFormat="1" ht="16">
      <c r="A193" s="417">
        <v>188</v>
      </c>
      <c r="B193" s="855"/>
      <c r="C193" s="856"/>
      <c r="D193" s="856"/>
      <c r="E193" s="857"/>
      <c r="F193" s="688"/>
      <c r="G193" s="855"/>
      <c r="H193" s="856"/>
      <c r="I193" s="857"/>
      <c r="J193" s="855"/>
      <c r="K193" s="856"/>
      <c r="L193" s="857"/>
      <c r="M193" s="855"/>
      <c r="N193" s="856"/>
      <c r="O193" s="857"/>
      <c r="P193" s="850"/>
      <c r="Q193" s="851"/>
      <c r="R193" s="689"/>
      <c r="S193" s="852"/>
      <c r="T193" s="853"/>
      <c r="U193" s="854"/>
      <c r="V193" s="690"/>
      <c r="W193" s="691"/>
      <c r="X193" s="691"/>
      <c r="Y193" s="692"/>
      <c r="Z193" s="855"/>
      <c r="AA193" s="856"/>
      <c r="AB193" s="856"/>
      <c r="AC193" s="857"/>
    </row>
    <row r="194" spans="1:29" s="676" customFormat="1" ht="16">
      <c r="A194" s="417">
        <v>189</v>
      </c>
      <c r="B194" s="855"/>
      <c r="C194" s="856"/>
      <c r="D194" s="856"/>
      <c r="E194" s="857"/>
      <c r="F194" s="688"/>
      <c r="G194" s="855"/>
      <c r="H194" s="856"/>
      <c r="I194" s="857"/>
      <c r="J194" s="855"/>
      <c r="K194" s="856"/>
      <c r="L194" s="857"/>
      <c r="M194" s="855"/>
      <c r="N194" s="856"/>
      <c r="O194" s="857"/>
      <c r="P194" s="850"/>
      <c r="Q194" s="851"/>
      <c r="R194" s="689"/>
      <c r="S194" s="852"/>
      <c r="T194" s="853"/>
      <c r="U194" s="854"/>
      <c r="V194" s="690"/>
      <c r="W194" s="691"/>
      <c r="X194" s="691"/>
      <c r="Y194" s="692"/>
      <c r="Z194" s="855"/>
      <c r="AA194" s="856"/>
      <c r="AB194" s="856"/>
      <c r="AC194" s="857"/>
    </row>
    <row r="195" spans="1:29" s="676" customFormat="1" ht="16">
      <c r="A195" s="417">
        <v>190</v>
      </c>
      <c r="B195" s="855"/>
      <c r="C195" s="856"/>
      <c r="D195" s="856"/>
      <c r="E195" s="857"/>
      <c r="F195" s="688"/>
      <c r="G195" s="855"/>
      <c r="H195" s="856"/>
      <c r="I195" s="857"/>
      <c r="J195" s="855"/>
      <c r="K195" s="856"/>
      <c r="L195" s="857"/>
      <c r="M195" s="855"/>
      <c r="N195" s="856"/>
      <c r="O195" s="857"/>
      <c r="P195" s="850"/>
      <c r="Q195" s="851"/>
      <c r="R195" s="689"/>
      <c r="S195" s="852"/>
      <c r="T195" s="853"/>
      <c r="U195" s="854"/>
      <c r="V195" s="690"/>
      <c r="W195" s="691"/>
      <c r="X195" s="691"/>
      <c r="Y195" s="692"/>
      <c r="Z195" s="855"/>
      <c r="AA195" s="856"/>
      <c r="AB195" s="856"/>
      <c r="AC195" s="857"/>
    </row>
    <row r="196" spans="1:29" s="676" customFormat="1" ht="16">
      <c r="A196" s="417">
        <v>191</v>
      </c>
      <c r="B196" s="855"/>
      <c r="C196" s="856"/>
      <c r="D196" s="856"/>
      <c r="E196" s="857"/>
      <c r="F196" s="688"/>
      <c r="G196" s="855"/>
      <c r="H196" s="856"/>
      <c r="I196" s="857"/>
      <c r="J196" s="855"/>
      <c r="K196" s="856"/>
      <c r="L196" s="857"/>
      <c r="M196" s="855"/>
      <c r="N196" s="856"/>
      <c r="O196" s="857"/>
      <c r="P196" s="850"/>
      <c r="Q196" s="851"/>
      <c r="R196" s="689"/>
      <c r="S196" s="852"/>
      <c r="T196" s="853"/>
      <c r="U196" s="854"/>
      <c r="V196" s="690"/>
      <c r="W196" s="691"/>
      <c r="X196" s="691"/>
      <c r="Y196" s="692"/>
      <c r="Z196" s="855"/>
      <c r="AA196" s="856"/>
      <c r="AB196" s="856"/>
      <c r="AC196" s="857"/>
    </row>
    <row r="197" spans="1:29" s="676" customFormat="1" ht="16">
      <c r="A197" s="417">
        <v>192</v>
      </c>
      <c r="B197" s="855"/>
      <c r="C197" s="856"/>
      <c r="D197" s="856"/>
      <c r="E197" s="857"/>
      <c r="F197" s="688"/>
      <c r="G197" s="855"/>
      <c r="H197" s="856"/>
      <c r="I197" s="857"/>
      <c r="J197" s="855"/>
      <c r="K197" s="856"/>
      <c r="L197" s="857"/>
      <c r="M197" s="855"/>
      <c r="N197" s="856"/>
      <c r="O197" s="857"/>
      <c r="P197" s="850"/>
      <c r="Q197" s="851"/>
      <c r="R197" s="689"/>
      <c r="S197" s="852"/>
      <c r="T197" s="853"/>
      <c r="U197" s="854"/>
      <c r="V197" s="690"/>
      <c r="W197" s="691"/>
      <c r="X197" s="691"/>
      <c r="Y197" s="692"/>
      <c r="Z197" s="855"/>
      <c r="AA197" s="856"/>
      <c r="AB197" s="856"/>
      <c r="AC197" s="857"/>
    </row>
    <row r="198" spans="1:29" s="676" customFormat="1" ht="16">
      <c r="A198" s="417">
        <v>193</v>
      </c>
      <c r="B198" s="855"/>
      <c r="C198" s="856"/>
      <c r="D198" s="856"/>
      <c r="E198" s="857"/>
      <c r="F198" s="688"/>
      <c r="G198" s="855"/>
      <c r="H198" s="856"/>
      <c r="I198" s="857"/>
      <c r="J198" s="855"/>
      <c r="K198" s="856"/>
      <c r="L198" s="857"/>
      <c r="M198" s="855"/>
      <c r="N198" s="856"/>
      <c r="O198" s="857"/>
      <c r="P198" s="850"/>
      <c r="Q198" s="851"/>
      <c r="R198" s="689"/>
      <c r="S198" s="852"/>
      <c r="T198" s="853"/>
      <c r="U198" s="854"/>
      <c r="V198" s="690"/>
      <c r="W198" s="691"/>
      <c r="X198" s="691"/>
      <c r="Y198" s="692"/>
      <c r="Z198" s="855"/>
      <c r="AA198" s="856"/>
      <c r="AB198" s="856"/>
      <c r="AC198" s="857"/>
    </row>
    <row r="199" spans="1:29" s="676" customFormat="1" ht="16">
      <c r="A199" s="417">
        <v>194</v>
      </c>
      <c r="B199" s="855"/>
      <c r="C199" s="856"/>
      <c r="D199" s="856"/>
      <c r="E199" s="857"/>
      <c r="F199" s="688"/>
      <c r="G199" s="855"/>
      <c r="H199" s="856"/>
      <c r="I199" s="857"/>
      <c r="J199" s="855"/>
      <c r="K199" s="856"/>
      <c r="L199" s="857"/>
      <c r="M199" s="855"/>
      <c r="N199" s="856"/>
      <c r="O199" s="857"/>
      <c r="P199" s="850"/>
      <c r="Q199" s="851"/>
      <c r="R199" s="689"/>
      <c r="S199" s="852"/>
      <c r="T199" s="853"/>
      <c r="U199" s="854"/>
      <c r="V199" s="690"/>
      <c r="W199" s="691"/>
      <c r="X199" s="691"/>
      <c r="Y199" s="692"/>
      <c r="Z199" s="855"/>
      <c r="AA199" s="856"/>
      <c r="AB199" s="856"/>
      <c r="AC199" s="857"/>
    </row>
    <row r="200" spans="1:29" s="676" customFormat="1" ht="16">
      <c r="A200" s="417">
        <v>195</v>
      </c>
      <c r="B200" s="855"/>
      <c r="C200" s="856"/>
      <c r="D200" s="856"/>
      <c r="E200" s="857"/>
      <c r="F200" s="688"/>
      <c r="G200" s="855"/>
      <c r="H200" s="856"/>
      <c r="I200" s="857"/>
      <c r="J200" s="855"/>
      <c r="K200" s="856"/>
      <c r="L200" s="857"/>
      <c r="M200" s="855"/>
      <c r="N200" s="856"/>
      <c r="O200" s="857"/>
      <c r="P200" s="850"/>
      <c r="Q200" s="851"/>
      <c r="R200" s="689"/>
      <c r="S200" s="852"/>
      <c r="T200" s="853"/>
      <c r="U200" s="854"/>
      <c r="V200" s="690"/>
      <c r="W200" s="691"/>
      <c r="X200" s="691"/>
      <c r="Y200" s="692"/>
      <c r="Z200" s="855"/>
      <c r="AA200" s="856"/>
      <c r="AB200" s="856"/>
      <c r="AC200" s="857"/>
    </row>
    <row r="201" spans="1:29" s="676" customFormat="1" ht="16">
      <c r="A201" s="417">
        <v>196</v>
      </c>
      <c r="B201" s="855"/>
      <c r="C201" s="856"/>
      <c r="D201" s="856"/>
      <c r="E201" s="857"/>
      <c r="F201" s="688"/>
      <c r="G201" s="855"/>
      <c r="H201" s="856"/>
      <c r="I201" s="857"/>
      <c r="J201" s="855"/>
      <c r="K201" s="856"/>
      <c r="L201" s="857"/>
      <c r="M201" s="855"/>
      <c r="N201" s="856"/>
      <c r="O201" s="857"/>
      <c r="P201" s="850"/>
      <c r="Q201" s="851"/>
      <c r="R201" s="689"/>
      <c r="S201" s="852"/>
      <c r="T201" s="853"/>
      <c r="U201" s="854"/>
      <c r="V201" s="690"/>
      <c r="W201" s="691"/>
      <c r="X201" s="691"/>
      <c r="Y201" s="692"/>
      <c r="Z201" s="855"/>
      <c r="AA201" s="856"/>
      <c r="AB201" s="856"/>
      <c r="AC201" s="857"/>
    </row>
    <row r="202" spans="1:29" s="676" customFormat="1" ht="16">
      <c r="A202" s="417">
        <v>197</v>
      </c>
      <c r="B202" s="855"/>
      <c r="C202" s="856"/>
      <c r="D202" s="856"/>
      <c r="E202" s="857"/>
      <c r="F202" s="688"/>
      <c r="G202" s="855"/>
      <c r="H202" s="856"/>
      <c r="I202" s="857"/>
      <c r="J202" s="855"/>
      <c r="K202" s="856"/>
      <c r="L202" s="857"/>
      <c r="M202" s="855"/>
      <c r="N202" s="856"/>
      <c r="O202" s="857"/>
      <c r="P202" s="850"/>
      <c r="Q202" s="851"/>
      <c r="R202" s="689"/>
      <c r="S202" s="852"/>
      <c r="T202" s="853"/>
      <c r="U202" s="854"/>
      <c r="V202" s="690"/>
      <c r="W202" s="691"/>
      <c r="X202" s="691"/>
      <c r="Y202" s="692"/>
      <c r="Z202" s="855"/>
      <c r="AA202" s="856"/>
      <c r="AB202" s="856"/>
      <c r="AC202" s="857"/>
    </row>
    <row r="203" spans="1:29" s="676" customFormat="1" ht="16">
      <c r="A203" s="417">
        <v>198</v>
      </c>
      <c r="B203" s="855"/>
      <c r="C203" s="856"/>
      <c r="D203" s="856"/>
      <c r="E203" s="857"/>
      <c r="F203" s="688"/>
      <c r="G203" s="855"/>
      <c r="H203" s="856"/>
      <c r="I203" s="857"/>
      <c r="J203" s="855"/>
      <c r="K203" s="856"/>
      <c r="L203" s="857"/>
      <c r="M203" s="855"/>
      <c r="N203" s="856"/>
      <c r="O203" s="857"/>
      <c r="P203" s="850"/>
      <c r="Q203" s="851"/>
      <c r="R203" s="689"/>
      <c r="S203" s="852"/>
      <c r="T203" s="853"/>
      <c r="U203" s="854"/>
      <c r="V203" s="690"/>
      <c r="W203" s="691"/>
      <c r="X203" s="691"/>
      <c r="Y203" s="692"/>
      <c r="Z203" s="855"/>
      <c r="AA203" s="856"/>
      <c r="AB203" s="856"/>
      <c r="AC203" s="857"/>
    </row>
    <row r="204" spans="1:29" s="676" customFormat="1" ht="16">
      <c r="A204" s="417">
        <v>199</v>
      </c>
      <c r="B204" s="855"/>
      <c r="C204" s="856"/>
      <c r="D204" s="856"/>
      <c r="E204" s="857"/>
      <c r="F204" s="688"/>
      <c r="G204" s="855"/>
      <c r="H204" s="856"/>
      <c r="I204" s="857"/>
      <c r="J204" s="855"/>
      <c r="K204" s="856"/>
      <c r="L204" s="857"/>
      <c r="M204" s="855"/>
      <c r="N204" s="856"/>
      <c r="O204" s="857"/>
      <c r="P204" s="850"/>
      <c r="Q204" s="851"/>
      <c r="R204" s="689"/>
      <c r="S204" s="852"/>
      <c r="T204" s="853"/>
      <c r="U204" s="854"/>
      <c r="V204" s="690"/>
      <c r="W204" s="691"/>
      <c r="X204" s="691"/>
      <c r="Y204" s="692"/>
      <c r="Z204" s="855"/>
      <c r="AA204" s="856"/>
      <c r="AB204" s="856"/>
      <c r="AC204" s="857"/>
    </row>
    <row r="205" spans="1:29" s="676" customFormat="1" ht="16">
      <c r="A205" s="417">
        <v>200</v>
      </c>
      <c r="B205" s="855"/>
      <c r="C205" s="856"/>
      <c r="D205" s="856"/>
      <c r="E205" s="857"/>
      <c r="F205" s="688"/>
      <c r="G205" s="855"/>
      <c r="H205" s="856"/>
      <c r="I205" s="857"/>
      <c r="J205" s="855"/>
      <c r="K205" s="856"/>
      <c r="L205" s="857"/>
      <c r="M205" s="855"/>
      <c r="N205" s="856"/>
      <c r="O205" s="857"/>
      <c r="P205" s="850"/>
      <c r="Q205" s="851"/>
      <c r="R205" s="689"/>
      <c r="S205" s="852"/>
      <c r="T205" s="853"/>
      <c r="U205" s="854"/>
      <c r="V205" s="690"/>
      <c r="W205" s="691"/>
      <c r="X205" s="691"/>
      <c r="Y205" s="692"/>
      <c r="Z205" s="855"/>
      <c r="AA205" s="856"/>
      <c r="AB205" s="856"/>
      <c r="AC205" s="857"/>
    </row>
    <row r="206" spans="1:29">
      <c r="A206" s="665"/>
      <c r="B206" s="560"/>
      <c r="C206" s="560"/>
      <c r="D206" s="560"/>
      <c r="E206" s="560"/>
      <c r="F206" s="560"/>
      <c r="G206" s="560"/>
      <c r="H206" s="560"/>
      <c r="I206" s="560"/>
      <c r="J206" s="560"/>
      <c r="K206" s="560"/>
      <c r="L206" s="560"/>
      <c r="M206" s="560"/>
      <c r="N206" s="560"/>
      <c r="O206" s="560"/>
      <c r="P206" s="560"/>
      <c r="Q206" s="560"/>
      <c r="R206" s="666"/>
      <c r="S206" s="666"/>
      <c r="T206" s="666"/>
      <c r="U206" s="666"/>
      <c r="V206" s="666"/>
      <c r="W206" s="667"/>
      <c r="X206" s="667"/>
      <c r="Y206" s="668"/>
      <c r="Z206" s="560"/>
      <c r="AA206" s="560"/>
      <c r="AB206" s="560"/>
      <c r="AC206" s="560"/>
    </row>
    <row r="207" spans="1:29" ht="16" thickBot="1">
      <c r="A207" s="665"/>
      <c r="B207" s="560"/>
      <c r="C207" s="560"/>
      <c r="D207" s="560"/>
      <c r="E207" s="560"/>
      <c r="F207" s="560"/>
      <c r="G207" s="560"/>
      <c r="H207" s="560"/>
      <c r="I207" s="560"/>
      <c r="J207" s="560"/>
      <c r="K207" s="560"/>
      <c r="L207" s="560"/>
      <c r="M207" s="560"/>
      <c r="N207" s="560"/>
      <c r="O207" s="560"/>
      <c r="P207" s="560"/>
      <c r="Q207" s="560"/>
      <c r="R207" s="666"/>
      <c r="S207" s="666"/>
      <c r="T207" s="666"/>
      <c r="U207" s="666"/>
      <c r="V207" s="666"/>
      <c r="W207" s="667"/>
      <c r="X207" s="667"/>
      <c r="Y207" s="668"/>
      <c r="Z207" s="560"/>
      <c r="AA207" s="560"/>
      <c r="AB207" s="560"/>
      <c r="AC207" s="560"/>
    </row>
    <row r="208" spans="1:29" s="277" customFormat="1" ht="17" thickBot="1">
      <c r="A208" s="677"/>
      <c r="B208" s="533"/>
      <c r="C208" s="533"/>
      <c r="D208" s="533"/>
      <c r="E208" s="533"/>
      <c r="F208" s="533"/>
      <c r="G208" s="533"/>
      <c r="H208" s="533"/>
      <c r="I208" s="533"/>
      <c r="J208" s="533"/>
      <c r="K208" s="533"/>
      <c r="L208" s="533"/>
      <c r="M208" s="533"/>
      <c r="N208" s="678"/>
      <c r="O208" s="533"/>
      <c r="P208" s="533"/>
      <c r="Q208" s="533"/>
      <c r="R208" s="679"/>
      <c r="S208" s="858"/>
      <c r="T208" s="858"/>
      <c r="U208" s="858"/>
      <c r="V208" s="680"/>
      <c r="W208" s="693">
        <f>SUM(W6:W205)</f>
        <v>0</v>
      </c>
      <c r="X208" s="693">
        <f>SUM(X6:X205)</f>
        <v>0</v>
      </c>
      <c r="Y208" s="681"/>
      <c r="Z208" s="533"/>
      <c r="AA208" s="533"/>
      <c r="AB208" s="533"/>
      <c r="AC208" s="533"/>
    </row>
    <row r="209" spans="1:29" s="277" customFormat="1" ht="17" thickBot="1">
      <c r="A209" s="677"/>
      <c r="B209" s="533"/>
      <c r="C209" s="533"/>
      <c r="D209" s="533"/>
      <c r="E209" s="533"/>
      <c r="F209" s="533"/>
      <c r="G209" s="533"/>
      <c r="H209" s="533"/>
      <c r="I209" s="533"/>
      <c r="J209" s="533"/>
      <c r="K209" s="533"/>
      <c r="L209" s="533"/>
      <c r="M209" s="533"/>
      <c r="N209" s="533"/>
      <c r="O209" s="533"/>
      <c r="P209" s="533"/>
      <c r="Q209" s="533"/>
      <c r="R209" s="679"/>
      <c r="S209" s="679"/>
      <c r="T209" s="679"/>
      <c r="U209" s="679"/>
      <c r="V209" s="679"/>
      <c r="W209" s="682"/>
      <c r="X209" s="682"/>
      <c r="Y209" s="681"/>
      <c r="Z209" s="533"/>
      <c r="AA209" s="533"/>
      <c r="AB209" s="533"/>
      <c r="AC209" s="533"/>
    </row>
    <row r="210" spans="1:29" s="277" customFormat="1" ht="17" thickBot="1">
      <c r="A210" s="677"/>
      <c r="B210" s="533"/>
      <c r="C210" s="533"/>
      <c r="D210" s="533"/>
      <c r="E210" s="533"/>
      <c r="F210" s="533"/>
      <c r="G210" s="533"/>
      <c r="H210" s="533"/>
      <c r="I210" s="533"/>
      <c r="J210" s="533"/>
      <c r="K210" s="533"/>
      <c r="L210" s="533"/>
      <c r="M210" s="533"/>
      <c r="N210" s="678"/>
      <c r="O210" s="533"/>
      <c r="P210" s="533"/>
      <c r="Q210" s="533"/>
      <c r="R210" s="679"/>
      <c r="S210" s="858"/>
      <c r="T210" s="858"/>
      <c r="U210" s="858"/>
      <c r="V210" s="859" t="s">
        <v>137</v>
      </c>
      <c r="W210" s="859"/>
      <c r="X210" s="683" t="b">
        <f>X208&gt;=W208</f>
        <v>1</v>
      </c>
      <c r="Y210" s="681"/>
      <c r="Z210" s="533"/>
      <c r="AA210" s="533"/>
      <c r="AB210" s="533"/>
      <c r="AC210" s="533"/>
    </row>
  </sheetData>
  <sheetProtection sheet="1" deleteRows="0"/>
  <mergeCells count="1411">
    <mergeCell ref="B32:E32"/>
    <mergeCell ref="G32:I32"/>
    <mergeCell ref="J32:L32"/>
    <mergeCell ref="M32:O32"/>
    <mergeCell ref="J33:L33"/>
    <mergeCell ref="M33:O33"/>
    <mergeCell ref="P33:Q33"/>
    <mergeCell ref="S33:U33"/>
    <mergeCell ref="Z33:AC33"/>
    <mergeCell ref="B35:E35"/>
    <mergeCell ref="G35:I35"/>
    <mergeCell ref="J35:L35"/>
    <mergeCell ref="M35:O35"/>
    <mergeCell ref="P35:Q35"/>
    <mergeCell ref="S35:U35"/>
    <mergeCell ref="Z35:AC35"/>
    <mergeCell ref="J42:L42"/>
    <mergeCell ref="M42:O42"/>
    <mergeCell ref="P42:Q42"/>
    <mergeCell ref="S42:U42"/>
    <mergeCell ref="Z42:AC42"/>
    <mergeCell ref="P28:Q28"/>
    <mergeCell ref="S28:U28"/>
    <mergeCell ref="Z28:AC28"/>
    <mergeCell ref="J30:L30"/>
    <mergeCell ref="M30:O30"/>
    <mergeCell ref="B40:E40"/>
    <mergeCell ref="G40:I40"/>
    <mergeCell ref="J40:L40"/>
    <mergeCell ref="M40:O40"/>
    <mergeCell ref="P40:Q40"/>
    <mergeCell ref="B30:E30"/>
    <mergeCell ref="G30:I30"/>
    <mergeCell ref="B28:E28"/>
    <mergeCell ref="G28:I28"/>
    <mergeCell ref="J28:L28"/>
    <mergeCell ref="M28:O28"/>
    <mergeCell ref="B31:E31"/>
    <mergeCell ref="G31:I31"/>
    <mergeCell ref="J31:L31"/>
    <mergeCell ref="M31:O31"/>
    <mergeCell ref="P31:Q31"/>
    <mergeCell ref="S31:U31"/>
    <mergeCell ref="Z31:AC31"/>
    <mergeCell ref="B33:E33"/>
    <mergeCell ref="G33:I33"/>
    <mergeCell ref="B38:E38"/>
    <mergeCell ref="G38:I38"/>
    <mergeCell ref="S36:U36"/>
    <mergeCell ref="Z36:AC36"/>
    <mergeCell ref="J38:L38"/>
    <mergeCell ref="M38:O38"/>
    <mergeCell ref="P38:Q38"/>
    <mergeCell ref="S38:U38"/>
    <mergeCell ref="Z38:AC38"/>
    <mergeCell ref="P36:Q36"/>
    <mergeCell ref="P30:Q30"/>
    <mergeCell ref="S30:U30"/>
    <mergeCell ref="Z30:AC30"/>
    <mergeCell ref="B29:E29"/>
    <mergeCell ref="G29:I29"/>
    <mergeCell ref="J29:L29"/>
    <mergeCell ref="M29:O29"/>
    <mergeCell ref="P29:Q29"/>
    <mergeCell ref="S29:U29"/>
    <mergeCell ref="Z29:AC29"/>
    <mergeCell ref="B36:E36"/>
    <mergeCell ref="G36:I36"/>
    <mergeCell ref="J36:L36"/>
    <mergeCell ref="M36:O36"/>
    <mergeCell ref="P32:Q32"/>
    <mergeCell ref="S32:U32"/>
    <mergeCell ref="Z32:AC32"/>
    <mergeCell ref="J34:L34"/>
    <mergeCell ref="M34:O34"/>
    <mergeCell ref="P34:Q34"/>
    <mergeCell ref="S34:U34"/>
    <mergeCell ref="Z34:AC34"/>
    <mergeCell ref="B34:E34"/>
    <mergeCell ref="G34:I34"/>
    <mergeCell ref="Z20:AC20"/>
    <mergeCell ref="J22:L22"/>
    <mergeCell ref="M22:O22"/>
    <mergeCell ref="P22:Q22"/>
    <mergeCell ref="S22:U22"/>
    <mergeCell ref="Z22:AC22"/>
    <mergeCell ref="B22:E22"/>
    <mergeCell ref="G22:I22"/>
    <mergeCell ref="B20:E20"/>
    <mergeCell ref="G20:I20"/>
    <mergeCell ref="J20:L20"/>
    <mergeCell ref="M20:O20"/>
    <mergeCell ref="S17:U17"/>
    <mergeCell ref="Z17:AC17"/>
    <mergeCell ref="J18:L18"/>
    <mergeCell ref="M18:O18"/>
    <mergeCell ref="P18:Q18"/>
    <mergeCell ref="S18:U18"/>
    <mergeCell ref="Z18:AC18"/>
    <mergeCell ref="B18:E18"/>
    <mergeCell ref="G18:I18"/>
    <mergeCell ref="B17:E17"/>
    <mergeCell ref="G17:I17"/>
    <mergeCell ref="J17:L17"/>
    <mergeCell ref="M17:O17"/>
    <mergeCell ref="P17:Q17"/>
    <mergeCell ref="Z16:AC16"/>
    <mergeCell ref="B16:E16"/>
    <mergeCell ref="G16:I16"/>
    <mergeCell ref="B15:E15"/>
    <mergeCell ref="G15:I15"/>
    <mergeCell ref="J15:L15"/>
    <mergeCell ref="M15:O15"/>
    <mergeCell ref="P13:Q13"/>
    <mergeCell ref="S13:U13"/>
    <mergeCell ref="Z13:AC13"/>
    <mergeCell ref="J14:L14"/>
    <mergeCell ref="M14:O14"/>
    <mergeCell ref="P14:Q14"/>
    <mergeCell ref="S14:U14"/>
    <mergeCell ref="Z14:AC14"/>
    <mergeCell ref="B14:E14"/>
    <mergeCell ref="G14:I14"/>
    <mergeCell ref="B13:E13"/>
    <mergeCell ref="G13:I13"/>
    <mergeCell ref="J13:L13"/>
    <mergeCell ref="M13:O13"/>
    <mergeCell ref="A1:AC1"/>
    <mergeCell ref="J4:L4"/>
    <mergeCell ref="M4:O4"/>
    <mergeCell ref="P4:Q4"/>
    <mergeCell ref="S4:U4"/>
    <mergeCell ref="Z4:AC4"/>
    <mergeCell ref="P11:Q11"/>
    <mergeCell ref="S11:U11"/>
    <mergeCell ref="Z11:AC11"/>
    <mergeCell ref="J12:L12"/>
    <mergeCell ref="M12:O12"/>
    <mergeCell ref="P12:Q12"/>
    <mergeCell ref="S12:U12"/>
    <mergeCell ref="Z12:AC12"/>
    <mergeCell ref="B12:E12"/>
    <mergeCell ref="G12:I12"/>
    <mergeCell ref="B11:E11"/>
    <mergeCell ref="G11:I11"/>
    <mergeCell ref="J11:L11"/>
    <mergeCell ref="M11:O11"/>
    <mergeCell ref="P9:Q9"/>
    <mergeCell ref="S9:U9"/>
    <mergeCell ref="Z9:AC9"/>
    <mergeCell ref="J10:L10"/>
    <mergeCell ref="M10:O10"/>
    <mergeCell ref="P10:Q10"/>
    <mergeCell ref="S10:U10"/>
    <mergeCell ref="Z10:AC10"/>
    <mergeCell ref="B10:E10"/>
    <mergeCell ref="G10:I10"/>
    <mergeCell ref="B9:E9"/>
    <mergeCell ref="G9:I9"/>
    <mergeCell ref="Z19:AC19"/>
    <mergeCell ref="B21:E21"/>
    <mergeCell ref="G21:I21"/>
    <mergeCell ref="J21:L21"/>
    <mergeCell ref="M21:O21"/>
    <mergeCell ref="P21:Q21"/>
    <mergeCell ref="S21:U21"/>
    <mergeCell ref="Z21:AC21"/>
    <mergeCell ref="B23:E23"/>
    <mergeCell ref="Z7:AC7"/>
    <mergeCell ref="J8:L8"/>
    <mergeCell ref="M8:O8"/>
    <mergeCell ref="P8:Q8"/>
    <mergeCell ref="S8:U8"/>
    <mergeCell ref="Z8:AC8"/>
    <mergeCell ref="S6:U6"/>
    <mergeCell ref="Z6:AC6"/>
    <mergeCell ref="B8:E8"/>
    <mergeCell ref="G8:I8"/>
    <mergeCell ref="B7:E7"/>
    <mergeCell ref="G7:I7"/>
    <mergeCell ref="J7:L7"/>
    <mergeCell ref="M7:O7"/>
    <mergeCell ref="P7:Q7"/>
    <mergeCell ref="S7:U7"/>
    <mergeCell ref="J9:L9"/>
    <mergeCell ref="M9:O9"/>
    <mergeCell ref="P15:Q15"/>
    <mergeCell ref="S15:U15"/>
    <mergeCell ref="Z15:AC15"/>
    <mergeCell ref="J16:L16"/>
    <mergeCell ref="M16:O16"/>
    <mergeCell ref="B42:E42"/>
    <mergeCell ref="G42:I42"/>
    <mergeCell ref="G6:I6"/>
    <mergeCell ref="B6:E6"/>
    <mergeCell ref="B4:E4"/>
    <mergeCell ref="G4:I4"/>
    <mergeCell ref="J6:L6"/>
    <mergeCell ref="M6:O6"/>
    <mergeCell ref="P6:Q6"/>
    <mergeCell ref="S44:U44"/>
    <mergeCell ref="B46:E46"/>
    <mergeCell ref="G46:I46"/>
    <mergeCell ref="J46:L46"/>
    <mergeCell ref="M46:O46"/>
    <mergeCell ref="P46:Q46"/>
    <mergeCell ref="S46:U46"/>
    <mergeCell ref="B19:E19"/>
    <mergeCell ref="G19:I19"/>
    <mergeCell ref="J19:L19"/>
    <mergeCell ref="M19:O19"/>
    <mergeCell ref="P19:Q19"/>
    <mergeCell ref="S19:U19"/>
    <mergeCell ref="P16:Q16"/>
    <mergeCell ref="S16:U16"/>
    <mergeCell ref="P20:Q20"/>
    <mergeCell ref="S20:U20"/>
    <mergeCell ref="P24:Q24"/>
    <mergeCell ref="S24:U24"/>
    <mergeCell ref="J26:L26"/>
    <mergeCell ref="M26:O26"/>
    <mergeCell ref="P26:Q26"/>
    <mergeCell ref="S26:U26"/>
    <mergeCell ref="B48:E48"/>
    <mergeCell ref="B44:E44"/>
    <mergeCell ref="G44:I44"/>
    <mergeCell ref="J44:L44"/>
    <mergeCell ref="M44:O44"/>
    <mergeCell ref="P44:Q44"/>
    <mergeCell ref="Z52:AC52"/>
    <mergeCell ref="Z44:AC44"/>
    <mergeCell ref="Z48:AC48"/>
    <mergeCell ref="B50:E50"/>
    <mergeCell ref="G50:I50"/>
    <mergeCell ref="J50:L50"/>
    <mergeCell ref="M50:O50"/>
    <mergeCell ref="P50:Q50"/>
    <mergeCell ref="S50:U50"/>
    <mergeCell ref="Z50:AC50"/>
    <mergeCell ref="M54:O54"/>
    <mergeCell ref="P54:Q54"/>
    <mergeCell ref="S54:U54"/>
    <mergeCell ref="G48:I48"/>
    <mergeCell ref="J48:L48"/>
    <mergeCell ref="M48:O48"/>
    <mergeCell ref="P48:Q48"/>
    <mergeCell ref="S48:U48"/>
    <mergeCell ref="Z54:AC54"/>
    <mergeCell ref="B52:E52"/>
    <mergeCell ref="G52:I52"/>
    <mergeCell ref="J52:L52"/>
    <mergeCell ref="M52:O52"/>
    <mergeCell ref="P52:Q52"/>
    <mergeCell ref="S52:U52"/>
    <mergeCell ref="B54:E54"/>
    <mergeCell ref="G54:I54"/>
    <mergeCell ref="J54:L54"/>
    <mergeCell ref="Z56:AC56"/>
    <mergeCell ref="B58:E58"/>
    <mergeCell ref="G58:I58"/>
    <mergeCell ref="J58:L58"/>
    <mergeCell ref="M58:O58"/>
    <mergeCell ref="P58:Q58"/>
    <mergeCell ref="S58:U58"/>
    <mergeCell ref="Z58:AC58"/>
    <mergeCell ref="B56:E56"/>
    <mergeCell ref="G56:I56"/>
    <mergeCell ref="J56:L56"/>
    <mergeCell ref="M56:O56"/>
    <mergeCell ref="P56:Q56"/>
    <mergeCell ref="S56:U56"/>
    <mergeCell ref="Z60:AC60"/>
    <mergeCell ref="B55:E55"/>
    <mergeCell ref="G55:I55"/>
    <mergeCell ref="J55:L55"/>
    <mergeCell ref="M55:O55"/>
    <mergeCell ref="P55:Q55"/>
    <mergeCell ref="S55:U55"/>
    <mergeCell ref="Z55:AC55"/>
    <mergeCell ref="B57:E57"/>
    <mergeCell ref="G57:I57"/>
    <mergeCell ref="J57:L57"/>
    <mergeCell ref="M57:O57"/>
    <mergeCell ref="P57:Q57"/>
    <mergeCell ref="S57:U57"/>
    <mergeCell ref="Z57:AC57"/>
    <mergeCell ref="B59:E59"/>
    <mergeCell ref="S60:U60"/>
    <mergeCell ref="Z64:AC64"/>
    <mergeCell ref="B66:E66"/>
    <mergeCell ref="G66:I66"/>
    <mergeCell ref="J66:L66"/>
    <mergeCell ref="M66:O66"/>
    <mergeCell ref="P66:Q66"/>
    <mergeCell ref="S66:U66"/>
    <mergeCell ref="Z66:AC66"/>
    <mergeCell ref="B64:E64"/>
    <mergeCell ref="G64:I64"/>
    <mergeCell ref="J64:L64"/>
    <mergeCell ref="M64:O64"/>
    <mergeCell ref="P64:Q64"/>
    <mergeCell ref="S64:U64"/>
    <mergeCell ref="B65:E65"/>
    <mergeCell ref="G65:I65"/>
    <mergeCell ref="J65:L65"/>
    <mergeCell ref="M65:O65"/>
    <mergeCell ref="P65:Q65"/>
    <mergeCell ref="G68:I68"/>
    <mergeCell ref="J68:L68"/>
    <mergeCell ref="M68:O68"/>
    <mergeCell ref="P68:Q68"/>
    <mergeCell ref="S68:U68"/>
    <mergeCell ref="Z72:AC72"/>
    <mergeCell ref="B74:E74"/>
    <mergeCell ref="G74:I74"/>
    <mergeCell ref="J74:L74"/>
    <mergeCell ref="M74:O74"/>
    <mergeCell ref="P74:Q74"/>
    <mergeCell ref="S74:U74"/>
    <mergeCell ref="Z74:AC74"/>
    <mergeCell ref="B72:E72"/>
    <mergeCell ref="G72:I72"/>
    <mergeCell ref="J72:L72"/>
    <mergeCell ref="M72:O72"/>
    <mergeCell ref="P72:Q72"/>
    <mergeCell ref="S72:U72"/>
    <mergeCell ref="B73:E73"/>
    <mergeCell ref="G73:I73"/>
    <mergeCell ref="J73:L73"/>
    <mergeCell ref="M73:O73"/>
    <mergeCell ref="B78:E78"/>
    <mergeCell ref="G78:I78"/>
    <mergeCell ref="J78:L78"/>
    <mergeCell ref="M78:O78"/>
    <mergeCell ref="P78:Q78"/>
    <mergeCell ref="S78:U78"/>
    <mergeCell ref="Z78:AC78"/>
    <mergeCell ref="B76:E76"/>
    <mergeCell ref="G76:I76"/>
    <mergeCell ref="J76:L76"/>
    <mergeCell ref="M76:O76"/>
    <mergeCell ref="P76:Q76"/>
    <mergeCell ref="S76:U76"/>
    <mergeCell ref="Z80:AC80"/>
    <mergeCell ref="B82:E82"/>
    <mergeCell ref="G82:I82"/>
    <mergeCell ref="J82:L82"/>
    <mergeCell ref="M82:O82"/>
    <mergeCell ref="P82:Q82"/>
    <mergeCell ref="S82:U82"/>
    <mergeCell ref="Z82:AC82"/>
    <mergeCell ref="B80:E80"/>
    <mergeCell ref="G80:I80"/>
    <mergeCell ref="J80:L80"/>
    <mergeCell ref="M80:O80"/>
    <mergeCell ref="P80:Q80"/>
    <mergeCell ref="S80:U80"/>
    <mergeCell ref="B79:E79"/>
    <mergeCell ref="G79:I79"/>
    <mergeCell ref="J79:L79"/>
    <mergeCell ref="M79:O79"/>
    <mergeCell ref="Z84:AC84"/>
    <mergeCell ref="B86:E86"/>
    <mergeCell ref="G86:I86"/>
    <mergeCell ref="J86:L86"/>
    <mergeCell ref="M86:O86"/>
    <mergeCell ref="P86:Q86"/>
    <mergeCell ref="S86:U86"/>
    <mergeCell ref="Z86:AC86"/>
    <mergeCell ref="B84:E84"/>
    <mergeCell ref="G84:I84"/>
    <mergeCell ref="J84:L84"/>
    <mergeCell ref="M84:O84"/>
    <mergeCell ref="P84:Q84"/>
    <mergeCell ref="S84:U84"/>
    <mergeCell ref="Z88:AC88"/>
    <mergeCell ref="B90:E90"/>
    <mergeCell ref="G90:I90"/>
    <mergeCell ref="J90:L90"/>
    <mergeCell ref="M90:O90"/>
    <mergeCell ref="P90:Q90"/>
    <mergeCell ref="S90:U90"/>
    <mergeCell ref="Z90:AC90"/>
    <mergeCell ref="B88:E88"/>
    <mergeCell ref="G88:I88"/>
    <mergeCell ref="J88:L88"/>
    <mergeCell ref="M88:O88"/>
    <mergeCell ref="P88:Q88"/>
    <mergeCell ref="S88:U88"/>
    <mergeCell ref="B85:E85"/>
    <mergeCell ref="G85:I85"/>
    <mergeCell ref="J85:L85"/>
    <mergeCell ref="M85:O85"/>
    <mergeCell ref="M92:O92"/>
    <mergeCell ref="P92:Q92"/>
    <mergeCell ref="S92:U92"/>
    <mergeCell ref="Z96:AC96"/>
    <mergeCell ref="B98:E98"/>
    <mergeCell ref="G98:I98"/>
    <mergeCell ref="J98:L98"/>
    <mergeCell ref="M98:O98"/>
    <mergeCell ref="P98:Q98"/>
    <mergeCell ref="S98:U98"/>
    <mergeCell ref="Z98:AC98"/>
    <mergeCell ref="B96:E96"/>
    <mergeCell ref="G96:I96"/>
    <mergeCell ref="J96:L96"/>
    <mergeCell ref="M96:O96"/>
    <mergeCell ref="P96:Q96"/>
    <mergeCell ref="S96:U96"/>
    <mergeCell ref="B97:E97"/>
    <mergeCell ref="G97:I97"/>
    <mergeCell ref="J97:L97"/>
    <mergeCell ref="M97:O97"/>
    <mergeCell ref="B102:E102"/>
    <mergeCell ref="G102:I102"/>
    <mergeCell ref="J102:L102"/>
    <mergeCell ref="M102:O102"/>
    <mergeCell ref="P102:Q102"/>
    <mergeCell ref="S102:U102"/>
    <mergeCell ref="Z102:AC102"/>
    <mergeCell ref="B100:E100"/>
    <mergeCell ref="G100:I100"/>
    <mergeCell ref="J100:L100"/>
    <mergeCell ref="M100:O100"/>
    <mergeCell ref="P100:Q100"/>
    <mergeCell ref="S100:U100"/>
    <mergeCell ref="Z104:AC104"/>
    <mergeCell ref="B106:E106"/>
    <mergeCell ref="G106:I106"/>
    <mergeCell ref="J106:L106"/>
    <mergeCell ref="M106:O106"/>
    <mergeCell ref="P106:Q106"/>
    <mergeCell ref="S106:U106"/>
    <mergeCell ref="Z106:AC106"/>
    <mergeCell ref="B104:E104"/>
    <mergeCell ref="G104:I104"/>
    <mergeCell ref="J104:L104"/>
    <mergeCell ref="M104:O104"/>
    <mergeCell ref="P104:Q104"/>
    <mergeCell ref="S104:U104"/>
    <mergeCell ref="B103:E103"/>
    <mergeCell ref="G103:I103"/>
    <mergeCell ref="J103:L103"/>
    <mergeCell ref="M103:O103"/>
    <mergeCell ref="Z108:AC108"/>
    <mergeCell ref="B110:E110"/>
    <mergeCell ref="G110:I110"/>
    <mergeCell ref="J110:L110"/>
    <mergeCell ref="M110:O110"/>
    <mergeCell ref="P110:Q110"/>
    <mergeCell ref="S110:U110"/>
    <mergeCell ref="Z110:AC110"/>
    <mergeCell ref="B108:E108"/>
    <mergeCell ref="G108:I108"/>
    <mergeCell ref="J108:L108"/>
    <mergeCell ref="M108:O108"/>
    <mergeCell ref="P108:Q108"/>
    <mergeCell ref="S108:U108"/>
    <mergeCell ref="Z112:AC112"/>
    <mergeCell ref="B114:E114"/>
    <mergeCell ref="G114:I114"/>
    <mergeCell ref="J114:L114"/>
    <mergeCell ref="M114:O114"/>
    <mergeCell ref="P114:Q114"/>
    <mergeCell ref="S114:U114"/>
    <mergeCell ref="Z114:AC114"/>
    <mergeCell ref="B112:E112"/>
    <mergeCell ref="G112:I112"/>
    <mergeCell ref="J112:L112"/>
    <mergeCell ref="M112:O112"/>
    <mergeCell ref="P112:Q112"/>
    <mergeCell ref="S112:U112"/>
    <mergeCell ref="B109:E109"/>
    <mergeCell ref="G109:I109"/>
    <mergeCell ref="J109:L109"/>
    <mergeCell ref="M109:O109"/>
    <mergeCell ref="M116:O116"/>
    <mergeCell ref="P116:Q116"/>
    <mergeCell ref="S116:U116"/>
    <mergeCell ref="Z120:AC120"/>
    <mergeCell ref="B122:E122"/>
    <mergeCell ref="G122:I122"/>
    <mergeCell ref="J122:L122"/>
    <mergeCell ref="M122:O122"/>
    <mergeCell ref="P122:Q122"/>
    <mergeCell ref="S122:U122"/>
    <mergeCell ref="Z122:AC122"/>
    <mergeCell ref="B120:E120"/>
    <mergeCell ref="G120:I120"/>
    <mergeCell ref="J120:L120"/>
    <mergeCell ref="M120:O120"/>
    <mergeCell ref="P120:Q120"/>
    <mergeCell ref="S120:U120"/>
    <mergeCell ref="B121:E121"/>
    <mergeCell ref="G121:I121"/>
    <mergeCell ref="J121:L121"/>
    <mergeCell ref="M121:O121"/>
    <mergeCell ref="B126:E126"/>
    <mergeCell ref="G126:I126"/>
    <mergeCell ref="J126:L126"/>
    <mergeCell ref="M126:O126"/>
    <mergeCell ref="P126:Q126"/>
    <mergeCell ref="S126:U126"/>
    <mergeCell ref="Z126:AC126"/>
    <mergeCell ref="B124:E124"/>
    <mergeCell ref="G124:I124"/>
    <mergeCell ref="J124:L124"/>
    <mergeCell ref="M124:O124"/>
    <mergeCell ref="P124:Q124"/>
    <mergeCell ref="S124:U124"/>
    <mergeCell ref="Z128:AC128"/>
    <mergeCell ref="B130:E130"/>
    <mergeCell ref="G130:I130"/>
    <mergeCell ref="J130:L130"/>
    <mergeCell ref="M130:O130"/>
    <mergeCell ref="P130:Q130"/>
    <mergeCell ref="S130:U130"/>
    <mergeCell ref="Z130:AC130"/>
    <mergeCell ref="B128:E128"/>
    <mergeCell ref="G128:I128"/>
    <mergeCell ref="J128:L128"/>
    <mergeCell ref="M128:O128"/>
    <mergeCell ref="P128:Q128"/>
    <mergeCell ref="S128:U128"/>
    <mergeCell ref="B127:E127"/>
    <mergeCell ref="G127:I127"/>
    <mergeCell ref="J127:L127"/>
    <mergeCell ref="M127:O127"/>
    <mergeCell ref="Z132:AC132"/>
    <mergeCell ref="B134:E134"/>
    <mergeCell ref="G134:I134"/>
    <mergeCell ref="J134:L134"/>
    <mergeCell ref="M134:O134"/>
    <mergeCell ref="P134:Q134"/>
    <mergeCell ref="S134:U134"/>
    <mergeCell ref="Z134:AC134"/>
    <mergeCell ref="B132:E132"/>
    <mergeCell ref="G132:I132"/>
    <mergeCell ref="J132:L132"/>
    <mergeCell ref="M132:O132"/>
    <mergeCell ref="P132:Q132"/>
    <mergeCell ref="S132:U132"/>
    <mergeCell ref="Z136:AC136"/>
    <mergeCell ref="B138:E138"/>
    <mergeCell ref="G138:I138"/>
    <mergeCell ref="J138:L138"/>
    <mergeCell ref="M138:O138"/>
    <mergeCell ref="P138:Q138"/>
    <mergeCell ref="S138:U138"/>
    <mergeCell ref="Z138:AC138"/>
    <mergeCell ref="B136:E136"/>
    <mergeCell ref="G136:I136"/>
    <mergeCell ref="J136:L136"/>
    <mergeCell ref="M136:O136"/>
    <mergeCell ref="P136:Q136"/>
    <mergeCell ref="S136:U136"/>
    <mergeCell ref="B133:E133"/>
    <mergeCell ref="G133:I133"/>
    <mergeCell ref="J133:L133"/>
    <mergeCell ref="M133:O133"/>
    <mergeCell ref="M140:O140"/>
    <mergeCell ref="P140:Q140"/>
    <mergeCell ref="S140:U140"/>
    <mergeCell ref="Z144:AC144"/>
    <mergeCell ref="B146:E146"/>
    <mergeCell ref="G146:I146"/>
    <mergeCell ref="J146:L146"/>
    <mergeCell ref="M146:O146"/>
    <mergeCell ref="P146:Q146"/>
    <mergeCell ref="S146:U146"/>
    <mergeCell ref="Z146:AC146"/>
    <mergeCell ref="B144:E144"/>
    <mergeCell ref="G144:I144"/>
    <mergeCell ref="J144:L144"/>
    <mergeCell ref="M144:O144"/>
    <mergeCell ref="P144:Q144"/>
    <mergeCell ref="S144:U144"/>
    <mergeCell ref="B145:E145"/>
    <mergeCell ref="G145:I145"/>
    <mergeCell ref="J145:L145"/>
    <mergeCell ref="M145:O145"/>
    <mergeCell ref="B150:E150"/>
    <mergeCell ref="G150:I150"/>
    <mergeCell ref="J150:L150"/>
    <mergeCell ref="M150:O150"/>
    <mergeCell ref="P150:Q150"/>
    <mergeCell ref="S150:U150"/>
    <mergeCell ref="Z150:AC150"/>
    <mergeCell ref="B148:E148"/>
    <mergeCell ref="G148:I148"/>
    <mergeCell ref="J148:L148"/>
    <mergeCell ref="M148:O148"/>
    <mergeCell ref="P148:Q148"/>
    <mergeCell ref="S148:U148"/>
    <mergeCell ref="Z152:AC152"/>
    <mergeCell ref="B154:E154"/>
    <mergeCell ref="G154:I154"/>
    <mergeCell ref="J154:L154"/>
    <mergeCell ref="M154:O154"/>
    <mergeCell ref="P154:Q154"/>
    <mergeCell ref="S154:U154"/>
    <mergeCell ref="Z154:AC154"/>
    <mergeCell ref="B152:E152"/>
    <mergeCell ref="G152:I152"/>
    <mergeCell ref="J152:L152"/>
    <mergeCell ref="M152:O152"/>
    <mergeCell ref="P152:Q152"/>
    <mergeCell ref="S152:U152"/>
    <mergeCell ref="B151:E151"/>
    <mergeCell ref="G151:I151"/>
    <mergeCell ref="J151:L151"/>
    <mergeCell ref="M151:O151"/>
    <mergeCell ref="Z156:AC156"/>
    <mergeCell ref="B158:E158"/>
    <mergeCell ref="G158:I158"/>
    <mergeCell ref="J158:L158"/>
    <mergeCell ref="M158:O158"/>
    <mergeCell ref="P158:Q158"/>
    <mergeCell ref="S158:U158"/>
    <mergeCell ref="Z158:AC158"/>
    <mergeCell ref="B156:E156"/>
    <mergeCell ref="G156:I156"/>
    <mergeCell ref="J156:L156"/>
    <mergeCell ref="M156:O156"/>
    <mergeCell ref="P156:Q156"/>
    <mergeCell ref="S156:U156"/>
    <mergeCell ref="Z160:AC160"/>
    <mergeCell ref="B162:E162"/>
    <mergeCell ref="G162:I162"/>
    <mergeCell ref="J162:L162"/>
    <mergeCell ref="M162:O162"/>
    <mergeCell ref="P162:Q162"/>
    <mergeCell ref="S162:U162"/>
    <mergeCell ref="Z162:AC162"/>
    <mergeCell ref="B160:E160"/>
    <mergeCell ref="G160:I160"/>
    <mergeCell ref="J160:L160"/>
    <mergeCell ref="M160:O160"/>
    <mergeCell ref="P160:Q160"/>
    <mergeCell ref="S160:U160"/>
    <mergeCell ref="B157:E157"/>
    <mergeCell ref="G157:I157"/>
    <mergeCell ref="J157:L157"/>
    <mergeCell ref="M157:O157"/>
    <mergeCell ref="M164:O164"/>
    <mergeCell ref="P164:Q164"/>
    <mergeCell ref="S164:U164"/>
    <mergeCell ref="Z168:AC168"/>
    <mergeCell ref="B170:E170"/>
    <mergeCell ref="G170:I170"/>
    <mergeCell ref="J170:L170"/>
    <mergeCell ref="M170:O170"/>
    <mergeCell ref="P170:Q170"/>
    <mergeCell ref="S170:U170"/>
    <mergeCell ref="Z170:AC170"/>
    <mergeCell ref="B168:E168"/>
    <mergeCell ref="G168:I168"/>
    <mergeCell ref="J168:L168"/>
    <mergeCell ref="M168:O168"/>
    <mergeCell ref="P168:Q168"/>
    <mergeCell ref="S168:U168"/>
    <mergeCell ref="B169:E169"/>
    <mergeCell ref="G169:I169"/>
    <mergeCell ref="J169:L169"/>
    <mergeCell ref="M169:O169"/>
    <mergeCell ref="B174:E174"/>
    <mergeCell ref="G174:I174"/>
    <mergeCell ref="J174:L174"/>
    <mergeCell ref="M174:O174"/>
    <mergeCell ref="P174:Q174"/>
    <mergeCell ref="S174:U174"/>
    <mergeCell ref="Z174:AC174"/>
    <mergeCell ref="B172:E172"/>
    <mergeCell ref="G172:I172"/>
    <mergeCell ref="J172:L172"/>
    <mergeCell ref="M172:O172"/>
    <mergeCell ref="P172:Q172"/>
    <mergeCell ref="S172:U172"/>
    <mergeCell ref="Z176:AC176"/>
    <mergeCell ref="B178:E178"/>
    <mergeCell ref="G178:I178"/>
    <mergeCell ref="J178:L178"/>
    <mergeCell ref="M178:O178"/>
    <mergeCell ref="P178:Q178"/>
    <mergeCell ref="S178:U178"/>
    <mergeCell ref="Z178:AC178"/>
    <mergeCell ref="B176:E176"/>
    <mergeCell ref="G176:I176"/>
    <mergeCell ref="J176:L176"/>
    <mergeCell ref="M176:O176"/>
    <mergeCell ref="P176:Q176"/>
    <mergeCell ref="S176:U176"/>
    <mergeCell ref="B175:E175"/>
    <mergeCell ref="G175:I175"/>
    <mergeCell ref="J175:L175"/>
    <mergeCell ref="M175:O175"/>
    <mergeCell ref="Z180:AC180"/>
    <mergeCell ref="B182:E182"/>
    <mergeCell ref="G182:I182"/>
    <mergeCell ref="J182:L182"/>
    <mergeCell ref="M182:O182"/>
    <mergeCell ref="P182:Q182"/>
    <mergeCell ref="S182:U182"/>
    <mergeCell ref="Z182:AC182"/>
    <mergeCell ref="B180:E180"/>
    <mergeCell ref="G180:I180"/>
    <mergeCell ref="J180:L180"/>
    <mergeCell ref="M180:O180"/>
    <mergeCell ref="P180:Q180"/>
    <mergeCell ref="S180:U180"/>
    <mergeCell ref="Z184:AC184"/>
    <mergeCell ref="B186:E186"/>
    <mergeCell ref="G186:I186"/>
    <mergeCell ref="J186:L186"/>
    <mergeCell ref="M186:O186"/>
    <mergeCell ref="P186:Q186"/>
    <mergeCell ref="S186:U186"/>
    <mergeCell ref="Z186:AC186"/>
    <mergeCell ref="B184:E184"/>
    <mergeCell ref="G184:I184"/>
    <mergeCell ref="J184:L184"/>
    <mergeCell ref="M184:O184"/>
    <mergeCell ref="P184:Q184"/>
    <mergeCell ref="S184:U184"/>
    <mergeCell ref="B181:E181"/>
    <mergeCell ref="G181:I181"/>
    <mergeCell ref="J181:L181"/>
    <mergeCell ref="M181:O181"/>
    <mergeCell ref="M188:O188"/>
    <mergeCell ref="P188:Q188"/>
    <mergeCell ref="S188:U188"/>
    <mergeCell ref="Z192:AC192"/>
    <mergeCell ref="B194:E194"/>
    <mergeCell ref="G194:I194"/>
    <mergeCell ref="J194:L194"/>
    <mergeCell ref="M194:O194"/>
    <mergeCell ref="P194:Q194"/>
    <mergeCell ref="S194:U194"/>
    <mergeCell ref="Z194:AC194"/>
    <mergeCell ref="B192:E192"/>
    <mergeCell ref="G192:I192"/>
    <mergeCell ref="J192:L192"/>
    <mergeCell ref="M192:O192"/>
    <mergeCell ref="P192:Q192"/>
    <mergeCell ref="S192:U192"/>
    <mergeCell ref="B193:E193"/>
    <mergeCell ref="G193:I193"/>
    <mergeCell ref="J193:L193"/>
    <mergeCell ref="M193:O193"/>
    <mergeCell ref="B198:E198"/>
    <mergeCell ref="G198:I198"/>
    <mergeCell ref="J198:L198"/>
    <mergeCell ref="M198:O198"/>
    <mergeCell ref="P198:Q198"/>
    <mergeCell ref="S198:U198"/>
    <mergeCell ref="Z198:AC198"/>
    <mergeCell ref="B196:E196"/>
    <mergeCell ref="G196:I196"/>
    <mergeCell ref="J196:L196"/>
    <mergeCell ref="M196:O196"/>
    <mergeCell ref="P196:Q196"/>
    <mergeCell ref="S196:U196"/>
    <mergeCell ref="Z200:AC200"/>
    <mergeCell ref="B202:E202"/>
    <mergeCell ref="G202:I202"/>
    <mergeCell ref="J202:L202"/>
    <mergeCell ref="M202:O202"/>
    <mergeCell ref="P202:Q202"/>
    <mergeCell ref="S202:U202"/>
    <mergeCell ref="Z202:AC202"/>
    <mergeCell ref="B200:E200"/>
    <mergeCell ref="G200:I200"/>
    <mergeCell ref="J200:L200"/>
    <mergeCell ref="M200:O200"/>
    <mergeCell ref="P200:Q200"/>
    <mergeCell ref="S200:U200"/>
    <mergeCell ref="B199:E199"/>
    <mergeCell ref="G199:I199"/>
    <mergeCell ref="J199:L199"/>
    <mergeCell ref="M199:O199"/>
    <mergeCell ref="Z205:AC205"/>
    <mergeCell ref="S208:U208"/>
    <mergeCell ref="S210:U210"/>
    <mergeCell ref="V210:W210"/>
    <mergeCell ref="B205:E205"/>
    <mergeCell ref="G205:I205"/>
    <mergeCell ref="J205:L205"/>
    <mergeCell ref="M205:O205"/>
    <mergeCell ref="P205:Q205"/>
    <mergeCell ref="S205:U205"/>
    <mergeCell ref="Z204:AC204"/>
    <mergeCell ref="B204:E204"/>
    <mergeCell ref="G204:I204"/>
    <mergeCell ref="J204:L204"/>
    <mergeCell ref="M204:O204"/>
    <mergeCell ref="P204:Q204"/>
    <mergeCell ref="S204:U204"/>
    <mergeCell ref="G23:I23"/>
    <mergeCell ref="J23:L23"/>
    <mergeCell ref="M23:O23"/>
    <mergeCell ref="P23:Q23"/>
    <mergeCell ref="S23:U23"/>
    <mergeCell ref="Z23:AC23"/>
    <mergeCell ref="B25:E25"/>
    <mergeCell ref="G25:I25"/>
    <mergeCell ref="J25:L25"/>
    <mergeCell ref="M25:O25"/>
    <mergeCell ref="P25:Q25"/>
    <mergeCell ref="S25:U25"/>
    <mergeCell ref="Z25:AC25"/>
    <mergeCell ref="B27:E27"/>
    <mergeCell ref="G27:I27"/>
    <mergeCell ref="J27:L27"/>
    <mergeCell ref="M27:O27"/>
    <mergeCell ref="P27:Q27"/>
    <mergeCell ref="S27:U27"/>
    <mergeCell ref="Z27:AC27"/>
    <mergeCell ref="Z24:AC24"/>
    <mergeCell ref="Z26:AC26"/>
    <mergeCell ref="B26:E26"/>
    <mergeCell ref="G26:I26"/>
    <mergeCell ref="B24:E24"/>
    <mergeCell ref="G24:I24"/>
    <mergeCell ref="J24:L24"/>
    <mergeCell ref="M24:O24"/>
    <mergeCell ref="B37:E37"/>
    <mergeCell ref="G37:I37"/>
    <mergeCell ref="J37:L37"/>
    <mergeCell ref="M37:O37"/>
    <mergeCell ref="P37:Q37"/>
    <mergeCell ref="S37:U37"/>
    <mergeCell ref="Z37:AC37"/>
    <mergeCell ref="B39:E39"/>
    <mergeCell ref="G39:I39"/>
    <mergeCell ref="J39:L39"/>
    <mergeCell ref="M39:O39"/>
    <mergeCell ref="P39:Q39"/>
    <mergeCell ref="S39:U39"/>
    <mergeCell ref="Z39:AC39"/>
    <mergeCell ref="B41:E41"/>
    <mergeCell ref="G41:I41"/>
    <mergeCell ref="J41:L41"/>
    <mergeCell ref="M41:O41"/>
    <mergeCell ref="P41:Q41"/>
    <mergeCell ref="S41:U41"/>
    <mergeCell ref="Z41:AC41"/>
    <mergeCell ref="S40:U40"/>
    <mergeCell ref="Z40:AC40"/>
    <mergeCell ref="B43:E43"/>
    <mergeCell ref="G43:I43"/>
    <mergeCell ref="J43:L43"/>
    <mergeCell ref="M43:O43"/>
    <mergeCell ref="P43:Q43"/>
    <mergeCell ref="S43:U43"/>
    <mergeCell ref="Z43:AC43"/>
    <mergeCell ref="B45:E45"/>
    <mergeCell ref="G45:I45"/>
    <mergeCell ref="J45:L45"/>
    <mergeCell ref="M45:O45"/>
    <mergeCell ref="P45:Q45"/>
    <mergeCell ref="S45:U45"/>
    <mergeCell ref="Z45:AC45"/>
    <mergeCell ref="B47:E47"/>
    <mergeCell ref="G47:I47"/>
    <mergeCell ref="J47:L47"/>
    <mergeCell ref="M47:O47"/>
    <mergeCell ref="P47:Q47"/>
    <mergeCell ref="S47:U47"/>
    <mergeCell ref="Z47:AC47"/>
    <mergeCell ref="Z46:AC46"/>
    <mergeCell ref="B49:E49"/>
    <mergeCell ref="G49:I49"/>
    <mergeCell ref="J49:L49"/>
    <mergeCell ref="M49:O49"/>
    <mergeCell ref="P49:Q49"/>
    <mergeCell ref="S49:U49"/>
    <mergeCell ref="Z49:AC49"/>
    <mergeCell ref="B51:E51"/>
    <mergeCell ref="G51:I51"/>
    <mergeCell ref="J51:L51"/>
    <mergeCell ref="M51:O51"/>
    <mergeCell ref="P51:Q51"/>
    <mergeCell ref="S51:U51"/>
    <mergeCell ref="Z51:AC51"/>
    <mergeCell ref="B53:E53"/>
    <mergeCell ref="G53:I53"/>
    <mergeCell ref="J53:L53"/>
    <mergeCell ref="M53:O53"/>
    <mergeCell ref="P53:Q53"/>
    <mergeCell ref="S53:U53"/>
    <mergeCell ref="Z53:AC53"/>
    <mergeCell ref="G59:I59"/>
    <mergeCell ref="J59:L59"/>
    <mergeCell ref="M59:O59"/>
    <mergeCell ref="P59:Q59"/>
    <mergeCell ref="S59:U59"/>
    <mergeCell ref="Z59:AC59"/>
    <mergeCell ref="B61:E61"/>
    <mergeCell ref="G61:I61"/>
    <mergeCell ref="J61:L61"/>
    <mergeCell ref="M61:O61"/>
    <mergeCell ref="P61:Q61"/>
    <mergeCell ref="S61:U61"/>
    <mergeCell ref="Z61:AC61"/>
    <mergeCell ref="B63:E63"/>
    <mergeCell ref="G63:I63"/>
    <mergeCell ref="J63:L63"/>
    <mergeCell ref="M63:O63"/>
    <mergeCell ref="P63:Q63"/>
    <mergeCell ref="S63:U63"/>
    <mergeCell ref="Z63:AC63"/>
    <mergeCell ref="B62:E62"/>
    <mergeCell ref="G62:I62"/>
    <mergeCell ref="J62:L62"/>
    <mergeCell ref="M62:O62"/>
    <mergeCell ref="P62:Q62"/>
    <mergeCell ref="S62:U62"/>
    <mergeCell ref="Z62:AC62"/>
    <mergeCell ref="B60:E60"/>
    <mergeCell ref="G60:I60"/>
    <mergeCell ref="J60:L60"/>
    <mergeCell ref="M60:O60"/>
    <mergeCell ref="P60:Q60"/>
    <mergeCell ref="S65:U65"/>
    <mergeCell ref="Z65:AC65"/>
    <mergeCell ref="B67:E67"/>
    <mergeCell ref="G67:I67"/>
    <mergeCell ref="J67:L67"/>
    <mergeCell ref="M67:O67"/>
    <mergeCell ref="P67:Q67"/>
    <mergeCell ref="S67:U67"/>
    <mergeCell ref="Z67:AC67"/>
    <mergeCell ref="B69:E69"/>
    <mergeCell ref="G69:I69"/>
    <mergeCell ref="J69:L69"/>
    <mergeCell ref="M69:O69"/>
    <mergeCell ref="P69:Q69"/>
    <mergeCell ref="S69:U69"/>
    <mergeCell ref="Z69:AC69"/>
    <mergeCell ref="B71:E71"/>
    <mergeCell ref="G71:I71"/>
    <mergeCell ref="J71:L71"/>
    <mergeCell ref="M71:O71"/>
    <mergeCell ref="P71:Q71"/>
    <mergeCell ref="S71:U71"/>
    <mergeCell ref="Z71:AC71"/>
    <mergeCell ref="Z68:AC68"/>
    <mergeCell ref="B70:E70"/>
    <mergeCell ref="G70:I70"/>
    <mergeCell ref="J70:L70"/>
    <mergeCell ref="M70:O70"/>
    <mergeCell ref="P70:Q70"/>
    <mergeCell ref="S70:U70"/>
    <mergeCell ref="Z70:AC70"/>
    <mergeCell ref="B68:E68"/>
    <mergeCell ref="P73:Q73"/>
    <mergeCell ref="S73:U73"/>
    <mergeCell ref="Z73:AC73"/>
    <mergeCell ref="B75:E75"/>
    <mergeCell ref="G75:I75"/>
    <mergeCell ref="J75:L75"/>
    <mergeCell ref="M75:O75"/>
    <mergeCell ref="P75:Q75"/>
    <mergeCell ref="S75:U75"/>
    <mergeCell ref="Z75:AC75"/>
    <mergeCell ref="B77:E77"/>
    <mergeCell ref="G77:I77"/>
    <mergeCell ref="J77:L77"/>
    <mergeCell ref="M77:O77"/>
    <mergeCell ref="P77:Q77"/>
    <mergeCell ref="S77:U77"/>
    <mergeCell ref="Z77:AC77"/>
    <mergeCell ref="Z76:AC76"/>
    <mergeCell ref="P79:Q79"/>
    <mergeCell ref="S79:U79"/>
    <mergeCell ref="Z79:AC79"/>
    <mergeCell ref="B81:E81"/>
    <mergeCell ref="G81:I81"/>
    <mergeCell ref="J81:L81"/>
    <mergeCell ref="M81:O81"/>
    <mergeCell ref="P81:Q81"/>
    <mergeCell ref="S81:U81"/>
    <mergeCell ref="Z81:AC81"/>
    <mergeCell ref="B83:E83"/>
    <mergeCell ref="G83:I83"/>
    <mergeCell ref="J83:L83"/>
    <mergeCell ref="M83:O83"/>
    <mergeCell ref="P83:Q83"/>
    <mergeCell ref="S83:U83"/>
    <mergeCell ref="Z83:AC83"/>
    <mergeCell ref="P85:Q85"/>
    <mergeCell ref="S85:U85"/>
    <mergeCell ref="Z85:AC85"/>
    <mergeCell ref="B87:E87"/>
    <mergeCell ref="G87:I87"/>
    <mergeCell ref="J87:L87"/>
    <mergeCell ref="M87:O87"/>
    <mergeCell ref="P87:Q87"/>
    <mergeCell ref="S87:U87"/>
    <mergeCell ref="Z87:AC87"/>
    <mergeCell ref="B89:E89"/>
    <mergeCell ref="G89:I89"/>
    <mergeCell ref="J89:L89"/>
    <mergeCell ref="M89:O89"/>
    <mergeCell ref="P89:Q89"/>
    <mergeCell ref="S89:U89"/>
    <mergeCell ref="Z89:AC89"/>
    <mergeCell ref="B91:E91"/>
    <mergeCell ref="G91:I91"/>
    <mergeCell ref="J91:L91"/>
    <mergeCell ref="M91:O91"/>
    <mergeCell ref="P91:Q91"/>
    <mergeCell ref="S91:U91"/>
    <mergeCell ref="Z91:AC91"/>
    <mergeCell ref="B93:E93"/>
    <mergeCell ref="G93:I93"/>
    <mergeCell ref="J93:L93"/>
    <mergeCell ref="M93:O93"/>
    <mergeCell ref="P93:Q93"/>
    <mergeCell ref="S93:U93"/>
    <mergeCell ref="Z93:AC93"/>
    <mergeCell ref="B95:E95"/>
    <mergeCell ref="G95:I95"/>
    <mergeCell ref="J95:L95"/>
    <mergeCell ref="M95:O95"/>
    <mergeCell ref="P95:Q95"/>
    <mergeCell ref="S95:U95"/>
    <mergeCell ref="Z95:AC95"/>
    <mergeCell ref="Z92:AC92"/>
    <mergeCell ref="B94:E94"/>
    <mergeCell ref="G94:I94"/>
    <mergeCell ref="J94:L94"/>
    <mergeCell ref="M94:O94"/>
    <mergeCell ref="P94:Q94"/>
    <mergeCell ref="S94:U94"/>
    <mergeCell ref="Z94:AC94"/>
    <mergeCell ref="B92:E92"/>
    <mergeCell ref="G92:I92"/>
    <mergeCell ref="J92:L92"/>
    <mergeCell ref="P97:Q97"/>
    <mergeCell ref="S97:U97"/>
    <mergeCell ref="Z97:AC97"/>
    <mergeCell ref="B99:E99"/>
    <mergeCell ref="G99:I99"/>
    <mergeCell ref="J99:L99"/>
    <mergeCell ref="M99:O99"/>
    <mergeCell ref="P99:Q99"/>
    <mergeCell ref="S99:U99"/>
    <mergeCell ref="Z99:AC99"/>
    <mergeCell ref="B101:E101"/>
    <mergeCell ref="G101:I101"/>
    <mergeCell ref="J101:L101"/>
    <mergeCell ref="M101:O101"/>
    <mergeCell ref="P101:Q101"/>
    <mergeCell ref="S101:U101"/>
    <mergeCell ref="Z101:AC101"/>
    <mergeCell ref="Z100:AC100"/>
    <mergeCell ref="P103:Q103"/>
    <mergeCell ref="S103:U103"/>
    <mergeCell ref="Z103:AC103"/>
    <mergeCell ref="B105:E105"/>
    <mergeCell ref="G105:I105"/>
    <mergeCell ref="J105:L105"/>
    <mergeCell ref="M105:O105"/>
    <mergeCell ref="P105:Q105"/>
    <mergeCell ref="S105:U105"/>
    <mergeCell ref="Z105:AC105"/>
    <mergeCell ref="B107:E107"/>
    <mergeCell ref="G107:I107"/>
    <mergeCell ref="J107:L107"/>
    <mergeCell ref="M107:O107"/>
    <mergeCell ref="P107:Q107"/>
    <mergeCell ref="S107:U107"/>
    <mergeCell ref="Z107:AC107"/>
    <mergeCell ref="P109:Q109"/>
    <mergeCell ref="S109:U109"/>
    <mergeCell ref="Z109:AC109"/>
    <mergeCell ref="B111:E111"/>
    <mergeCell ref="G111:I111"/>
    <mergeCell ref="J111:L111"/>
    <mergeCell ref="M111:O111"/>
    <mergeCell ref="P111:Q111"/>
    <mergeCell ref="S111:U111"/>
    <mergeCell ref="Z111:AC111"/>
    <mergeCell ref="B113:E113"/>
    <mergeCell ref="G113:I113"/>
    <mergeCell ref="J113:L113"/>
    <mergeCell ref="M113:O113"/>
    <mergeCell ref="P113:Q113"/>
    <mergeCell ref="S113:U113"/>
    <mergeCell ref="Z113:AC113"/>
    <mergeCell ref="B115:E115"/>
    <mergeCell ref="G115:I115"/>
    <mergeCell ref="J115:L115"/>
    <mergeCell ref="M115:O115"/>
    <mergeCell ref="P115:Q115"/>
    <mergeCell ref="S115:U115"/>
    <mergeCell ref="Z115:AC115"/>
    <mergeCell ref="B117:E117"/>
    <mergeCell ref="G117:I117"/>
    <mergeCell ref="J117:L117"/>
    <mergeCell ref="M117:O117"/>
    <mergeCell ref="P117:Q117"/>
    <mergeCell ref="S117:U117"/>
    <mergeCell ref="Z117:AC117"/>
    <mergeCell ref="B119:E119"/>
    <mergeCell ref="G119:I119"/>
    <mergeCell ref="J119:L119"/>
    <mergeCell ref="M119:O119"/>
    <mergeCell ref="P119:Q119"/>
    <mergeCell ref="S119:U119"/>
    <mergeCell ref="Z119:AC119"/>
    <mergeCell ref="Z116:AC116"/>
    <mergeCell ref="B118:E118"/>
    <mergeCell ref="G118:I118"/>
    <mergeCell ref="J118:L118"/>
    <mergeCell ref="M118:O118"/>
    <mergeCell ref="P118:Q118"/>
    <mergeCell ref="S118:U118"/>
    <mergeCell ref="Z118:AC118"/>
    <mergeCell ref="B116:E116"/>
    <mergeCell ref="G116:I116"/>
    <mergeCell ref="J116:L116"/>
    <mergeCell ref="P121:Q121"/>
    <mergeCell ref="S121:U121"/>
    <mergeCell ref="Z121:AC121"/>
    <mergeCell ref="B123:E123"/>
    <mergeCell ref="G123:I123"/>
    <mergeCell ref="J123:L123"/>
    <mergeCell ref="M123:O123"/>
    <mergeCell ref="P123:Q123"/>
    <mergeCell ref="S123:U123"/>
    <mergeCell ref="Z123:AC123"/>
    <mergeCell ref="B125:E125"/>
    <mergeCell ref="G125:I125"/>
    <mergeCell ref="J125:L125"/>
    <mergeCell ref="M125:O125"/>
    <mergeCell ref="P125:Q125"/>
    <mergeCell ref="S125:U125"/>
    <mergeCell ref="Z125:AC125"/>
    <mergeCell ref="Z124:AC124"/>
    <mergeCell ref="P127:Q127"/>
    <mergeCell ref="S127:U127"/>
    <mergeCell ref="Z127:AC127"/>
    <mergeCell ref="B129:E129"/>
    <mergeCell ref="G129:I129"/>
    <mergeCell ref="J129:L129"/>
    <mergeCell ref="M129:O129"/>
    <mergeCell ref="P129:Q129"/>
    <mergeCell ref="S129:U129"/>
    <mergeCell ref="Z129:AC129"/>
    <mergeCell ref="B131:E131"/>
    <mergeCell ref="G131:I131"/>
    <mergeCell ref="J131:L131"/>
    <mergeCell ref="M131:O131"/>
    <mergeCell ref="P131:Q131"/>
    <mergeCell ref="S131:U131"/>
    <mergeCell ref="Z131:AC131"/>
    <mergeCell ref="P133:Q133"/>
    <mergeCell ref="S133:U133"/>
    <mergeCell ref="Z133:AC133"/>
    <mergeCell ref="B135:E135"/>
    <mergeCell ref="G135:I135"/>
    <mergeCell ref="J135:L135"/>
    <mergeCell ref="M135:O135"/>
    <mergeCell ref="P135:Q135"/>
    <mergeCell ref="S135:U135"/>
    <mergeCell ref="Z135:AC135"/>
    <mergeCell ref="B137:E137"/>
    <mergeCell ref="G137:I137"/>
    <mergeCell ref="J137:L137"/>
    <mergeCell ref="M137:O137"/>
    <mergeCell ref="P137:Q137"/>
    <mergeCell ref="S137:U137"/>
    <mergeCell ref="Z137:AC137"/>
    <mergeCell ref="B139:E139"/>
    <mergeCell ref="G139:I139"/>
    <mergeCell ref="J139:L139"/>
    <mergeCell ref="M139:O139"/>
    <mergeCell ref="P139:Q139"/>
    <mergeCell ref="S139:U139"/>
    <mergeCell ref="Z139:AC139"/>
    <mergeCell ref="B141:E141"/>
    <mergeCell ref="G141:I141"/>
    <mergeCell ref="J141:L141"/>
    <mergeCell ref="M141:O141"/>
    <mergeCell ref="P141:Q141"/>
    <mergeCell ref="S141:U141"/>
    <mergeCell ref="Z141:AC141"/>
    <mergeCell ref="B143:E143"/>
    <mergeCell ref="G143:I143"/>
    <mergeCell ref="J143:L143"/>
    <mergeCell ref="M143:O143"/>
    <mergeCell ref="P143:Q143"/>
    <mergeCell ref="S143:U143"/>
    <mergeCell ref="Z143:AC143"/>
    <mergeCell ref="Z140:AC140"/>
    <mergeCell ref="B142:E142"/>
    <mergeCell ref="G142:I142"/>
    <mergeCell ref="J142:L142"/>
    <mergeCell ref="M142:O142"/>
    <mergeCell ref="P142:Q142"/>
    <mergeCell ref="S142:U142"/>
    <mergeCell ref="Z142:AC142"/>
    <mergeCell ref="B140:E140"/>
    <mergeCell ref="G140:I140"/>
    <mergeCell ref="J140:L140"/>
    <mergeCell ref="P145:Q145"/>
    <mergeCell ref="S145:U145"/>
    <mergeCell ref="Z145:AC145"/>
    <mergeCell ref="B147:E147"/>
    <mergeCell ref="G147:I147"/>
    <mergeCell ref="J147:L147"/>
    <mergeCell ref="M147:O147"/>
    <mergeCell ref="P147:Q147"/>
    <mergeCell ref="S147:U147"/>
    <mergeCell ref="Z147:AC147"/>
    <mergeCell ref="B149:E149"/>
    <mergeCell ref="G149:I149"/>
    <mergeCell ref="J149:L149"/>
    <mergeCell ref="M149:O149"/>
    <mergeCell ref="P149:Q149"/>
    <mergeCell ref="S149:U149"/>
    <mergeCell ref="Z149:AC149"/>
    <mergeCell ref="Z148:AC148"/>
    <mergeCell ref="P151:Q151"/>
    <mergeCell ref="S151:U151"/>
    <mergeCell ref="Z151:AC151"/>
    <mergeCell ref="B153:E153"/>
    <mergeCell ref="G153:I153"/>
    <mergeCell ref="J153:L153"/>
    <mergeCell ref="M153:O153"/>
    <mergeCell ref="P153:Q153"/>
    <mergeCell ref="S153:U153"/>
    <mergeCell ref="Z153:AC153"/>
    <mergeCell ref="B155:E155"/>
    <mergeCell ref="G155:I155"/>
    <mergeCell ref="J155:L155"/>
    <mergeCell ref="M155:O155"/>
    <mergeCell ref="P155:Q155"/>
    <mergeCell ref="S155:U155"/>
    <mergeCell ref="Z155:AC155"/>
    <mergeCell ref="P157:Q157"/>
    <mergeCell ref="S157:U157"/>
    <mergeCell ref="Z157:AC157"/>
    <mergeCell ref="B159:E159"/>
    <mergeCell ref="G159:I159"/>
    <mergeCell ref="J159:L159"/>
    <mergeCell ref="M159:O159"/>
    <mergeCell ref="P159:Q159"/>
    <mergeCell ref="S159:U159"/>
    <mergeCell ref="Z159:AC159"/>
    <mergeCell ref="B161:E161"/>
    <mergeCell ref="G161:I161"/>
    <mergeCell ref="J161:L161"/>
    <mergeCell ref="M161:O161"/>
    <mergeCell ref="P161:Q161"/>
    <mergeCell ref="S161:U161"/>
    <mergeCell ref="Z161:AC161"/>
    <mergeCell ref="B163:E163"/>
    <mergeCell ref="G163:I163"/>
    <mergeCell ref="J163:L163"/>
    <mergeCell ref="M163:O163"/>
    <mergeCell ref="P163:Q163"/>
    <mergeCell ref="S163:U163"/>
    <mergeCell ref="Z163:AC163"/>
    <mergeCell ref="B165:E165"/>
    <mergeCell ref="G165:I165"/>
    <mergeCell ref="J165:L165"/>
    <mergeCell ref="M165:O165"/>
    <mergeCell ref="P165:Q165"/>
    <mergeCell ref="S165:U165"/>
    <mergeCell ref="Z165:AC165"/>
    <mergeCell ref="B167:E167"/>
    <mergeCell ref="G167:I167"/>
    <mergeCell ref="J167:L167"/>
    <mergeCell ref="M167:O167"/>
    <mergeCell ref="P167:Q167"/>
    <mergeCell ref="S167:U167"/>
    <mergeCell ref="Z167:AC167"/>
    <mergeCell ref="Z164:AC164"/>
    <mergeCell ref="B166:E166"/>
    <mergeCell ref="G166:I166"/>
    <mergeCell ref="J166:L166"/>
    <mergeCell ref="M166:O166"/>
    <mergeCell ref="P166:Q166"/>
    <mergeCell ref="S166:U166"/>
    <mergeCell ref="Z166:AC166"/>
    <mergeCell ref="B164:E164"/>
    <mergeCell ref="G164:I164"/>
    <mergeCell ref="J164:L164"/>
    <mergeCell ref="P169:Q169"/>
    <mergeCell ref="S169:U169"/>
    <mergeCell ref="Z169:AC169"/>
    <mergeCell ref="B171:E171"/>
    <mergeCell ref="G171:I171"/>
    <mergeCell ref="J171:L171"/>
    <mergeCell ref="M171:O171"/>
    <mergeCell ref="P171:Q171"/>
    <mergeCell ref="S171:U171"/>
    <mergeCell ref="Z171:AC171"/>
    <mergeCell ref="B173:E173"/>
    <mergeCell ref="G173:I173"/>
    <mergeCell ref="J173:L173"/>
    <mergeCell ref="M173:O173"/>
    <mergeCell ref="P173:Q173"/>
    <mergeCell ref="S173:U173"/>
    <mergeCell ref="Z173:AC173"/>
    <mergeCell ref="Z172:AC172"/>
    <mergeCell ref="P175:Q175"/>
    <mergeCell ref="S175:U175"/>
    <mergeCell ref="Z175:AC175"/>
    <mergeCell ref="B177:E177"/>
    <mergeCell ref="G177:I177"/>
    <mergeCell ref="J177:L177"/>
    <mergeCell ref="M177:O177"/>
    <mergeCell ref="P177:Q177"/>
    <mergeCell ref="S177:U177"/>
    <mergeCell ref="Z177:AC177"/>
    <mergeCell ref="B179:E179"/>
    <mergeCell ref="G179:I179"/>
    <mergeCell ref="J179:L179"/>
    <mergeCell ref="M179:O179"/>
    <mergeCell ref="P179:Q179"/>
    <mergeCell ref="S179:U179"/>
    <mergeCell ref="Z179:AC179"/>
    <mergeCell ref="P181:Q181"/>
    <mergeCell ref="S181:U181"/>
    <mergeCell ref="Z181:AC181"/>
    <mergeCell ref="B183:E183"/>
    <mergeCell ref="G183:I183"/>
    <mergeCell ref="J183:L183"/>
    <mergeCell ref="M183:O183"/>
    <mergeCell ref="P183:Q183"/>
    <mergeCell ref="S183:U183"/>
    <mergeCell ref="Z183:AC183"/>
    <mergeCell ref="B185:E185"/>
    <mergeCell ref="G185:I185"/>
    <mergeCell ref="J185:L185"/>
    <mergeCell ref="M185:O185"/>
    <mergeCell ref="P185:Q185"/>
    <mergeCell ref="S185:U185"/>
    <mergeCell ref="Z185:AC185"/>
    <mergeCell ref="B187:E187"/>
    <mergeCell ref="G187:I187"/>
    <mergeCell ref="J187:L187"/>
    <mergeCell ref="M187:O187"/>
    <mergeCell ref="P187:Q187"/>
    <mergeCell ref="S187:U187"/>
    <mergeCell ref="Z187:AC187"/>
    <mergeCell ref="B189:E189"/>
    <mergeCell ref="G189:I189"/>
    <mergeCell ref="J189:L189"/>
    <mergeCell ref="M189:O189"/>
    <mergeCell ref="P189:Q189"/>
    <mergeCell ref="S189:U189"/>
    <mergeCell ref="Z189:AC189"/>
    <mergeCell ref="B191:E191"/>
    <mergeCell ref="G191:I191"/>
    <mergeCell ref="J191:L191"/>
    <mergeCell ref="M191:O191"/>
    <mergeCell ref="P191:Q191"/>
    <mergeCell ref="S191:U191"/>
    <mergeCell ref="Z191:AC191"/>
    <mergeCell ref="Z188:AC188"/>
    <mergeCell ref="B190:E190"/>
    <mergeCell ref="G190:I190"/>
    <mergeCell ref="J190:L190"/>
    <mergeCell ref="M190:O190"/>
    <mergeCell ref="P190:Q190"/>
    <mergeCell ref="S190:U190"/>
    <mergeCell ref="Z190:AC190"/>
    <mergeCell ref="B188:E188"/>
    <mergeCell ref="G188:I188"/>
    <mergeCell ref="J188:L188"/>
    <mergeCell ref="P193:Q193"/>
    <mergeCell ref="S193:U193"/>
    <mergeCell ref="Z193:AC193"/>
    <mergeCell ref="B195:E195"/>
    <mergeCell ref="G195:I195"/>
    <mergeCell ref="J195:L195"/>
    <mergeCell ref="M195:O195"/>
    <mergeCell ref="P195:Q195"/>
    <mergeCell ref="S195:U195"/>
    <mergeCell ref="Z195:AC195"/>
    <mergeCell ref="B197:E197"/>
    <mergeCell ref="G197:I197"/>
    <mergeCell ref="J197:L197"/>
    <mergeCell ref="M197:O197"/>
    <mergeCell ref="P197:Q197"/>
    <mergeCell ref="S197:U197"/>
    <mergeCell ref="Z197:AC197"/>
    <mergeCell ref="Z196:AC196"/>
    <mergeCell ref="P199:Q199"/>
    <mergeCell ref="S199:U199"/>
    <mergeCell ref="Z199:AC199"/>
    <mergeCell ref="B201:E201"/>
    <mergeCell ref="G201:I201"/>
    <mergeCell ref="J201:L201"/>
    <mergeCell ref="M201:O201"/>
    <mergeCell ref="P201:Q201"/>
    <mergeCell ref="S201:U201"/>
    <mergeCell ref="Z201:AC201"/>
    <mergeCell ref="B203:E203"/>
    <mergeCell ref="G203:I203"/>
    <mergeCell ref="J203:L203"/>
    <mergeCell ref="M203:O203"/>
    <mergeCell ref="P203:Q203"/>
    <mergeCell ref="S203:U203"/>
    <mergeCell ref="Z203:AC203"/>
  </mergeCells>
  <conditionalFormatting sqref="X210">
    <cfRule type="expression" dxfId="130" priority="210">
      <formula>"Formatta i valori per cui questa formula restituisce Falso: =w56&gt;=v56"</formula>
    </cfRule>
    <cfRule type="expression" dxfId="129" priority="211">
      <formula>"Formatta i valori per cui questa formula restituisce Falso:"</formula>
    </cfRule>
    <cfRule type="iconSet" priority="212">
      <iconSet iconSet="3Symbols">
        <cfvo type="percent" val="0"/>
        <cfvo type="percent" val="FALSE"/>
        <cfvo type="percent" val="TRUE"/>
      </iconSet>
    </cfRule>
    <cfRule type="expression" dxfId="128" priority="213">
      <formula>X208&gt;=W208</formula>
    </cfRule>
  </conditionalFormatting>
  <conditionalFormatting sqref="S6:U6 S19:U204">
    <cfRule type="expression" dxfId="127" priority="201">
      <formula>S6&gt;P6*R6</formula>
    </cfRule>
  </conditionalFormatting>
  <conditionalFormatting sqref="S7:U7">
    <cfRule type="expression" dxfId="126" priority="200">
      <formula>S7&gt;P7*R7</formula>
    </cfRule>
  </conditionalFormatting>
  <conditionalFormatting sqref="S8:U8">
    <cfRule type="expression" dxfId="125" priority="199">
      <formula>S8&gt;P8*R8</formula>
    </cfRule>
  </conditionalFormatting>
  <conditionalFormatting sqref="S9:U9">
    <cfRule type="expression" dxfId="124" priority="198">
      <formula>S9&gt;P9*R9</formula>
    </cfRule>
  </conditionalFormatting>
  <conditionalFormatting sqref="S10:U10">
    <cfRule type="expression" dxfId="123" priority="197">
      <formula>S10&gt;P10*R10</formula>
    </cfRule>
  </conditionalFormatting>
  <conditionalFormatting sqref="S11:U11">
    <cfRule type="expression" dxfId="122" priority="196">
      <formula>S11&gt;P11*R11</formula>
    </cfRule>
  </conditionalFormatting>
  <conditionalFormatting sqref="S12:U12">
    <cfRule type="expression" dxfId="121" priority="195">
      <formula>S12&gt;P12*R12</formula>
    </cfRule>
  </conditionalFormatting>
  <conditionalFormatting sqref="S13:U13">
    <cfRule type="expression" dxfId="120" priority="194">
      <formula>S13&gt;P13*R13</formula>
    </cfRule>
  </conditionalFormatting>
  <conditionalFormatting sqref="S14:U14">
    <cfRule type="expression" dxfId="119" priority="193">
      <formula>S14&gt;P14*R14</formula>
    </cfRule>
  </conditionalFormatting>
  <conditionalFormatting sqref="S15:U15">
    <cfRule type="expression" dxfId="118" priority="192">
      <formula>S15&gt;P15*R15</formula>
    </cfRule>
  </conditionalFormatting>
  <conditionalFormatting sqref="S16:U16">
    <cfRule type="expression" dxfId="117" priority="191">
      <formula>S16&gt;P16*R16</formula>
    </cfRule>
  </conditionalFormatting>
  <conditionalFormatting sqref="S17:U17">
    <cfRule type="expression" dxfId="116" priority="190">
      <formula>S17&gt;P17*R17</formula>
    </cfRule>
  </conditionalFormatting>
  <conditionalFormatting sqref="S18:U18">
    <cfRule type="expression" dxfId="115" priority="189">
      <formula>S18&gt;P18*R18</formula>
    </cfRule>
  </conditionalFormatting>
  <conditionalFormatting sqref="S205:U205">
    <cfRule type="expression" dxfId="114" priority="2">
      <formula>S205&gt;P205*R205</formula>
    </cfRule>
  </conditionalFormatting>
  <pageMargins left="0.70866141732283472" right="0.70866141732283472" top="0.74803149606299213" bottom="0.74803149606299213" header="0.31496062992125984" footer="0.31496062992125984"/>
  <pageSetup paperSize="9" scale="35" orientation="landscape" r:id="rId1"/>
  <headerFoot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49"/>
  <sheetViews>
    <sheetView zoomScale="60" zoomScaleNormal="60" workbookViewId="0">
      <selection activeCell="AG23" sqref="AG23"/>
    </sheetView>
  </sheetViews>
  <sheetFormatPr baseColWidth="10" defaultColWidth="8.83203125" defaultRowHeight="15"/>
  <cols>
    <col min="5" max="5" width="9.5" customWidth="1"/>
    <col min="6" max="6" width="12" customWidth="1"/>
    <col min="7" max="7" width="9.5" customWidth="1"/>
    <col min="9" max="9" width="10.5" customWidth="1"/>
    <col min="11" max="11" width="13.5" customWidth="1"/>
    <col min="12" max="12" width="24.5" customWidth="1"/>
    <col min="19" max="19" width="7.5" customWidth="1"/>
    <col min="23" max="23" width="10.5" customWidth="1"/>
    <col min="24" max="24" width="9.1640625" customWidth="1"/>
    <col min="25" max="25" width="8.5" customWidth="1"/>
    <col min="26" max="26" width="8.83203125" customWidth="1"/>
    <col min="27" max="27" width="24.5" customWidth="1"/>
    <col min="28" max="28" width="25.5" customWidth="1"/>
    <col min="29" max="29" width="6" customWidth="1"/>
    <col min="30" max="30" width="6.1640625" customWidth="1"/>
    <col min="31" max="31" width="3.5" customWidth="1"/>
    <col min="32" max="32" width="20.83203125" customWidth="1"/>
    <col min="33" max="33" width="18" customWidth="1"/>
    <col min="37" max="37" width="26.5" customWidth="1"/>
    <col min="38" max="38" width="54.5" customWidth="1"/>
  </cols>
  <sheetData>
    <row r="1" spans="1:51" s="15" customFormat="1" ht="20.25" customHeight="1">
      <c r="A1" s="139" t="s">
        <v>1348</v>
      </c>
      <c r="B1" s="140"/>
      <c r="C1" s="141"/>
      <c r="D1" s="141"/>
      <c r="E1" s="141"/>
      <c r="F1" s="141"/>
      <c r="G1" s="141"/>
      <c r="H1" s="141"/>
      <c r="I1" s="141"/>
      <c r="J1" s="141"/>
      <c r="K1" s="141"/>
      <c r="L1" s="141"/>
      <c r="M1" s="141"/>
      <c r="N1" s="141"/>
      <c r="O1" s="141"/>
      <c r="P1" s="141"/>
      <c r="Q1" s="141"/>
      <c r="R1" s="141"/>
      <c r="S1" s="142"/>
      <c r="T1" s="142"/>
      <c r="U1" s="143"/>
      <c r="V1" s="142"/>
      <c r="W1" s="142"/>
      <c r="X1" s="142"/>
      <c r="Y1" s="142"/>
      <c r="Z1" s="142"/>
      <c r="AA1" s="142"/>
      <c r="AB1" s="142"/>
      <c r="AC1" s="142"/>
      <c r="AD1" s="142"/>
      <c r="AE1" s="142"/>
      <c r="AX1" s="144"/>
    </row>
    <row r="2" spans="1:51" s="150" customFormat="1" ht="19.5" customHeight="1">
      <c r="B2" s="502"/>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row>
    <row r="3" spans="1:51" s="149" customFormat="1" ht="23">
      <c r="B3" s="887" t="s">
        <v>1350</v>
      </c>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187"/>
      <c r="AG3" s="187"/>
      <c r="AH3" s="187"/>
      <c r="AI3" s="187"/>
      <c r="AJ3" s="187"/>
      <c r="AK3" s="187"/>
      <c r="AL3" s="187"/>
      <c r="AM3" s="187"/>
      <c r="AN3" s="187"/>
      <c r="AO3" s="187"/>
      <c r="AP3" s="187"/>
      <c r="AQ3" s="187"/>
      <c r="AR3" s="187"/>
      <c r="AS3" s="187"/>
      <c r="AT3" s="187"/>
      <c r="AU3" s="187"/>
      <c r="AV3" s="187"/>
      <c r="AW3" s="187"/>
      <c r="AX3" s="187"/>
      <c r="AY3" s="187"/>
    </row>
    <row r="4" spans="1:51" s="149" customFormat="1" ht="15.5" customHeight="1">
      <c r="B4" s="887"/>
      <c r="C4" s="887"/>
      <c r="D4" s="887"/>
      <c r="E4" s="887"/>
      <c r="F4" s="887"/>
      <c r="G4" s="887"/>
      <c r="H4" s="887"/>
      <c r="I4" s="887"/>
      <c r="J4" s="887"/>
      <c r="K4" s="887"/>
      <c r="L4" s="887"/>
      <c r="M4" s="887"/>
      <c r="N4" s="887"/>
      <c r="O4" s="887"/>
      <c r="P4" s="887"/>
      <c r="Q4" s="887"/>
      <c r="R4" s="887"/>
      <c r="S4" s="887"/>
      <c r="T4" s="887"/>
      <c r="U4" s="887"/>
      <c r="V4" s="887"/>
      <c r="W4" s="887"/>
      <c r="X4" s="887"/>
      <c r="Y4" s="887"/>
      <c r="Z4" s="887"/>
      <c r="AA4" s="887"/>
      <c r="AB4" s="887"/>
      <c r="AC4" s="887"/>
      <c r="AD4" s="887"/>
      <c r="AE4" s="887"/>
      <c r="AF4" s="187"/>
      <c r="AG4" s="187"/>
      <c r="AH4" s="187"/>
      <c r="AI4" s="187"/>
      <c r="AJ4" s="187"/>
      <c r="AK4" s="187"/>
      <c r="AL4" s="187"/>
      <c r="AM4" s="187"/>
      <c r="AN4" s="187"/>
      <c r="AO4" s="187"/>
      <c r="AP4" s="187"/>
      <c r="AQ4" s="187"/>
      <c r="AR4" s="187"/>
      <c r="AS4" s="187"/>
      <c r="AT4" s="187"/>
      <c r="AU4" s="187"/>
      <c r="AV4" s="187"/>
      <c r="AW4" s="187"/>
      <c r="AX4" s="187"/>
      <c r="AY4" s="187"/>
    </row>
    <row r="5" spans="1:51" s="150" customFormat="1" ht="20.25" customHeight="1">
      <c r="B5" s="902" t="s">
        <v>1317</v>
      </c>
      <c r="C5" s="902" t="s">
        <v>43</v>
      </c>
      <c r="D5" s="903"/>
      <c r="E5" s="903"/>
      <c r="F5" s="904"/>
      <c r="G5" s="902" t="s">
        <v>1318</v>
      </c>
      <c r="H5" s="902" t="s">
        <v>1319</v>
      </c>
      <c r="I5" s="902" t="s">
        <v>1320</v>
      </c>
      <c r="J5" s="936" t="s">
        <v>1321</v>
      </c>
      <c r="K5" s="908" t="s">
        <v>1351</v>
      </c>
      <c r="L5" s="908" t="s">
        <v>1396</v>
      </c>
      <c r="M5" s="912" t="s">
        <v>1395</v>
      </c>
      <c r="N5" s="912"/>
      <c r="O5" s="912"/>
      <c r="P5" s="894" t="s">
        <v>1322</v>
      </c>
      <c r="Q5" s="895"/>
      <c r="R5" s="896"/>
      <c r="T5" s="894" t="s">
        <v>1323</v>
      </c>
      <c r="U5" s="895"/>
      <c r="V5" s="896"/>
      <c r="W5" s="940" t="s">
        <v>1394</v>
      </c>
      <c r="X5" s="940"/>
      <c r="Y5" s="940"/>
      <c r="Z5" s="940"/>
      <c r="AA5" s="908" t="s">
        <v>1393</v>
      </c>
      <c r="AB5" s="908" t="s">
        <v>1392</v>
      </c>
      <c r="AC5" s="936" t="s">
        <v>1349</v>
      </c>
      <c r="AD5" s="936"/>
      <c r="AE5" s="936"/>
      <c r="AF5" s="956" t="s">
        <v>1397</v>
      </c>
      <c r="AG5" s="956" t="s">
        <v>1398</v>
      </c>
      <c r="AH5" s="874" t="s">
        <v>1399</v>
      </c>
      <c r="AI5" s="875"/>
      <c r="AJ5" s="875"/>
      <c r="AK5" s="876"/>
      <c r="AL5" s="946" t="s">
        <v>1401</v>
      </c>
      <c r="AM5" s="138"/>
      <c r="AN5" s="138"/>
      <c r="AO5" s="138"/>
      <c r="AP5" s="138"/>
      <c r="AQ5" s="138"/>
      <c r="AR5" s="138"/>
      <c r="AS5" s="138"/>
      <c r="AT5" s="138"/>
      <c r="AU5" s="138"/>
      <c r="AV5" s="138"/>
      <c r="AW5" s="138"/>
      <c r="AX5" s="138"/>
      <c r="AY5" s="138"/>
    </row>
    <row r="6" spans="1:51" s="150" customFormat="1" ht="20.25" customHeight="1">
      <c r="B6" s="933"/>
      <c r="C6" s="933"/>
      <c r="D6" s="934"/>
      <c r="E6" s="934"/>
      <c r="F6" s="935"/>
      <c r="G6" s="933"/>
      <c r="H6" s="933"/>
      <c r="I6" s="933"/>
      <c r="J6" s="936"/>
      <c r="K6" s="941"/>
      <c r="L6" s="941"/>
      <c r="M6" s="912"/>
      <c r="N6" s="912"/>
      <c r="O6" s="912"/>
      <c r="P6" s="937"/>
      <c r="Q6" s="938"/>
      <c r="R6" s="939"/>
      <c r="T6" s="937"/>
      <c r="U6" s="938"/>
      <c r="V6" s="939"/>
      <c r="W6" s="940"/>
      <c r="X6" s="940"/>
      <c r="Y6" s="940"/>
      <c r="Z6" s="940"/>
      <c r="AA6" s="941"/>
      <c r="AB6" s="941"/>
      <c r="AC6" s="936"/>
      <c r="AD6" s="936"/>
      <c r="AE6" s="936"/>
      <c r="AF6" s="957"/>
      <c r="AG6" s="957"/>
      <c r="AH6" s="877"/>
      <c r="AI6" s="878"/>
      <c r="AJ6" s="878"/>
      <c r="AK6" s="879"/>
      <c r="AL6" s="947"/>
      <c r="AM6" s="138"/>
      <c r="AN6" s="138"/>
      <c r="AO6" s="138"/>
      <c r="AP6" s="138"/>
      <c r="AQ6" s="138"/>
      <c r="AR6" s="138"/>
      <c r="AS6" s="138"/>
      <c r="AT6" s="138"/>
      <c r="AU6" s="138"/>
      <c r="AV6" s="138"/>
      <c r="AW6" s="138"/>
      <c r="AX6" s="138"/>
      <c r="AY6" s="138"/>
    </row>
    <row r="7" spans="1:51" s="150" customFormat="1" ht="20.25" customHeight="1">
      <c r="B7" s="933"/>
      <c r="C7" s="933"/>
      <c r="D7" s="934"/>
      <c r="E7" s="934"/>
      <c r="F7" s="935"/>
      <c r="G7" s="933"/>
      <c r="H7" s="933"/>
      <c r="I7" s="933"/>
      <c r="J7" s="936"/>
      <c r="K7" s="941"/>
      <c r="L7" s="941"/>
      <c r="M7" s="912"/>
      <c r="N7" s="912"/>
      <c r="O7" s="912"/>
      <c r="P7" s="937"/>
      <c r="Q7" s="938"/>
      <c r="R7" s="939"/>
      <c r="T7" s="937"/>
      <c r="U7" s="938"/>
      <c r="V7" s="939"/>
      <c r="W7" s="940"/>
      <c r="X7" s="940"/>
      <c r="Y7" s="940"/>
      <c r="Z7" s="940"/>
      <c r="AA7" s="941"/>
      <c r="AB7" s="941"/>
      <c r="AC7" s="936"/>
      <c r="AD7" s="936"/>
      <c r="AE7" s="936"/>
      <c r="AF7" s="957"/>
      <c r="AG7" s="957"/>
      <c r="AH7" s="877"/>
      <c r="AI7" s="878"/>
      <c r="AJ7" s="878"/>
      <c r="AK7" s="879"/>
      <c r="AL7" s="947"/>
      <c r="AM7" s="138"/>
      <c r="AN7" s="138"/>
      <c r="AO7" s="138"/>
      <c r="AP7" s="138"/>
      <c r="AQ7" s="138"/>
      <c r="AR7" s="138"/>
      <c r="AS7" s="138"/>
      <c r="AT7" s="138"/>
      <c r="AU7" s="138"/>
      <c r="AV7" s="138"/>
      <c r="AW7" s="138"/>
      <c r="AX7" s="138"/>
      <c r="AY7" s="138"/>
    </row>
    <row r="8" spans="1:51" s="150" customFormat="1" ht="86.25" customHeight="1">
      <c r="B8" s="905"/>
      <c r="C8" s="905"/>
      <c r="D8" s="906"/>
      <c r="E8" s="906"/>
      <c r="F8" s="907"/>
      <c r="G8" s="905"/>
      <c r="H8" s="905"/>
      <c r="I8" s="905"/>
      <c r="J8" s="936"/>
      <c r="K8" s="909"/>
      <c r="L8" s="909"/>
      <c r="M8" s="912"/>
      <c r="N8" s="912"/>
      <c r="O8" s="912"/>
      <c r="P8" s="897"/>
      <c r="Q8" s="898"/>
      <c r="R8" s="899"/>
      <c r="T8" s="897"/>
      <c r="U8" s="898"/>
      <c r="V8" s="899"/>
      <c r="W8" s="940"/>
      <c r="X8" s="940"/>
      <c r="Y8" s="940"/>
      <c r="Z8" s="940"/>
      <c r="AA8" s="909"/>
      <c r="AB8" s="909"/>
      <c r="AC8" s="936"/>
      <c r="AD8" s="936"/>
      <c r="AE8" s="936"/>
      <c r="AF8" s="958"/>
      <c r="AG8" s="958"/>
      <c r="AH8" s="880"/>
      <c r="AI8" s="881"/>
      <c r="AJ8" s="881"/>
      <c r="AK8" s="882"/>
      <c r="AL8" s="948"/>
      <c r="AM8" s="138"/>
      <c r="AN8" s="138"/>
      <c r="AO8" s="138"/>
      <c r="AP8" s="138"/>
      <c r="AQ8" s="138"/>
      <c r="AR8" s="138"/>
      <c r="AS8" s="138"/>
      <c r="AT8" s="138"/>
      <c r="AU8" s="138"/>
      <c r="AV8" s="138"/>
      <c r="AW8" s="138"/>
      <c r="AX8" s="138"/>
      <c r="AY8" s="138"/>
    </row>
    <row r="9" spans="1:51" s="150" customFormat="1" ht="20.25" customHeight="1">
      <c r="A9" s="138"/>
      <c r="B9" s="503" t="s">
        <v>1324</v>
      </c>
      <c r="C9" s="914"/>
      <c r="D9" s="914"/>
      <c r="E9" s="914"/>
      <c r="F9" s="914"/>
      <c r="G9" s="504"/>
      <c r="H9" s="504"/>
      <c r="I9" s="504"/>
      <c r="J9" s="504"/>
      <c r="K9" s="504"/>
      <c r="L9" s="565"/>
      <c r="M9" s="915"/>
      <c r="N9" s="915"/>
      <c r="O9" s="915"/>
      <c r="P9" s="869"/>
      <c r="Q9" s="870"/>
      <c r="R9" s="871"/>
      <c r="S9" s="138"/>
      <c r="T9" s="869"/>
      <c r="U9" s="870"/>
      <c r="V9" s="871"/>
      <c r="W9" s="916"/>
      <c r="X9" s="916"/>
      <c r="Y9" s="916"/>
      <c r="Z9" s="916"/>
      <c r="AA9" s="509"/>
      <c r="AB9" s="509"/>
      <c r="AC9" s="949" t="b">
        <f>IF(W9=1,AB9&lt;=M9-AA9,IF(W9=2,AB9=(AA9-L9),IF(W9=3,AB9&lt;=AA9,IF(W9=4,AB9=AA9))))</f>
        <v>0</v>
      </c>
      <c r="AD9" s="950"/>
      <c r="AE9" s="951"/>
      <c r="AF9" s="574"/>
      <c r="AG9" s="574"/>
      <c r="AH9" s="883"/>
      <c r="AI9" s="884"/>
      <c r="AJ9" s="884"/>
      <c r="AK9" s="885"/>
      <c r="AL9" s="574"/>
      <c r="AM9" s="138"/>
      <c r="AN9" s="575" t="s">
        <v>1390</v>
      </c>
      <c r="AO9" s="138"/>
      <c r="AP9" s="138"/>
      <c r="AQ9" s="138"/>
      <c r="AR9" s="138"/>
      <c r="AS9" s="138"/>
      <c r="AT9" s="138"/>
      <c r="AU9" s="138"/>
      <c r="AV9" s="138"/>
      <c r="AW9" s="138"/>
      <c r="AX9" s="138"/>
      <c r="AY9" s="138"/>
    </row>
    <row r="10" spans="1:51" s="138" customFormat="1" ht="20.25" customHeight="1">
      <c r="B10" s="503" t="s">
        <v>1325</v>
      </c>
      <c r="C10" s="914"/>
      <c r="D10" s="914"/>
      <c r="E10" s="914"/>
      <c r="F10" s="914"/>
      <c r="G10" s="504"/>
      <c r="H10" s="504"/>
      <c r="I10" s="504"/>
      <c r="J10" s="504"/>
      <c r="K10" s="504"/>
      <c r="L10" s="565"/>
      <c r="M10" s="915"/>
      <c r="N10" s="915"/>
      <c r="O10" s="915"/>
      <c r="P10" s="869"/>
      <c r="Q10" s="870"/>
      <c r="R10" s="871"/>
      <c r="T10" s="869"/>
      <c r="U10" s="870"/>
      <c r="V10" s="871"/>
      <c r="W10" s="916"/>
      <c r="X10" s="916"/>
      <c r="Y10" s="916"/>
      <c r="Z10" s="916"/>
      <c r="AA10" s="509"/>
      <c r="AB10" s="509"/>
      <c r="AC10" s="949" t="b">
        <f>IF(W10=1,AB10&lt;=M10-AA10,IF(W10=2,AB10&lt;=(AA10-L10),IF(W10=3,AB10&lt;=AA10,IF(W10=4,AB10=AA10))))</f>
        <v>0</v>
      </c>
      <c r="AD10" s="950"/>
      <c r="AE10" s="951"/>
      <c r="AF10" s="574"/>
      <c r="AG10" s="574"/>
      <c r="AH10" s="883"/>
      <c r="AI10" s="884"/>
      <c r="AJ10" s="884"/>
      <c r="AK10" s="885"/>
      <c r="AL10" s="574"/>
      <c r="AN10" s="575" t="s">
        <v>1400</v>
      </c>
    </row>
    <row r="11" spans="1:51" s="138" customFormat="1" ht="20.25" customHeight="1">
      <c r="B11" s="503" t="s">
        <v>1326</v>
      </c>
      <c r="C11" s="914"/>
      <c r="D11" s="914"/>
      <c r="E11" s="914"/>
      <c r="F11" s="914"/>
      <c r="G11" s="504"/>
      <c r="H11" s="504"/>
      <c r="I11" s="504"/>
      <c r="J11" s="504"/>
      <c r="K11" s="504"/>
      <c r="L11" s="565"/>
      <c r="M11" s="915"/>
      <c r="N11" s="915"/>
      <c r="O11" s="915"/>
      <c r="P11" s="869"/>
      <c r="Q11" s="870"/>
      <c r="R11" s="871"/>
      <c r="T11" s="869"/>
      <c r="U11" s="870"/>
      <c r="V11" s="871"/>
      <c r="W11" s="916"/>
      <c r="X11" s="916"/>
      <c r="Y11" s="916"/>
      <c r="Z11" s="916"/>
      <c r="AA11" s="509"/>
      <c r="AB11" s="509"/>
      <c r="AC11" s="949" t="b">
        <f>IF(W11=1,AB11&lt;=M11-AA11,IF(W11=2,AB11=(AA11-L11),IF(W11=3,AB11&lt;=AA11,IF(W11=4,AB11=AA11))))</f>
        <v>0</v>
      </c>
      <c r="AD11" s="950"/>
      <c r="AE11" s="951"/>
      <c r="AF11" s="574"/>
      <c r="AG11" s="574"/>
      <c r="AH11" s="883"/>
      <c r="AI11" s="884"/>
      <c r="AJ11" s="884"/>
      <c r="AK11" s="885"/>
      <c r="AL11" s="574"/>
    </row>
    <row r="12" spans="1:51" s="138" customFormat="1" ht="20.25" customHeight="1">
      <c r="B12" s="503" t="s">
        <v>1327</v>
      </c>
      <c r="C12" s="914"/>
      <c r="D12" s="914"/>
      <c r="E12" s="914"/>
      <c r="F12" s="914"/>
      <c r="G12" s="504"/>
      <c r="H12" s="504"/>
      <c r="I12" s="504"/>
      <c r="J12" s="504"/>
      <c r="K12" s="504"/>
      <c r="L12" s="565"/>
      <c r="M12" s="915"/>
      <c r="N12" s="915"/>
      <c r="O12" s="915"/>
      <c r="P12" s="869"/>
      <c r="Q12" s="870"/>
      <c r="R12" s="871"/>
      <c r="T12" s="869"/>
      <c r="U12" s="870"/>
      <c r="V12" s="871"/>
      <c r="W12" s="916"/>
      <c r="X12" s="916"/>
      <c r="Y12" s="916"/>
      <c r="Z12" s="916"/>
      <c r="AA12" s="509"/>
      <c r="AB12" s="509"/>
      <c r="AC12" s="949" t="b">
        <f>IF(W12=1,AB12&lt;=M12-AA12,IF(W12=2,AB12=(AA12-L12),IF(W12=3,AB12&lt;=AA12,IF(W12=4,AB12&lt;=AA12))))</f>
        <v>0</v>
      </c>
      <c r="AD12" s="950"/>
      <c r="AE12" s="951"/>
      <c r="AF12" s="574"/>
      <c r="AG12" s="574"/>
      <c r="AH12" s="883"/>
      <c r="AI12" s="884"/>
      <c r="AJ12" s="884"/>
      <c r="AK12" s="885"/>
      <c r="AL12" s="574"/>
    </row>
    <row r="13" spans="1:51" s="138" customFormat="1" ht="20.25" customHeight="1">
      <c r="B13" s="503" t="s">
        <v>1328</v>
      </c>
      <c r="C13" s="914"/>
      <c r="D13" s="914"/>
      <c r="E13" s="914"/>
      <c r="F13" s="914"/>
      <c r="G13" s="504"/>
      <c r="H13" s="504"/>
      <c r="I13" s="504"/>
      <c r="J13" s="504"/>
      <c r="K13" s="504"/>
      <c r="L13" s="565"/>
      <c r="M13" s="915"/>
      <c r="N13" s="915"/>
      <c r="O13" s="915"/>
      <c r="P13" s="869"/>
      <c r="Q13" s="870"/>
      <c r="R13" s="871"/>
      <c r="T13" s="869"/>
      <c r="U13" s="870"/>
      <c r="V13" s="871"/>
      <c r="W13" s="916"/>
      <c r="X13" s="916"/>
      <c r="Y13" s="916"/>
      <c r="Z13" s="916"/>
      <c r="AA13" s="509"/>
      <c r="AB13" s="509"/>
      <c r="AC13" s="949" t="b">
        <f>IF(W13=1,AB13&lt;=M13-AA13,IF(W13=2,AB13=(AA13-L13),IF(W13=3,AB13&lt;=AA13,IF(W13=4,AB13=AA13))))</f>
        <v>0</v>
      </c>
      <c r="AD13" s="950"/>
      <c r="AE13" s="951"/>
      <c r="AF13" s="574"/>
      <c r="AG13" s="574"/>
      <c r="AH13" s="883"/>
      <c r="AI13" s="884"/>
      <c r="AJ13" s="884"/>
      <c r="AK13" s="885"/>
      <c r="AL13" s="574"/>
    </row>
    <row r="14" spans="1:51" s="138" customFormat="1" ht="20.25" customHeight="1">
      <c r="B14" s="929" t="s">
        <v>982</v>
      </c>
      <c r="C14" s="930"/>
      <c r="D14" s="930"/>
      <c r="E14" s="930"/>
      <c r="F14" s="930"/>
      <c r="G14" s="930"/>
      <c r="H14" s="930"/>
      <c r="I14" s="930"/>
      <c r="J14" s="930"/>
      <c r="K14" s="569"/>
      <c r="L14" s="569"/>
      <c r="M14" s="922">
        <f>SUM(M9:O13)</f>
        <v>0</v>
      </c>
      <c r="N14" s="922"/>
      <c r="O14" s="922"/>
      <c r="P14" s="923"/>
      <c r="Q14" s="924"/>
      <c r="R14" s="925"/>
      <c r="S14" s="505"/>
      <c r="T14" s="923"/>
      <c r="U14" s="924"/>
      <c r="V14" s="925"/>
      <c r="W14" s="952"/>
      <c r="X14" s="952"/>
      <c r="Y14" s="952"/>
      <c r="Z14" s="952"/>
      <c r="AA14" s="510"/>
      <c r="AB14" s="953">
        <f>AB9+AB10+AB11</f>
        <v>0</v>
      </c>
      <c r="AC14" s="955"/>
      <c r="AD14" s="955"/>
      <c r="AE14" s="955"/>
      <c r="AF14" s="872"/>
      <c r="AG14" s="888"/>
      <c r="AH14" s="888"/>
      <c r="AI14" s="888"/>
      <c r="AJ14" s="888"/>
      <c r="AK14" s="888"/>
      <c r="AL14" s="872"/>
    </row>
    <row r="15" spans="1:51" s="138" customFormat="1" ht="20.25" customHeight="1">
      <c r="B15" s="931"/>
      <c r="C15" s="932"/>
      <c r="D15" s="932"/>
      <c r="E15" s="932"/>
      <c r="F15" s="932"/>
      <c r="G15" s="932"/>
      <c r="H15" s="932"/>
      <c r="I15" s="932"/>
      <c r="J15" s="932"/>
      <c r="K15" s="570"/>
      <c r="L15" s="570"/>
      <c r="M15" s="922"/>
      <c r="N15" s="922"/>
      <c r="O15" s="922"/>
      <c r="P15" s="926"/>
      <c r="Q15" s="927"/>
      <c r="R15" s="928"/>
      <c r="S15" s="505"/>
      <c r="T15" s="926"/>
      <c r="U15" s="927"/>
      <c r="V15" s="928"/>
      <c r="W15" s="952"/>
      <c r="X15" s="952"/>
      <c r="Y15" s="952"/>
      <c r="Z15" s="952"/>
      <c r="AA15" s="511"/>
      <c r="AB15" s="954"/>
      <c r="AC15" s="955"/>
      <c r="AD15" s="955"/>
      <c r="AE15" s="955"/>
      <c r="AF15" s="873"/>
      <c r="AG15" s="888"/>
      <c r="AH15" s="888"/>
      <c r="AI15" s="888"/>
      <c r="AJ15" s="888"/>
      <c r="AK15" s="888"/>
      <c r="AL15" s="873"/>
    </row>
    <row r="16" spans="1:51" s="180" customFormat="1" ht="20.25" customHeight="1">
      <c r="B16" s="512"/>
      <c r="C16" s="512"/>
      <c r="D16" s="512"/>
      <c r="E16" s="512"/>
      <c r="F16" s="512"/>
      <c r="G16" s="512"/>
      <c r="H16" s="512"/>
      <c r="I16" s="512"/>
      <c r="J16" s="512"/>
      <c r="K16" s="512"/>
      <c r="L16" s="512"/>
      <c r="M16" s="513"/>
      <c r="N16" s="513"/>
      <c r="O16" s="513"/>
      <c r="P16" s="514"/>
      <c r="Q16" s="514"/>
      <c r="R16" s="514"/>
      <c r="S16" s="515"/>
      <c r="T16" s="514"/>
      <c r="U16" s="514"/>
      <c r="V16" s="514"/>
      <c r="W16" s="516"/>
      <c r="X16" s="516"/>
      <c r="Y16" s="516"/>
      <c r="Z16" s="516"/>
      <c r="AA16" s="516"/>
      <c r="AB16" s="516"/>
      <c r="AC16" s="513"/>
      <c r="AD16" s="513"/>
      <c r="AE16" s="513"/>
    </row>
    <row r="17" spans="1:31" s="138" customFormat="1" ht="21.75" customHeight="1">
      <c r="A17" s="506" t="s">
        <v>198</v>
      </c>
      <c r="B17" s="886" t="s">
        <v>1329</v>
      </c>
      <c r="C17" s="886"/>
      <c r="D17" s="886"/>
      <c r="E17" s="886"/>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row>
    <row r="18" spans="1:31" s="138" customFormat="1" ht="25.5" customHeight="1">
      <c r="A18" s="506"/>
      <c r="B18" s="886"/>
      <c r="C18" s="886"/>
      <c r="D18" s="886"/>
      <c r="E18" s="886"/>
      <c r="F18" s="886"/>
      <c r="G18" s="886"/>
      <c r="H18" s="886"/>
      <c r="I18" s="886"/>
      <c r="J18" s="886"/>
      <c r="K18" s="886"/>
      <c r="L18" s="886"/>
      <c r="M18" s="886"/>
      <c r="N18" s="886"/>
      <c r="O18" s="886"/>
      <c r="P18" s="886"/>
      <c r="Q18" s="886"/>
      <c r="R18" s="886"/>
      <c r="S18" s="886"/>
      <c r="T18" s="886"/>
      <c r="U18" s="886"/>
      <c r="V18" s="886"/>
      <c r="W18" s="886"/>
      <c r="X18" s="886"/>
      <c r="Y18" s="886"/>
      <c r="Z18" s="886"/>
      <c r="AA18" s="886"/>
      <c r="AB18" s="886"/>
      <c r="AC18" s="886"/>
      <c r="AD18" s="886"/>
      <c r="AE18" s="886"/>
    </row>
    <row r="19" spans="1:31" s="138" customFormat="1" ht="20.25" customHeight="1"/>
    <row r="20" spans="1:31" s="507" customFormat="1" ht="23">
      <c r="B20" s="887" t="s">
        <v>1402</v>
      </c>
      <c r="C20" s="887"/>
      <c r="D20" s="887"/>
      <c r="E20" s="887"/>
      <c r="F20" s="887"/>
      <c r="G20" s="887"/>
      <c r="H20" s="887"/>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7"/>
    </row>
    <row r="21" spans="1:31" s="507" customFormat="1" ht="23">
      <c r="B21" s="887"/>
      <c r="C21" s="887"/>
      <c r="D21" s="887"/>
      <c r="E21" s="887"/>
      <c r="F21" s="887"/>
      <c r="G21" s="887"/>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row>
    <row r="22" spans="1:31" s="138" customFormat="1" ht="20.25" customHeight="1">
      <c r="B22" s="900" t="s">
        <v>1317</v>
      </c>
      <c r="C22" s="894" t="s">
        <v>1330</v>
      </c>
      <c r="D22" s="895"/>
      <c r="E22" s="895"/>
      <c r="F22" s="895"/>
      <c r="G22" s="896"/>
      <c r="H22" s="902" t="s">
        <v>1331</v>
      </c>
      <c r="I22" s="903"/>
      <c r="J22" s="904"/>
      <c r="K22" s="908" t="s">
        <v>1332</v>
      </c>
      <c r="L22" s="908" t="s">
        <v>1352</v>
      </c>
      <c r="M22" s="894" t="s">
        <v>1333</v>
      </c>
      <c r="N22" s="895"/>
      <c r="O22" s="895"/>
      <c r="P22" s="896"/>
      <c r="Q22" s="892"/>
      <c r="R22" s="893"/>
      <c r="T22" s="894" t="s">
        <v>1323</v>
      </c>
      <c r="U22" s="917"/>
      <c r="V22" s="918"/>
      <c r="W22" s="894" t="s">
        <v>1334</v>
      </c>
      <c r="X22" s="895"/>
      <c r="Y22" s="896"/>
      <c r="Z22" s="912" t="s">
        <v>1335</v>
      </c>
      <c r="AA22" s="913"/>
      <c r="AB22" s="912" t="s">
        <v>1403</v>
      </c>
      <c r="AC22" s="912"/>
      <c r="AD22" s="912"/>
      <c r="AE22" s="912"/>
    </row>
    <row r="23" spans="1:31" s="138" customFormat="1" ht="68.5" customHeight="1">
      <c r="B23" s="901"/>
      <c r="C23" s="897"/>
      <c r="D23" s="898"/>
      <c r="E23" s="898"/>
      <c r="F23" s="898"/>
      <c r="G23" s="899"/>
      <c r="H23" s="905"/>
      <c r="I23" s="906"/>
      <c r="J23" s="907"/>
      <c r="K23" s="909"/>
      <c r="L23" s="909"/>
      <c r="M23" s="897"/>
      <c r="N23" s="898"/>
      <c r="O23" s="898"/>
      <c r="P23" s="899"/>
      <c r="Q23" s="910"/>
      <c r="R23" s="911"/>
      <c r="T23" s="919"/>
      <c r="U23" s="920"/>
      <c r="V23" s="921"/>
      <c r="W23" s="897"/>
      <c r="X23" s="898"/>
      <c r="Y23" s="899"/>
      <c r="Z23" s="912"/>
      <c r="AA23" s="913"/>
      <c r="AB23" s="912"/>
      <c r="AC23" s="912"/>
      <c r="AD23" s="912"/>
      <c r="AE23" s="912"/>
    </row>
    <row r="24" spans="1:31" s="138" customFormat="1" ht="20.25" customHeight="1">
      <c r="B24" s="508" t="s">
        <v>1336</v>
      </c>
      <c r="C24" s="942"/>
      <c r="D24" s="942"/>
      <c r="E24" s="942"/>
      <c r="F24" s="942"/>
      <c r="G24" s="942"/>
      <c r="H24" s="942"/>
      <c r="I24" s="942"/>
      <c r="J24" s="942"/>
      <c r="K24" s="517"/>
      <c r="L24" s="517"/>
      <c r="M24" s="943"/>
      <c r="N24" s="943"/>
      <c r="O24" s="943"/>
      <c r="P24" s="943"/>
      <c r="Q24" s="868"/>
      <c r="R24" s="868"/>
      <c r="S24" s="578"/>
      <c r="T24" s="869"/>
      <c r="U24" s="870"/>
      <c r="V24" s="871"/>
      <c r="W24" s="889"/>
      <c r="X24" s="890"/>
      <c r="Y24" s="891"/>
      <c r="Z24" s="944"/>
      <c r="AA24" s="945"/>
      <c r="AB24" s="962"/>
      <c r="AC24" s="962"/>
      <c r="AD24" s="962"/>
      <c r="AE24" s="962"/>
    </row>
    <row r="25" spans="1:31" s="138" customFormat="1" ht="20.25" customHeight="1">
      <c r="B25" s="508" t="s">
        <v>1337</v>
      </c>
      <c r="C25" s="942"/>
      <c r="D25" s="942"/>
      <c r="E25" s="942"/>
      <c r="F25" s="942"/>
      <c r="G25" s="942"/>
      <c r="H25" s="942"/>
      <c r="I25" s="942"/>
      <c r="J25" s="942"/>
      <c r="K25" s="517"/>
      <c r="L25" s="517"/>
      <c r="M25" s="943"/>
      <c r="N25" s="943"/>
      <c r="O25" s="943"/>
      <c r="P25" s="943"/>
      <c r="Q25" s="868"/>
      <c r="R25" s="868"/>
      <c r="S25" s="578"/>
      <c r="T25" s="869"/>
      <c r="U25" s="870"/>
      <c r="V25" s="871"/>
      <c r="W25" s="889"/>
      <c r="X25" s="890"/>
      <c r="Y25" s="891"/>
      <c r="Z25" s="944"/>
      <c r="AA25" s="945"/>
      <c r="AB25" s="962"/>
      <c r="AC25" s="962"/>
      <c r="AD25" s="962"/>
      <c r="AE25" s="962"/>
    </row>
    <row r="26" spans="1:31" s="138" customFormat="1" ht="20.25" customHeight="1">
      <c r="B26" s="508" t="s">
        <v>1338</v>
      </c>
      <c r="C26" s="942"/>
      <c r="D26" s="942"/>
      <c r="E26" s="942"/>
      <c r="F26" s="942"/>
      <c r="G26" s="942"/>
      <c r="H26" s="942"/>
      <c r="I26" s="942"/>
      <c r="J26" s="942"/>
      <c r="K26" s="517"/>
      <c r="L26" s="517"/>
      <c r="M26" s="943"/>
      <c r="N26" s="943"/>
      <c r="O26" s="943"/>
      <c r="P26" s="943"/>
      <c r="Q26" s="868"/>
      <c r="R26" s="868"/>
      <c r="S26" s="578"/>
      <c r="T26" s="869"/>
      <c r="U26" s="870"/>
      <c r="V26" s="871"/>
      <c r="W26" s="889"/>
      <c r="X26" s="890"/>
      <c r="Y26" s="891"/>
      <c r="Z26" s="944"/>
      <c r="AA26" s="945"/>
      <c r="AB26" s="962"/>
      <c r="AC26" s="962"/>
      <c r="AD26" s="962"/>
      <c r="AE26" s="962"/>
    </row>
    <row r="27" spans="1:31" s="138" customFormat="1" ht="20.25" customHeight="1">
      <c r="B27" s="508" t="s">
        <v>1339</v>
      </c>
      <c r="C27" s="942"/>
      <c r="D27" s="942"/>
      <c r="E27" s="942"/>
      <c r="F27" s="942"/>
      <c r="G27" s="942"/>
      <c r="H27" s="942"/>
      <c r="I27" s="942"/>
      <c r="J27" s="942"/>
      <c r="K27" s="517"/>
      <c r="L27" s="517"/>
      <c r="M27" s="943"/>
      <c r="N27" s="943"/>
      <c r="O27" s="943"/>
      <c r="P27" s="943"/>
      <c r="Q27" s="868"/>
      <c r="R27" s="868"/>
      <c r="S27" s="578"/>
      <c r="T27" s="869"/>
      <c r="U27" s="870"/>
      <c r="V27" s="871"/>
      <c r="W27" s="889"/>
      <c r="X27" s="890"/>
      <c r="Y27" s="891"/>
      <c r="Z27" s="944"/>
      <c r="AA27" s="945"/>
      <c r="AB27" s="962"/>
      <c r="AC27" s="962"/>
      <c r="AD27" s="962"/>
      <c r="AE27" s="962"/>
    </row>
    <row r="28" spans="1:31" s="138" customFormat="1" ht="20.25" customHeight="1">
      <c r="B28" s="508" t="s">
        <v>1340</v>
      </c>
      <c r="C28" s="942"/>
      <c r="D28" s="942"/>
      <c r="E28" s="942"/>
      <c r="F28" s="942"/>
      <c r="G28" s="942"/>
      <c r="H28" s="942"/>
      <c r="I28" s="942"/>
      <c r="J28" s="942"/>
      <c r="K28" s="517"/>
      <c r="L28" s="517"/>
      <c r="M28" s="943"/>
      <c r="N28" s="943"/>
      <c r="O28" s="943"/>
      <c r="P28" s="943"/>
      <c r="Q28" s="868"/>
      <c r="R28" s="868"/>
      <c r="S28" s="578"/>
      <c r="T28" s="869"/>
      <c r="U28" s="870"/>
      <c r="V28" s="871"/>
      <c r="W28" s="889"/>
      <c r="X28" s="890"/>
      <c r="Y28" s="891"/>
      <c r="Z28" s="944"/>
      <c r="AA28" s="945"/>
      <c r="AB28" s="962"/>
      <c r="AC28" s="962"/>
      <c r="AD28" s="962"/>
      <c r="AE28" s="962"/>
    </row>
    <row r="29" spans="1:31" s="138" customFormat="1" ht="20.25" customHeight="1">
      <c r="B29" s="508" t="s">
        <v>1341</v>
      </c>
      <c r="C29" s="942"/>
      <c r="D29" s="942"/>
      <c r="E29" s="942"/>
      <c r="F29" s="942"/>
      <c r="G29" s="942"/>
      <c r="H29" s="942"/>
      <c r="I29" s="942"/>
      <c r="J29" s="942"/>
      <c r="K29" s="517"/>
      <c r="L29" s="517"/>
      <c r="M29" s="943"/>
      <c r="N29" s="943"/>
      <c r="O29" s="943"/>
      <c r="P29" s="943"/>
      <c r="Q29" s="868"/>
      <c r="R29" s="868"/>
      <c r="S29" s="578"/>
      <c r="T29" s="869"/>
      <c r="U29" s="870"/>
      <c r="V29" s="871"/>
      <c r="W29" s="889"/>
      <c r="X29" s="890"/>
      <c r="Y29" s="891"/>
      <c r="Z29" s="944"/>
      <c r="AA29" s="945"/>
      <c r="AB29" s="962"/>
      <c r="AC29" s="962"/>
      <c r="AD29" s="962"/>
      <c r="AE29" s="962"/>
    </row>
    <row r="30" spans="1:31" s="138" customFormat="1" ht="20.25" customHeight="1">
      <c r="B30" s="508" t="s">
        <v>1342</v>
      </c>
      <c r="C30" s="942"/>
      <c r="D30" s="942"/>
      <c r="E30" s="942"/>
      <c r="F30" s="942"/>
      <c r="G30" s="942"/>
      <c r="H30" s="942"/>
      <c r="I30" s="942"/>
      <c r="J30" s="942"/>
      <c r="K30" s="517"/>
      <c r="L30" s="517"/>
      <c r="M30" s="943"/>
      <c r="N30" s="943"/>
      <c r="O30" s="943"/>
      <c r="P30" s="943"/>
      <c r="Q30" s="868"/>
      <c r="R30" s="868"/>
      <c r="S30" s="578"/>
      <c r="T30" s="869"/>
      <c r="U30" s="870"/>
      <c r="V30" s="871"/>
      <c r="W30" s="889"/>
      <c r="X30" s="890"/>
      <c r="Y30" s="891"/>
      <c r="Z30" s="944"/>
      <c r="AA30" s="945"/>
      <c r="AB30" s="962"/>
      <c r="AC30" s="962"/>
      <c r="AD30" s="962"/>
      <c r="AE30" s="962"/>
    </row>
    <row r="31" spans="1:31" s="138" customFormat="1" ht="20.25" customHeight="1">
      <c r="B31" s="508" t="s">
        <v>1343</v>
      </c>
      <c r="C31" s="942"/>
      <c r="D31" s="942"/>
      <c r="E31" s="942"/>
      <c r="F31" s="942"/>
      <c r="G31" s="942"/>
      <c r="H31" s="942"/>
      <c r="I31" s="942"/>
      <c r="J31" s="942"/>
      <c r="K31" s="517"/>
      <c r="L31" s="517"/>
      <c r="M31" s="943"/>
      <c r="N31" s="943"/>
      <c r="O31" s="943"/>
      <c r="P31" s="943"/>
      <c r="Q31" s="868"/>
      <c r="R31" s="868"/>
      <c r="S31" s="578"/>
      <c r="T31" s="869"/>
      <c r="U31" s="870"/>
      <c r="V31" s="871"/>
      <c r="W31" s="889"/>
      <c r="X31" s="890"/>
      <c r="Y31" s="891"/>
      <c r="Z31" s="944"/>
      <c r="AA31" s="945"/>
      <c r="AB31" s="962"/>
      <c r="AC31" s="962"/>
      <c r="AD31" s="962"/>
      <c r="AE31" s="962"/>
    </row>
    <row r="32" spans="1:31" s="138" customFormat="1" ht="20.25" customHeight="1">
      <c r="B32" s="508" t="s">
        <v>1344</v>
      </c>
      <c r="C32" s="579"/>
      <c r="D32" s="580"/>
      <c r="E32" s="580"/>
      <c r="F32" s="580"/>
      <c r="G32" s="581"/>
      <c r="H32" s="579"/>
      <c r="I32" s="580"/>
      <c r="J32" s="581"/>
      <c r="K32" s="517"/>
      <c r="L32" s="517"/>
      <c r="M32" s="582"/>
      <c r="N32" s="583"/>
      <c r="O32" s="583"/>
      <c r="P32" s="584"/>
      <c r="Q32" s="585"/>
      <c r="R32" s="585"/>
      <c r="S32" s="578"/>
      <c r="T32" s="566"/>
      <c r="U32" s="567"/>
      <c r="V32" s="568"/>
      <c r="W32" s="571"/>
      <c r="X32" s="572"/>
      <c r="Y32" s="573"/>
      <c r="Z32" s="944"/>
      <c r="AA32" s="945"/>
      <c r="AB32" s="959"/>
      <c r="AC32" s="960"/>
      <c r="AD32" s="960"/>
      <c r="AE32" s="961"/>
    </row>
    <row r="33" spans="1:31" s="138" customFormat="1" ht="20.25" customHeight="1">
      <c r="B33" s="508" t="s">
        <v>1345</v>
      </c>
      <c r="C33" s="579"/>
      <c r="D33" s="580"/>
      <c r="E33" s="580"/>
      <c r="F33" s="580"/>
      <c r="G33" s="581"/>
      <c r="H33" s="579"/>
      <c r="I33" s="580"/>
      <c r="J33" s="581"/>
      <c r="K33" s="517"/>
      <c r="L33" s="517"/>
      <c r="M33" s="582"/>
      <c r="N33" s="583"/>
      <c r="O33" s="583"/>
      <c r="P33" s="584"/>
      <c r="Q33" s="585"/>
      <c r="R33" s="585"/>
      <c r="S33" s="578"/>
      <c r="T33" s="566"/>
      <c r="U33" s="567"/>
      <c r="V33" s="568"/>
      <c r="W33" s="571"/>
      <c r="X33" s="572"/>
      <c r="Y33" s="573"/>
      <c r="Z33" s="944"/>
      <c r="AA33" s="945"/>
      <c r="AB33" s="959"/>
      <c r="AC33" s="960"/>
      <c r="AD33" s="960"/>
      <c r="AE33" s="961"/>
    </row>
    <row r="34" spans="1:31" s="138" customFormat="1" ht="20.25" customHeight="1">
      <c r="B34" s="508" t="s">
        <v>1404</v>
      </c>
      <c r="C34" s="579"/>
      <c r="D34" s="580"/>
      <c r="E34" s="580"/>
      <c r="F34" s="580"/>
      <c r="G34" s="581"/>
      <c r="H34" s="579"/>
      <c r="I34" s="580"/>
      <c r="J34" s="581"/>
      <c r="K34" s="517"/>
      <c r="L34" s="517"/>
      <c r="M34" s="582"/>
      <c r="N34" s="583"/>
      <c r="O34" s="583"/>
      <c r="P34" s="584"/>
      <c r="Q34" s="585"/>
      <c r="R34" s="585"/>
      <c r="S34" s="578"/>
      <c r="T34" s="566"/>
      <c r="U34" s="567"/>
      <c r="V34" s="568"/>
      <c r="W34" s="571"/>
      <c r="X34" s="572"/>
      <c r="Y34" s="573"/>
      <c r="Z34" s="944"/>
      <c r="AA34" s="945"/>
      <c r="AB34" s="959"/>
      <c r="AC34" s="960"/>
      <c r="AD34" s="960"/>
      <c r="AE34" s="961"/>
    </row>
    <row r="35" spans="1:31" s="138" customFormat="1" ht="20.25" customHeight="1">
      <c r="B35" s="508" t="s">
        <v>1405</v>
      </c>
      <c r="C35" s="579"/>
      <c r="D35" s="580"/>
      <c r="E35" s="580"/>
      <c r="F35" s="580"/>
      <c r="G35" s="581"/>
      <c r="H35" s="579"/>
      <c r="I35" s="580"/>
      <c r="J35" s="581"/>
      <c r="K35" s="517"/>
      <c r="L35" s="517"/>
      <c r="M35" s="582"/>
      <c r="N35" s="583"/>
      <c r="O35" s="583"/>
      <c r="P35" s="584"/>
      <c r="Q35" s="585"/>
      <c r="R35" s="585"/>
      <c r="S35" s="578"/>
      <c r="T35" s="566"/>
      <c r="U35" s="567"/>
      <c r="V35" s="568"/>
      <c r="W35" s="571"/>
      <c r="X35" s="572"/>
      <c r="Y35" s="573"/>
      <c r="Z35" s="944"/>
      <c r="AA35" s="945"/>
      <c r="AB35" s="959"/>
      <c r="AC35" s="960"/>
      <c r="AD35" s="960"/>
      <c r="AE35" s="961"/>
    </row>
    <row r="36" spans="1:31" s="138" customFormat="1" ht="20.25" customHeight="1">
      <c r="B36" s="508" t="s">
        <v>1406</v>
      </c>
      <c r="C36" s="579"/>
      <c r="D36" s="580"/>
      <c r="E36" s="580"/>
      <c r="F36" s="580"/>
      <c r="G36" s="581"/>
      <c r="H36" s="579"/>
      <c r="I36" s="580"/>
      <c r="J36" s="581"/>
      <c r="K36" s="517"/>
      <c r="L36" s="517"/>
      <c r="M36" s="582"/>
      <c r="N36" s="583"/>
      <c r="O36" s="583"/>
      <c r="P36" s="584"/>
      <c r="Q36" s="585"/>
      <c r="R36" s="585"/>
      <c r="S36" s="578"/>
      <c r="T36" s="566"/>
      <c r="U36" s="567"/>
      <c r="V36" s="568"/>
      <c r="W36" s="571"/>
      <c r="X36" s="572"/>
      <c r="Y36" s="573"/>
      <c r="Z36" s="944"/>
      <c r="AA36" s="945"/>
      <c r="AB36" s="959"/>
      <c r="AC36" s="960"/>
      <c r="AD36" s="960"/>
      <c r="AE36" s="961"/>
    </row>
    <row r="37" spans="1:31" s="138" customFormat="1" ht="20.25" customHeight="1">
      <c r="B37" s="508" t="s">
        <v>1407</v>
      </c>
      <c r="C37" s="579"/>
      <c r="D37" s="580"/>
      <c r="E37" s="580"/>
      <c r="F37" s="580"/>
      <c r="G37" s="581"/>
      <c r="H37" s="579"/>
      <c r="I37" s="580"/>
      <c r="J37" s="581"/>
      <c r="K37" s="517"/>
      <c r="L37" s="517"/>
      <c r="M37" s="582"/>
      <c r="N37" s="583"/>
      <c r="O37" s="583"/>
      <c r="P37" s="584"/>
      <c r="Q37" s="585"/>
      <c r="R37" s="585"/>
      <c r="S37" s="578"/>
      <c r="T37" s="566"/>
      <c r="U37" s="567"/>
      <c r="V37" s="568"/>
      <c r="W37" s="571"/>
      <c r="X37" s="572"/>
      <c r="Y37" s="573"/>
      <c r="Z37" s="944"/>
      <c r="AA37" s="945"/>
      <c r="AB37" s="959"/>
      <c r="AC37" s="960"/>
      <c r="AD37" s="960"/>
      <c r="AE37" s="961"/>
    </row>
    <row r="38" spans="1:31" s="138" customFormat="1" ht="20.25" customHeight="1">
      <c r="B38" s="508" t="s">
        <v>1408</v>
      </c>
      <c r="C38" s="579"/>
      <c r="D38" s="580"/>
      <c r="E38" s="580"/>
      <c r="F38" s="580"/>
      <c r="G38" s="581"/>
      <c r="H38" s="579"/>
      <c r="I38" s="580"/>
      <c r="J38" s="581"/>
      <c r="K38" s="517"/>
      <c r="L38" s="517"/>
      <c r="M38" s="582"/>
      <c r="N38" s="583"/>
      <c r="O38" s="583"/>
      <c r="P38" s="584"/>
      <c r="Q38" s="585"/>
      <c r="R38" s="585"/>
      <c r="S38" s="578"/>
      <c r="T38" s="566"/>
      <c r="U38" s="567"/>
      <c r="V38" s="568"/>
      <c r="W38" s="571"/>
      <c r="X38" s="572"/>
      <c r="Y38" s="573"/>
      <c r="Z38" s="944"/>
      <c r="AA38" s="945"/>
      <c r="AB38" s="959"/>
      <c r="AC38" s="960"/>
      <c r="AD38" s="960"/>
      <c r="AE38" s="961"/>
    </row>
    <row r="39" spans="1:31" s="138" customFormat="1" ht="20.25" customHeight="1">
      <c r="B39" s="508" t="s">
        <v>1409</v>
      </c>
      <c r="C39" s="579"/>
      <c r="D39" s="580"/>
      <c r="E39" s="580"/>
      <c r="F39" s="580"/>
      <c r="G39" s="581"/>
      <c r="H39" s="579"/>
      <c r="I39" s="580"/>
      <c r="J39" s="581"/>
      <c r="K39" s="517"/>
      <c r="L39" s="517"/>
      <c r="M39" s="582"/>
      <c r="N39" s="583"/>
      <c r="O39" s="583"/>
      <c r="P39" s="584"/>
      <c r="Q39" s="585"/>
      <c r="R39" s="585"/>
      <c r="S39" s="578"/>
      <c r="T39" s="566"/>
      <c r="U39" s="567"/>
      <c r="V39" s="568"/>
      <c r="W39" s="571"/>
      <c r="X39" s="572"/>
      <c r="Y39" s="573"/>
      <c r="Z39" s="944"/>
      <c r="AA39" s="945"/>
      <c r="AB39" s="959"/>
      <c r="AC39" s="960"/>
      <c r="AD39" s="960"/>
      <c r="AE39" s="961"/>
    </row>
    <row r="40" spans="1:31" s="138" customFormat="1" ht="20.25" customHeight="1">
      <c r="B40" s="508" t="s">
        <v>1410</v>
      </c>
      <c r="C40" s="579"/>
      <c r="D40" s="580"/>
      <c r="E40" s="580"/>
      <c r="F40" s="580"/>
      <c r="G40" s="581"/>
      <c r="H40" s="579"/>
      <c r="I40" s="580"/>
      <c r="J40" s="581"/>
      <c r="K40" s="517"/>
      <c r="L40" s="517"/>
      <c r="M40" s="582"/>
      <c r="N40" s="583"/>
      <c r="O40" s="583"/>
      <c r="P40" s="584"/>
      <c r="Q40" s="585"/>
      <c r="R40" s="585"/>
      <c r="S40" s="578"/>
      <c r="T40" s="566"/>
      <c r="U40" s="567"/>
      <c r="V40" s="568"/>
      <c r="W40" s="571"/>
      <c r="X40" s="572"/>
      <c r="Y40" s="573"/>
      <c r="Z40" s="944"/>
      <c r="AA40" s="945"/>
      <c r="AB40" s="959"/>
      <c r="AC40" s="960"/>
      <c r="AD40" s="960"/>
      <c r="AE40" s="961"/>
    </row>
    <row r="41" spans="1:31" s="138" customFormat="1" ht="20.25" customHeight="1">
      <c r="B41" s="508" t="s">
        <v>1411</v>
      </c>
      <c r="C41" s="963"/>
      <c r="D41" s="964"/>
      <c r="E41" s="964"/>
      <c r="F41" s="964"/>
      <c r="G41" s="965"/>
      <c r="H41" s="963"/>
      <c r="I41" s="964"/>
      <c r="J41" s="965"/>
      <c r="K41" s="517"/>
      <c r="L41" s="517"/>
      <c r="M41" s="966"/>
      <c r="N41" s="967"/>
      <c r="O41" s="967"/>
      <c r="P41" s="968"/>
      <c r="Q41" s="585"/>
      <c r="R41" s="585"/>
      <c r="S41" s="578"/>
      <c r="T41" s="566"/>
      <c r="U41" s="567"/>
      <c r="V41" s="568"/>
      <c r="W41" s="571"/>
      <c r="X41" s="572"/>
      <c r="Y41" s="573"/>
      <c r="Z41" s="944"/>
      <c r="AA41" s="945"/>
      <c r="AB41" s="959"/>
      <c r="AC41" s="960"/>
      <c r="AD41" s="960"/>
      <c r="AE41" s="961"/>
    </row>
    <row r="42" spans="1:31" s="138" customFormat="1" ht="20.25" customHeight="1">
      <c r="B42" s="508" t="s">
        <v>1412</v>
      </c>
      <c r="C42" s="942"/>
      <c r="D42" s="942"/>
      <c r="E42" s="942"/>
      <c r="F42" s="942"/>
      <c r="G42" s="942"/>
      <c r="H42" s="942"/>
      <c r="I42" s="942"/>
      <c r="J42" s="942"/>
      <c r="K42" s="517"/>
      <c r="L42" s="517"/>
      <c r="M42" s="943"/>
      <c r="N42" s="943"/>
      <c r="O42" s="943"/>
      <c r="P42" s="943"/>
      <c r="Q42" s="868"/>
      <c r="R42" s="868"/>
      <c r="S42" s="578"/>
      <c r="T42" s="869"/>
      <c r="U42" s="870"/>
      <c r="V42" s="871"/>
      <c r="W42" s="889"/>
      <c r="X42" s="890"/>
      <c r="Y42" s="891"/>
      <c r="Z42" s="944"/>
      <c r="AA42" s="945"/>
      <c r="AB42" s="962"/>
      <c r="AC42" s="962"/>
      <c r="AD42" s="962"/>
      <c r="AE42" s="962"/>
    </row>
    <row r="43" spans="1:31" s="138" customFormat="1" ht="20.25" customHeight="1">
      <c r="B43" s="508" t="s">
        <v>1413</v>
      </c>
      <c r="C43" s="969"/>
      <c r="D43" s="969"/>
      <c r="E43" s="969"/>
      <c r="F43" s="969"/>
      <c r="G43" s="969"/>
      <c r="H43" s="969"/>
      <c r="I43" s="969"/>
      <c r="J43" s="969"/>
      <c r="K43" s="517"/>
      <c r="L43" s="517"/>
      <c r="M43" s="943"/>
      <c r="N43" s="943"/>
      <c r="O43" s="943"/>
      <c r="P43" s="943"/>
      <c r="Q43" s="868"/>
      <c r="R43" s="868"/>
      <c r="S43" s="578"/>
      <c r="T43" s="869"/>
      <c r="U43" s="870"/>
      <c r="V43" s="871"/>
      <c r="W43" s="889"/>
      <c r="X43" s="890"/>
      <c r="Y43" s="891"/>
      <c r="Z43" s="944"/>
      <c r="AA43" s="945"/>
      <c r="AB43" s="962"/>
      <c r="AC43" s="962"/>
      <c r="AD43" s="962"/>
      <c r="AE43" s="962"/>
    </row>
    <row r="44" spans="1:31" s="138" customFormat="1" ht="20.25" customHeight="1">
      <c r="B44" s="929" t="s">
        <v>982</v>
      </c>
      <c r="C44" s="930"/>
      <c r="D44" s="930"/>
      <c r="E44" s="930"/>
      <c r="F44" s="930"/>
      <c r="G44" s="930"/>
      <c r="H44" s="930"/>
      <c r="I44" s="930"/>
      <c r="J44" s="976"/>
      <c r="K44" s="978">
        <f>K24+K25+K26+K27+K28+K29+K30+K31+K42+K43</f>
        <v>0</v>
      </c>
      <c r="L44" s="980"/>
      <c r="M44" s="982"/>
      <c r="N44" s="982"/>
      <c r="O44" s="982"/>
      <c r="P44" s="983"/>
      <c r="Q44" s="986"/>
      <c r="R44" s="987"/>
      <c r="S44" s="187"/>
      <c r="T44" s="988"/>
      <c r="U44" s="989"/>
      <c r="V44" s="990"/>
      <c r="W44" s="994"/>
      <c r="X44" s="995"/>
      <c r="Y44" s="996"/>
      <c r="Z44" s="970"/>
      <c r="AA44" s="971"/>
      <c r="AB44" s="974">
        <f>AB24+AB25+AB26+AB27+AB28+AB29+AB30+AB31+AB32+AB33+AB34+AB35+AB36+AB37+AB38+AB39+AB40+AB41+AB42+AB43</f>
        <v>0</v>
      </c>
      <c r="AC44" s="975"/>
      <c r="AD44" s="975"/>
      <c r="AE44" s="975"/>
    </row>
    <row r="45" spans="1:31" s="138" customFormat="1" ht="20.25" customHeight="1">
      <c r="B45" s="931"/>
      <c r="C45" s="932"/>
      <c r="D45" s="932"/>
      <c r="E45" s="932"/>
      <c r="F45" s="932"/>
      <c r="G45" s="932"/>
      <c r="H45" s="932"/>
      <c r="I45" s="932"/>
      <c r="J45" s="977"/>
      <c r="K45" s="979"/>
      <c r="L45" s="981"/>
      <c r="M45" s="984"/>
      <c r="N45" s="984"/>
      <c r="O45" s="984"/>
      <c r="P45" s="985"/>
      <c r="Q45" s="987"/>
      <c r="R45" s="987"/>
      <c r="S45" s="187"/>
      <c r="T45" s="991"/>
      <c r="U45" s="992"/>
      <c r="V45" s="993"/>
      <c r="W45" s="997"/>
      <c r="X45" s="998"/>
      <c r="Y45" s="999"/>
      <c r="Z45" s="972"/>
      <c r="AA45" s="973"/>
      <c r="AB45" s="975"/>
      <c r="AC45" s="975"/>
      <c r="AD45" s="975"/>
      <c r="AE45" s="975"/>
    </row>
    <row r="46" spans="1:31" s="138" customFormat="1" ht="25.5" customHeight="1">
      <c r="A46" s="506" t="s">
        <v>198</v>
      </c>
      <c r="B46" s="886" t="s">
        <v>1346</v>
      </c>
      <c r="C46" s="886"/>
      <c r="D46" s="886"/>
      <c r="E46" s="886"/>
      <c r="F46" s="886"/>
      <c r="G46" s="886"/>
      <c r="H46" s="886"/>
      <c r="I46" s="886"/>
      <c r="J46" s="886"/>
      <c r="K46" s="886"/>
      <c r="L46" s="886"/>
      <c r="M46" s="886"/>
      <c r="N46" s="886"/>
      <c r="O46" s="886"/>
      <c r="P46" s="886"/>
      <c r="Q46" s="886"/>
      <c r="R46" s="886"/>
      <c r="S46" s="886"/>
      <c r="T46" s="886"/>
      <c r="U46" s="886"/>
      <c r="V46" s="886"/>
      <c r="W46" s="886"/>
      <c r="X46" s="886"/>
      <c r="Y46" s="886"/>
      <c r="Z46" s="886"/>
      <c r="AA46" s="886"/>
      <c r="AB46" s="886"/>
      <c r="AC46" s="886"/>
      <c r="AD46" s="886"/>
      <c r="AE46" s="886"/>
    </row>
    <row r="47" spans="1:31" s="138" customFormat="1" ht="25.5" customHeight="1">
      <c r="A47" s="506"/>
      <c r="B47" s="886"/>
      <c r="C47" s="886"/>
      <c r="D47" s="886"/>
      <c r="E47" s="886"/>
      <c r="F47" s="886"/>
      <c r="G47" s="886"/>
      <c r="H47" s="886"/>
      <c r="I47" s="886"/>
      <c r="J47" s="886"/>
      <c r="K47" s="886"/>
      <c r="L47" s="886"/>
      <c r="M47" s="886"/>
      <c r="N47" s="886"/>
      <c r="O47" s="886"/>
      <c r="P47" s="886"/>
      <c r="Q47" s="886"/>
      <c r="R47" s="886"/>
      <c r="S47" s="886"/>
      <c r="T47" s="886"/>
      <c r="U47" s="886"/>
      <c r="V47" s="886"/>
      <c r="W47" s="886"/>
      <c r="X47" s="886"/>
      <c r="Y47" s="886"/>
      <c r="Z47" s="886"/>
      <c r="AA47" s="886"/>
      <c r="AB47" s="886"/>
      <c r="AC47" s="886"/>
      <c r="AD47" s="886"/>
      <c r="AE47" s="886"/>
    </row>
    <row r="48" spans="1:31" s="138" customFormat="1" ht="24.75" customHeight="1">
      <c r="A48" s="506" t="s">
        <v>200</v>
      </c>
      <c r="B48" s="886" t="s">
        <v>1347</v>
      </c>
      <c r="C48" s="886"/>
      <c r="D48" s="886"/>
      <c r="E48" s="886"/>
      <c r="F48" s="886"/>
      <c r="G48" s="886"/>
      <c r="H48" s="886"/>
      <c r="I48" s="886"/>
      <c r="J48" s="886"/>
      <c r="K48" s="886"/>
      <c r="L48" s="886"/>
      <c r="M48" s="886"/>
      <c r="N48" s="886"/>
      <c r="O48" s="886"/>
      <c r="P48" s="886"/>
      <c r="Q48" s="886"/>
      <c r="R48" s="886"/>
      <c r="S48" s="886"/>
      <c r="T48" s="886"/>
      <c r="U48" s="886"/>
      <c r="V48" s="886"/>
      <c r="X48" s="518"/>
      <c r="Y48" s="519"/>
      <c r="Z48" s="519"/>
      <c r="AA48" s="519"/>
      <c r="AB48" s="519"/>
      <c r="AC48" s="519"/>
      <c r="AD48" s="519"/>
      <c r="AE48" s="519"/>
    </row>
    <row r="49" spans="2:22" s="138" customFormat="1" ht="24.75" customHeight="1">
      <c r="B49" s="886"/>
      <c r="C49" s="886"/>
      <c r="D49" s="886"/>
      <c r="E49" s="886"/>
      <c r="F49" s="886"/>
      <c r="G49" s="886"/>
      <c r="H49" s="886"/>
      <c r="I49" s="886"/>
      <c r="J49" s="886"/>
      <c r="K49" s="886"/>
      <c r="L49" s="886"/>
      <c r="M49" s="886"/>
      <c r="N49" s="886"/>
      <c r="O49" s="886"/>
      <c r="P49" s="886"/>
      <c r="Q49" s="886"/>
      <c r="R49" s="886"/>
      <c r="S49" s="886"/>
      <c r="T49" s="886"/>
      <c r="U49" s="886"/>
      <c r="V49" s="886"/>
    </row>
  </sheetData>
  <sheetProtection sheet="1"/>
  <mergeCells count="194">
    <mergeCell ref="B46:AE47"/>
    <mergeCell ref="B48:V49"/>
    <mergeCell ref="B44:J45"/>
    <mergeCell ref="K44:K45"/>
    <mergeCell ref="L44:L45"/>
    <mergeCell ref="M44:P45"/>
    <mergeCell ref="Q44:R45"/>
    <mergeCell ref="T44:V45"/>
    <mergeCell ref="W44:Y45"/>
    <mergeCell ref="C43:G43"/>
    <mergeCell ref="H43:J43"/>
    <mergeCell ref="M43:P43"/>
    <mergeCell ref="Q43:R43"/>
    <mergeCell ref="T43:V43"/>
    <mergeCell ref="W43:Y43"/>
    <mergeCell ref="Z43:AA43"/>
    <mergeCell ref="Z44:AA45"/>
    <mergeCell ref="AB44:AE45"/>
    <mergeCell ref="AB43:AE43"/>
    <mergeCell ref="C41:G41"/>
    <mergeCell ref="H41:J41"/>
    <mergeCell ref="M41:P41"/>
    <mergeCell ref="Z41:AA41"/>
    <mergeCell ref="AB41:AE41"/>
    <mergeCell ref="C42:G42"/>
    <mergeCell ref="H42:J42"/>
    <mergeCell ref="M42:P42"/>
    <mergeCell ref="Q42:R42"/>
    <mergeCell ref="T42:V42"/>
    <mergeCell ref="W42:Y42"/>
    <mergeCell ref="Z42:AA42"/>
    <mergeCell ref="AB42:AE42"/>
    <mergeCell ref="Z38:AA38"/>
    <mergeCell ref="AB38:AE38"/>
    <mergeCell ref="Z39:AA39"/>
    <mergeCell ref="AB39:AE39"/>
    <mergeCell ref="Z40:AA40"/>
    <mergeCell ref="AB40:AE40"/>
    <mergeCell ref="AB30:AE30"/>
    <mergeCell ref="AB31:AE31"/>
    <mergeCell ref="AB32:AE32"/>
    <mergeCell ref="AB33:AE33"/>
    <mergeCell ref="Z32:AA32"/>
    <mergeCell ref="Z37:AA37"/>
    <mergeCell ref="AB37:AE37"/>
    <mergeCell ref="Z33:AA33"/>
    <mergeCell ref="AB22:AE23"/>
    <mergeCell ref="AB24:AE24"/>
    <mergeCell ref="AB25:AE25"/>
    <mergeCell ref="AB26:AE26"/>
    <mergeCell ref="AB27:AE27"/>
    <mergeCell ref="AB28:AE28"/>
    <mergeCell ref="AB29:AE29"/>
    <mergeCell ref="Z34:AA34"/>
    <mergeCell ref="AB34:AE34"/>
    <mergeCell ref="Z35:AA35"/>
    <mergeCell ref="AB35:AE35"/>
    <mergeCell ref="Z36:AA36"/>
    <mergeCell ref="AB36:AE36"/>
    <mergeCell ref="AL5:AL8"/>
    <mergeCell ref="AL14:AL15"/>
    <mergeCell ref="W10:Z10"/>
    <mergeCell ref="AC10:AE10"/>
    <mergeCell ref="W9:Z9"/>
    <mergeCell ref="AC9:AE9"/>
    <mergeCell ref="M26:P26"/>
    <mergeCell ref="M27:P27"/>
    <mergeCell ref="M28:P28"/>
    <mergeCell ref="AC11:AE11"/>
    <mergeCell ref="W12:Z12"/>
    <mergeCell ref="AC12:AE12"/>
    <mergeCell ref="W11:Z11"/>
    <mergeCell ref="AC13:AE13"/>
    <mergeCell ref="W14:Z15"/>
    <mergeCell ref="AB14:AB15"/>
    <mergeCell ref="AC14:AE15"/>
    <mergeCell ref="AF5:AF8"/>
    <mergeCell ref="AG5:AG8"/>
    <mergeCell ref="Z24:AA24"/>
    <mergeCell ref="Z25:AA25"/>
    <mergeCell ref="M29:P29"/>
    <mergeCell ref="Q27:R27"/>
    <mergeCell ref="T27:V27"/>
    <mergeCell ref="Q26:R26"/>
    <mergeCell ref="T26:V26"/>
    <mergeCell ref="M30:P30"/>
    <mergeCell ref="M31:P31"/>
    <mergeCell ref="Q24:R24"/>
    <mergeCell ref="Z26:AA26"/>
    <mergeCell ref="Z27:AA27"/>
    <mergeCell ref="Z28:AA28"/>
    <mergeCell ref="Z29:AA29"/>
    <mergeCell ref="Z30:AA30"/>
    <mergeCell ref="Z31:AA31"/>
    <mergeCell ref="W31:Y31"/>
    <mergeCell ref="T25:V25"/>
    <mergeCell ref="W24:Y24"/>
    <mergeCell ref="W25:Y25"/>
    <mergeCell ref="W26:Y26"/>
    <mergeCell ref="W27:Y27"/>
    <mergeCell ref="M24:P24"/>
    <mergeCell ref="M25:P25"/>
    <mergeCell ref="W28:Y28"/>
    <mergeCell ref="W29:Y29"/>
    <mergeCell ref="H29:J29"/>
    <mergeCell ref="H30:J30"/>
    <mergeCell ref="H31:J31"/>
    <mergeCell ref="C28:G28"/>
    <mergeCell ref="C29:G29"/>
    <mergeCell ref="C30:G30"/>
    <mergeCell ref="C31:G31"/>
    <mergeCell ref="H24:J24"/>
    <mergeCell ref="H25:J25"/>
    <mergeCell ref="H26:J26"/>
    <mergeCell ref="H27:J27"/>
    <mergeCell ref="H28:J28"/>
    <mergeCell ref="C24:G24"/>
    <mergeCell ref="C25:G25"/>
    <mergeCell ref="C26:G26"/>
    <mergeCell ref="C27:G27"/>
    <mergeCell ref="B5:B8"/>
    <mergeCell ref="C5:F8"/>
    <mergeCell ref="G5:G8"/>
    <mergeCell ref="H5:H8"/>
    <mergeCell ref="I5:I8"/>
    <mergeCell ref="J5:J8"/>
    <mergeCell ref="M5:O8"/>
    <mergeCell ref="P5:R8"/>
    <mergeCell ref="B3:AE4"/>
    <mergeCell ref="W5:Z8"/>
    <mergeCell ref="AA5:AA8"/>
    <mergeCell ref="AB5:AB8"/>
    <mergeCell ref="AC5:AE8"/>
    <mergeCell ref="T5:V8"/>
    <mergeCell ref="L5:L8"/>
    <mergeCell ref="K5:K8"/>
    <mergeCell ref="C9:F9"/>
    <mergeCell ref="M9:O9"/>
    <mergeCell ref="P9:R9"/>
    <mergeCell ref="T9:V9"/>
    <mergeCell ref="C12:F12"/>
    <mergeCell ref="M12:O12"/>
    <mergeCell ref="P12:R12"/>
    <mergeCell ref="T12:V12"/>
    <mergeCell ref="C11:F11"/>
    <mergeCell ref="M11:O11"/>
    <mergeCell ref="C10:F10"/>
    <mergeCell ref="M10:O10"/>
    <mergeCell ref="P10:R10"/>
    <mergeCell ref="T10:V10"/>
    <mergeCell ref="P11:R11"/>
    <mergeCell ref="T11:V11"/>
    <mergeCell ref="B22:B23"/>
    <mergeCell ref="C22:G23"/>
    <mergeCell ref="H22:J23"/>
    <mergeCell ref="K22:K23"/>
    <mergeCell ref="L22:L23"/>
    <mergeCell ref="M22:P23"/>
    <mergeCell ref="Q23:R23"/>
    <mergeCell ref="Z22:AA23"/>
    <mergeCell ref="C13:F13"/>
    <mergeCell ref="M13:O13"/>
    <mergeCell ref="P13:R13"/>
    <mergeCell ref="T13:V13"/>
    <mergeCell ref="W13:Z13"/>
    <mergeCell ref="T22:V23"/>
    <mergeCell ref="M14:O15"/>
    <mergeCell ref="P14:R15"/>
    <mergeCell ref="T14:V15"/>
    <mergeCell ref="B14:J15"/>
    <mergeCell ref="Q31:R31"/>
    <mergeCell ref="T31:V31"/>
    <mergeCell ref="Q28:R28"/>
    <mergeCell ref="T28:V28"/>
    <mergeCell ref="T24:V24"/>
    <mergeCell ref="AF14:AF15"/>
    <mergeCell ref="AH5:AK8"/>
    <mergeCell ref="AH9:AK9"/>
    <mergeCell ref="AH10:AK10"/>
    <mergeCell ref="AH11:AK11"/>
    <mergeCell ref="B17:AE18"/>
    <mergeCell ref="B20:AE21"/>
    <mergeCell ref="AH12:AK12"/>
    <mergeCell ref="AH13:AK13"/>
    <mergeCell ref="AG14:AG15"/>
    <mergeCell ref="AH14:AK15"/>
    <mergeCell ref="W30:Y30"/>
    <mergeCell ref="Q22:R22"/>
    <mergeCell ref="Q30:R30"/>
    <mergeCell ref="T30:V30"/>
    <mergeCell ref="Q29:R29"/>
    <mergeCell ref="T29:V29"/>
    <mergeCell ref="W22:Y23"/>
    <mergeCell ref="Q25:R25"/>
  </mergeCells>
  <conditionalFormatting sqref="K9">
    <cfRule type="expression" dxfId="113" priority="80">
      <formula>IF(K9&gt;=30,TRUE)</formula>
    </cfRule>
  </conditionalFormatting>
  <conditionalFormatting sqref="K10">
    <cfRule type="expression" dxfId="112" priority="79">
      <formula>IF(K10&gt;=30,TRUE)</formula>
    </cfRule>
  </conditionalFormatting>
  <conditionalFormatting sqref="K11">
    <cfRule type="expression" dxfId="111" priority="78">
      <formula>IF(K11&gt;=30,TRUE)</formula>
    </cfRule>
  </conditionalFormatting>
  <conditionalFormatting sqref="K12">
    <cfRule type="expression" dxfId="110" priority="77">
      <formula>IF(K12&gt;=30,TRUE)</formula>
    </cfRule>
  </conditionalFormatting>
  <conditionalFormatting sqref="K13">
    <cfRule type="expression" dxfId="109" priority="76">
      <formula>IF(K13&gt;=30,TRUE)</formula>
    </cfRule>
  </conditionalFormatting>
  <conditionalFormatting sqref="AC10:AE10">
    <cfRule type="expression" dxfId="108" priority="75">
      <formula>IF(W10=1,AB10&lt;=M10-AA10,IF(W10=2,AB10&lt;=(AA10-L10),IF(W10=3,AB10&lt;=AA10,IF(W10=4,AB10&lt;=AA10))))</formula>
    </cfRule>
  </conditionalFormatting>
  <conditionalFormatting sqref="AC11:AE11">
    <cfRule type="expression" dxfId="107" priority="74">
      <formula>IF(W11=1,AB11&lt;=M11-AA11,IF(W11=2,AB11&lt;=(AA11-L11),IF(W11=3,AB11&lt;=AA11,IF(W11=4,AB11&lt;=AA11))))</formula>
    </cfRule>
  </conditionalFormatting>
  <conditionalFormatting sqref="AC12:AE12">
    <cfRule type="expression" dxfId="106" priority="73">
      <formula>IF(W12=1,AB12&lt;=M12-AA12,IF(W12=2,AB12&lt;=(AA12-L12),IF(W12=3,AB12&lt;=AA12,IF(W12=4,AB12&lt;=AA12))))</formula>
    </cfRule>
  </conditionalFormatting>
  <conditionalFormatting sqref="AC13:AE13">
    <cfRule type="expression" dxfId="105" priority="72">
      <formula>IF(W13=1,AB13&lt;=M13-AA13,IF(W13=2,AB13&lt;=(AA13-L13),IF(W13=3,AB13&lt;=AA13,IF(W13=4,AB13&lt;=AA13))))</formula>
    </cfRule>
  </conditionalFormatting>
  <conditionalFormatting sqref="AA9">
    <cfRule type="expression" dxfId="104" priority="70">
      <formula>IF(W9=1,AA9&lt;M9*25%)</formula>
    </cfRule>
    <cfRule type="expression" dxfId="103" priority="71">
      <formula>IF(W9=1,AA9&gt;=M9*25%)</formula>
    </cfRule>
  </conditionalFormatting>
  <conditionalFormatting sqref="AA10">
    <cfRule type="expression" dxfId="102" priority="68">
      <formula>IF(W10=1,AA10&lt;M10*25%)</formula>
    </cfRule>
    <cfRule type="expression" dxfId="101" priority="69">
      <formula>IF(W10=1,AA10&gt;=M10*25%)</formula>
    </cfRule>
  </conditionalFormatting>
  <conditionalFormatting sqref="AA11">
    <cfRule type="expression" dxfId="100" priority="66">
      <formula>IF(W11=1,AA11&lt;M11*25%)</formula>
    </cfRule>
    <cfRule type="expression" dxfId="99" priority="67">
      <formula>IF(W11=1,AA11&gt;=M11*25%)</formula>
    </cfRule>
  </conditionalFormatting>
  <conditionalFormatting sqref="AA12">
    <cfRule type="expression" dxfId="98" priority="64">
      <formula>IF(W12=1,AA12&lt;M12*25%)</formula>
    </cfRule>
    <cfRule type="expression" dxfId="97" priority="65">
      <formula>IF(W12=1,AA12&gt;=M12*25%)</formula>
    </cfRule>
  </conditionalFormatting>
  <conditionalFormatting sqref="AA13">
    <cfRule type="expression" dxfId="96" priority="62">
      <formula>IF(W13=1,AA13&lt;M13*25%)</formula>
    </cfRule>
    <cfRule type="expression" dxfId="95" priority="63">
      <formula>IF(W13=1,AA13&gt;=M13*25%)</formula>
    </cfRule>
  </conditionalFormatting>
  <conditionalFormatting sqref="AB9">
    <cfRule type="expression" dxfId="94" priority="60">
      <formula>IF(W9=1,AB9&lt;=M9-AA9,IF(W9=2,AB9&lt;=(AA9-L9),IF(W9=3,AB9&lt;=AA9,IF(W9=4,AB9&lt;=AA9))))</formula>
    </cfRule>
    <cfRule type="expression" dxfId="93" priority="61">
      <formula>IF(W9=1,AB9&lt;=M9-AA9)</formula>
    </cfRule>
  </conditionalFormatting>
  <conditionalFormatting sqref="AB10">
    <cfRule type="expression" dxfId="92" priority="58">
      <formula>IF(W10=1,AB10&lt;=M10-AA10,IF(W10=2,AB10&lt;=(AA10-L10),IF(W10=3,AB10&lt;=AA10,IF(W10=4,AB10&lt;=AA10))))</formula>
    </cfRule>
    <cfRule type="expression" dxfId="91" priority="59">
      <formula>IF(W10=1,AB10&lt;=M10-AA10)</formula>
    </cfRule>
  </conditionalFormatting>
  <conditionalFormatting sqref="AB11">
    <cfRule type="expression" dxfId="90" priority="56">
      <formula>IF(W11=1,AB11&lt;=M11-AA11,IF(W11=2,AB11&lt;=(AA11-L11),IF(W11=3,AB11&lt;=AA11,IF(W11=4,AB11&lt;=AA11))))</formula>
    </cfRule>
    <cfRule type="expression" dxfId="89" priority="57">
      <formula>IF(W11=1,AB11&lt;=M11-AA11)</formula>
    </cfRule>
  </conditionalFormatting>
  <conditionalFormatting sqref="AB12">
    <cfRule type="expression" dxfId="88" priority="54">
      <formula>IF(W12=1,AB12&lt;=M12-AA12,IF(W12=2,AB12&lt;=(AA12-L12),IF(W12=3,AB12&lt;=AA12,IF(W12=4,AB12&lt;=AA12))))</formula>
    </cfRule>
    <cfRule type="expression" dxfId="87" priority="55">
      <formula>IF(W12=1,AB12&lt;=M12-AA12)</formula>
    </cfRule>
  </conditionalFormatting>
  <conditionalFormatting sqref="AB13">
    <cfRule type="expression" dxfId="86" priority="52">
      <formula>IF(W13=1,AB13&lt;=M13-AA13,IF(W13=2,AB13&lt;=(AA13-L13),IF(W13=3,AB13&lt;=AA13,IF(W13=4,AB13&lt;=AA13))))</formula>
    </cfRule>
    <cfRule type="expression" dxfId="85" priority="53">
      <formula>IF(W13=1,AB13&lt;=M13-AA13)</formula>
    </cfRule>
  </conditionalFormatting>
  <conditionalFormatting sqref="AC9:AE9">
    <cfRule type="expression" dxfId="84" priority="51">
      <formula>IF(W9=1,AB9&lt;=M9-AA9,IF(W9=2,AB9&lt;=(AA9-L9),IF(W9=3,AB9&lt;=AA9,IF(W9=4,AB9&lt;=AA9))))</formula>
    </cfRule>
  </conditionalFormatting>
  <conditionalFormatting sqref="Z24:AA24">
    <cfRule type="expression" dxfId="83" priority="50">
      <formula>IF(L24&lt;=10,Z24&lt;M24+(M24*25%))</formula>
    </cfRule>
  </conditionalFormatting>
  <conditionalFormatting sqref="AB24:AE24">
    <cfRule type="expression" dxfId="82" priority="49">
      <formula>IF(L24&lt;=10,Z24&gt;=M24+(M24*25%))</formula>
    </cfRule>
  </conditionalFormatting>
  <conditionalFormatting sqref="AF9">
    <cfRule type="expression" dxfId="81" priority="48">
      <formula>AF9=AN10</formula>
    </cfRule>
  </conditionalFormatting>
  <conditionalFormatting sqref="AF10">
    <cfRule type="expression" dxfId="80" priority="47">
      <formula>AF10=AN10</formula>
    </cfRule>
  </conditionalFormatting>
  <conditionalFormatting sqref="AF11">
    <cfRule type="expression" dxfId="79" priority="46">
      <formula>AF11=AN10</formula>
    </cfRule>
  </conditionalFormatting>
  <conditionalFormatting sqref="AF12">
    <cfRule type="expression" dxfId="78" priority="45">
      <formula>AF12=AN10</formula>
    </cfRule>
  </conditionalFormatting>
  <conditionalFormatting sqref="AF13">
    <cfRule type="expression" dxfId="77" priority="44">
      <formula>AF13=AN10</formula>
    </cfRule>
  </conditionalFormatting>
  <conditionalFormatting sqref="AG9">
    <cfRule type="expression" dxfId="76" priority="43">
      <formula>AG9=AN9</formula>
    </cfRule>
  </conditionalFormatting>
  <conditionalFormatting sqref="AG10">
    <cfRule type="expression" dxfId="75" priority="42">
      <formula>AG10=AN9</formula>
    </cfRule>
  </conditionalFormatting>
  <conditionalFormatting sqref="AG11">
    <cfRule type="expression" dxfId="74" priority="41">
      <formula>AG11=AN9</formula>
    </cfRule>
  </conditionalFormatting>
  <conditionalFormatting sqref="AG12">
    <cfRule type="expression" dxfId="73" priority="40">
      <formula>AG12=AN9</formula>
    </cfRule>
  </conditionalFormatting>
  <conditionalFormatting sqref="AG13">
    <cfRule type="expression" dxfId="72" priority="39">
      <formula>AG13=AN9</formula>
    </cfRule>
  </conditionalFormatting>
  <conditionalFormatting sqref="L24">
    <cfRule type="expression" dxfId="71" priority="38">
      <formula>L24&gt;10</formula>
    </cfRule>
  </conditionalFormatting>
  <conditionalFormatting sqref="Z25:AA25">
    <cfRule type="expression" dxfId="70" priority="37">
      <formula>IF(L25&lt;=10,Z25&lt;M25+(M25*25%))</formula>
    </cfRule>
  </conditionalFormatting>
  <conditionalFormatting sqref="Z26:AA26">
    <cfRule type="expression" dxfId="69" priority="36">
      <formula>IF(L26&lt;=10,Z26&lt;M26+(M26*25%))</formula>
    </cfRule>
  </conditionalFormatting>
  <conditionalFormatting sqref="Z27:AA27">
    <cfRule type="expression" dxfId="68" priority="35">
      <formula>IF(L27&lt;=10,Z27&lt;M27+(M27*25%))</formula>
    </cfRule>
  </conditionalFormatting>
  <conditionalFormatting sqref="Z28:AA28">
    <cfRule type="expression" dxfId="67" priority="34">
      <formula>IF(L28&lt;=10,Z28&lt;M28+(M28*25%))</formula>
    </cfRule>
  </conditionalFormatting>
  <conditionalFormatting sqref="Z29:AA29">
    <cfRule type="expression" dxfId="66" priority="33">
      <formula>IF(L29&lt;=10,Z29&lt;M29+(M29*25%))</formula>
    </cfRule>
  </conditionalFormatting>
  <conditionalFormatting sqref="Z30:AA30">
    <cfRule type="expression" dxfId="65" priority="32">
      <formula>IF(L30&lt;=10,Z30&lt;M30+(M30*25%))</formula>
    </cfRule>
  </conditionalFormatting>
  <conditionalFormatting sqref="Z31:AA31">
    <cfRule type="expression" dxfId="64" priority="31">
      <formula>IF(L31&lt;=10,Z31&lt;M31+(M31*25%))</formula>
    </cfRule>
  </conditionalFormatting>
  <conditionalFormatting sqref="Z42:AA42">
    <cfRule type="expression" dxfId="63" priority="30">
      <formula>IF(L42&lt;=10,Z42&lt;M42+(M42*25%))</formula>
    </cfRule>
  </conditionalFormatting>
  <conditionalFormatting sqref="Z43:AA43">
    <cfRule type="expression" dxfId="62" priority="29">
      <formula>IF(L43&lt;=10,Z43&lt;M43+(M43*25%))</formula>
    </cfRule>
  </conditionalFormatting>
  <conditionalFormatting sqref="AB25:AE25">
    <cfRule type="expression" dxfId="61" priority="28">
      <formula>IF(L25&lt;=10,Z25&gt;=M25+(M25*25%))</formula>
    </cfRule>
  </conditionalFormatting>
  <conditionalFormatting sqref="AB26:AE26">
    <cfRule type="expression" dxfId="60" priority="27">
      <formula>IF(L26&lt;=10,Z26&gt;=M26+(M26*25%))</formula>
    </cfRule>
  </conditionalFormatting>
  <conditionalFormatting sqref="AB27:AE27">
    <cfRule type="expression" dxfId="59" priority="26">
      <formula>IF(L27&lt;=10,Z27&gt;=M27+(M27*25%))</formula>
    </cfRule>
  </conditionalFormatting>
  <conditionalFormatting sqref="AB28:AE28">
    <cfRule type="expression" dxfId="58" priority="25">
      <formula>IF(L28&lt;=10,Z28&gt;=M28+(M28*25%))</formula>
    </cfRule>
  </conditionalFormatting>
  <conditionalFormatting sqref="AB29:AE29">
    <cfRule type="expression" dxfId="57" priority="24">
      <formula>IF(L29&lt;=10,Z29&gt;=M29+(M29*25%))</formula>
    </cfRule>
  </conditionalFormatting>
  <conditionalFormatting sqref="AB30:AE30">
    <cfRule type="expression" dxfId="56" priority="23">
      <formula>IF(L30&lt;=10,Z30&gt;=M30+(M30*25%))</formula>
    </cfRule>
  </conditionalFormatting>
  <conditionalFormatting sqref="AB31:AE31 AB32:AB41">
    <cfRule type="expression" dxfId="55" priority="22">
      <formula>IF(L31&lt;=10,Z31&gt;=M31+(M31*25%))</formula>
    </cfRule>
  </conditionalFormatting>
  <conditionalFormatting sqref="AB42:AE42">
    <cfRule type="expression" dxfId="54" priority="21">
      <formula>IF(L42&lt;=10,Z42&gt;=M42+(M42*25%))</formula>
    </cfRule>
  </conditionalFormatting>
  <conditionalFormatting sqref="AB43:AE43">
    <cfRule type="expression" dxfId="53" priority="20">
      <formula>IF(L43&lt;=10,Z43&gt;=M43+(M43*25%))</formula>
    </cfRule>
  </conditionalFormatting>
  <conditionalFormatting sqref="L25">
    <cfRule type="expression" dxfId="52" priority="19">
      <formula>L25&gt;10</formula>
    </cfRule>
  </conditionalFormatting>
  <conditionalFormatting sqref="L26">
    <cfRule type="expression" dxfId="51" priority="18">
      <formula>L26&gt;10</formula>
    </cfRule>
  </conditionalFormatting>
  <conditionalFormatting sqref="L27">
    <cfRule type="expression" dxfId="50" priority="17">
      <formula>L27&gt;10</formula>
    </cfRule>
  </conditionalFormatting>
  <conditionalFormatting sqref="L28">
    <cfRule type="expression" dxfId="49" priority="16">
      <formula>L28&gt;10</formula>
    </cfRule>
  </conditionalFormatting>
  <conditionalFormatting sqref="L29">
    <cfRule type="expression" dxfId="48" priority="15">
      <formula>L29&gt;10</formula>
    </cfRule>
  </conditionalFormatting>
  <conditionalFormatting sqref="L30">
    <cfRule type="expression" dxfId="47" priority="14">
      <formula>L30&gt;10</formula>
    </cfRule>
  </conditionalFormatting>
  <conditionalFormatting sqref="L31:L41">
    <cfRule type="expression" dxfId="46" priority="13">
      <formula>L31&gt;10</formula>
    </cfRule>
  </conditionalFormatting>
  <conditionalFormatting sqref="L42">
    <cfRule type="expression" dxfId="45" priority="12">
      <formula>L42&gt;10</formula>
    </cfRule>
  </conditionalFormatting>
  <conditionalFormatting sqref="L43">
    <cfRule type="expression" dxfId="44" priority="11">
      <formula>L43&gt;10</formula>
    </cfRule>
  </conditionalFormatting>
  <conditionalFormatting sqref="Z32:AA32">
    <cfRule type="expression" dxfId="43" priority="10">
      <formula>IF(L32&lt;=10,Z32&lt;M32+(M32*25%))</formula>
    </cfRule>
  </conditionalFormatting>
  <conditionalFormatting sqref="Z33:AA33">
    <cfRule type="expression" dxfId="42" priority="9">
      <formula>IF(L33&lt;=10,Z33&lt;M33+(M33*25%))</formula>
    </cfRule>
  </conditionalFormatting>
  <conditionalFormatting sqref="Z34:AA34">
    <cfRule type="expression" dxfId="41" priority="8">
      <formula>IF(L34&lt;=10,Z34&lt;M34+(M34*25%))</formula>
    </cfRule>
  </conditionalFormatting>
  <conditionalFormatting sqref="Z35:AA35">
    <cfRule type="expression" dxfId="40" priority="7">
      <formula>IF(L35&lt;=10,Z35&lt;M35+(M35*25%))</formula>
    </cfRule>
  </conditionalFormatting>
  <conditionalFormatting sqref="Z36:AA36">
    <cfRule type="expression" dxfId="39" priority="6">
      <formula>IF(L36&lt;=10,Z36&lt;M36+(M36*25%))</formula>
    </cfRule>
  </conditionalFormatting>
  <conditionalFormatting sqref="Z37:AA37">
    <cfRule type="expression" dxfId="38" priority="5">
      <formula>IF(L37&lt;=10,Z37&lt;M37+(M37*25%))</formula>
    </cfRule>
  </conditionalFormatting>
  <conditionalFormatting sqref="Z38:AA38">
    <cfRule type="expression" dxfId="37" priority="4">
      <formula>IF(L38&lt;=10,Z38&lt;M38+(M38*25%))</formula>
    </cfRule>
  </conditionalFormatting>
  <conditionalFormatting sqref="Z39:AA39">
    <cfRule type="expression" dxfId="36" priority="3">
      <formula>IF(L39&lt;=10,Z39&lt;M39+(M39*25%))</formula>
    </cfRule>
  </conditionalFormatting>
  <conditionalFormatting sqref="Z40:AA40">
    <cfRule type="expression" dxfId="35" priority="2">
      <formula>IF(L40&lt;=10,Z40&lt;M40+(M40*25%))</formula>
    </cfRule>
  </conditionalFormatting>
  <conditionalFormatting sqref="Z41:AA41">
    <cfRule type="expression" dxfId="34" priority="1">
      <formula>IF(L41&lt;=10,Z41&lt;M41+(M41*25%))</formula>
    </cfRule>
  </conditionalFormatting>
  <pageMargins left="0.70866141732283472" right="0.70866141732283472" top="0.74803149606299213" bottom="0.74803149606299213" header="0.31496062992125984" footer="0.31496062992125984"/>
  <pageSetup paperSize="9" scale="25" orientation="landscape" r:id="rId1"/>
  <headerFooter>
    <oddFooter>&amp;CPagina 7bis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U146"/>
  <sheetViews>
    <sheetView zoomScale="70" zoomScaleNormal="70" workbookViewId="0">
      <selection activeCell="AQ115" sqref="AQ115"/>
    </sheetView>
  </sheetViews>
  <sheetFormatPr baseColWidth="10" defaultColWidth="3.83203125" defaultRowHeight="18"/>
  <cols>
    <col min="1" max="39" width="3.83203125" style="138" customWidth="1"/>
    <col min="40" max="40" width="4.5" style="138" customWidth="1"/>
    <col min="41" max="41" width="3.83203125" style="138" customWidth="1"/>
    <col min="42" max="42" width="3.83203125" style="180" customWidth="1"/>
    <col min="43" max="56" width="3.83203125" style="138" customWidth="1"/>
    <col min="57" max="16384" width="3.83203125" style="138"/>
  </cols>
  <sheetData>
    <row r="1" spans="1:73" s="137" customFormat="1" ht="30">
      <c r="A1" s="1157" t="s">
        <v>1367</v>
      </c>
      <c r="B1" s="1157"/>
      <c r="C1" s="1157"/>
      <c r="D1" s="1157"/>
      <c r="E1" s="1157"/>
      <c r="F1" s="1157"/>
      <c r="G1" s="1157"/>
      <c r="H1" s="1157"/>
      <c r="I1" s="1157"/>
      <c r="J1" s="1157"/>
      <c r="K1" s="1157"/>
      <c r="L1" s="1157"/>
      <c r="M1" s="1157"/>
      <c r="N1" s="1157"/>
      <c r="O1" s="1157"/>
      <c r="P1" s="1157"/>
      <c r="Q1" s="1157"/>
      <c r="R1" s="1157"/>
      <c r="S1" s="1157"/>
      <c r="T1" s="1157"/>
      <c r="U1" s="1157"/>
      <c r="V1" s="1157"/>
      <c r="W1" s="1157"/>
      <c r="X1" s="1157"/>
      <c r="Y1" s="1157"/>
      <c r="Z1" s="1157"/>
      <c r="AA1" s="1157"/>
      <c r="AB1" s="1157"/>
      <c r="AC1" s="1157"/>
      <c r="AD1" s="1157"/>
      <c r="AE1" s="1157"/>
      <c r="AF1" s="1157"/>
      <c r="AG1" s="1157"/>
      <c r="AH1" s="1157"/>
      <c r="AI1" s="1157"/>
      <c r="AJ1" s="1157"/>
      <c r="AK1" s="1157"/>
      <c r="AL1" s="1157"/>
      <c r="AM1" s="1157"/>
      <c r="AN1" s="1157"/>
      <c r="AO1" s="1157"/>
      <c r="AP1" s="1157"/>
      <c r="AQ1" s="1157"/>
      <c r="AR1" s="1157"/>
      <c r="AS1" s="1157"/>
      <c r="AT1" s="1157"/>
      <c r="AU1" s="1157"/>
      <c r="AV1" s="1157"/>
      <c r="AW1" s="1157"/>
      <c r="AX1" s="1157"/>
      <c r="AY1" s="136"/>
      <c r="AZ1" s="136"/>
      <c r="BA1" s="136"/>
      <c r="BB1" s="136"/>
      <c r="BC1" s="136"/>
      <c r="BD1" s="136"/>
      <c r="BH1" s="1185" t="s">
        <v>1368</v>
      </c>
      <c r="BI1" s="1185"/>
      <c r="BJ1" s="1185"/>
      <c r="BK1" s="1185"/>
      <c r="BL1" s="1185"/>
      <c r="BM1" s="1185"/>
      <c r="BN1" s="1185"/>
      <c r="BO1" s="1185"/>
      <c r="BP1" s="1185"/>
      <c r="BQ1" s="1185"/>
      <c r="BR1" s="1185"/>
      <c r="BS1" s="1185"/>
      <c r="BT1" s="1185"/>
      <c r="BU1" s="1185"/>
    </row>
    <row r="2" spans="1:73" s="137" customFormat="1" ht="30">
      <c r="A2" s="1157"/>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36"/>
      <c r="AZ2" s="136"/>
      <c r="BA2" s="136"/>
      <c r="BB2" s="136"/>
      <c r="BC2" s="136"/>
      <c r="BD2" s="136"/>
      <c r="BH2" s="1185" t="s">
        <v>1368</v>
      </c>
      <c r="BI2" s="1185"/>
      <c r="BJ2" s="1185"/>
      <c r="BK2" s="1185"/>
      <c r="BL2" s="1185"/>
      <c r="BM2" s="1185"/>
      <c r="BN2" s="1185"/>
      <c r="BO2" s="1185"/>
      <c r="BP2" s="1185"/>
      <c r="BQ2" s="1185"/>
      <c r="BR2" s="1185"/>
      <c r="BS2" s="1185"/>
      <c r="BT2" s="1185"/>
      <c r="BU2" s="1185"/>
    </row>
    <row r="3" spans="1:73" s="27" customFormat="1" ht="20.25" customHeight="1">
      <c r="A3" s="138"/>
      <c r="B3" s="138"/>
    </row>
    <row r="4" spans="1:73" s="15" customFormat="1" ht="20.25" customHeight="1">
      <c r="A4" s="139" t="s">
        <v>1418</v>
      </c>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J4" s="144"/>
    </row>
    <row r="5" spans="1:73" s="26" customFormat="1" ht="20.25" customHeight="1">
      <c r="A5" s="24"/>
      <c r="B5" s="145"/>
      <c r="AP5" s="52"/>
    </row>
    <row r="6" spans="1:73" s="26" customFormat="1" ht="20.25" customHeight="1">
      <c r="A6" s="24"/>
      <c r="B6" s="1186" t="s">
        <v>1369</v>
      </c>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c r="AJ6" s="1186"/>
      <c r="AK6" s="1186"/>
      <c r="AL6" s="1186"/>
      <c r="AM6" s="1186"/>
      <c r="AN6" s="1186"/>
      <c r="AO6" s="1186"/>
      <c r="AP6" s="1186"/>
      <c r="AQ6" s="1186"/>
      <c r="AR6" s="1186"/>
      <c r="AS6" s="1186"/>
      <c r="AT6" s="1186"/>
      <c r="AU6" s="1186"/>
      <c r="AV6" s="1186"/>
      <c r="AW6" s="1186"/>
    </row>
    <row r="7" spans="1:73" s="26" customFormat="1" ht="20.25" customHeight="1">
      <c r="A7" s="24"/>
      <c r="B7" s="1186"/>
      <c r="C7" s="1186"/>
      <c r="D7" s="1186"/>
      <c r="E7" s="1186"/>
      <c r="F7" s="1186"/>
      <c r="G7" s="1186"/>
      <c r="H7" s="1186"/>
      <c r="I7" s="1186"/>
      <c r="J7" s="1186"/>
      <c r="K7" s="1186"/>
      <c r="L7" s="1186"/>
      <c r="M7" s="1186"/>
      <c r="N7" s="1186"/>
      <c r="O7" s="1186"/>
      <c r="P7" s="1186"/>
      <c r="Q7" s="1186"/>
      <c r="R7" s="1186"/>
      <c r="S7" s="1186"/>
      <c r="T7" s="1186"/>
      <c r="U7" s="1186"/>
      <c r="V7" s="1186"/>
      <c r="W7" s="1186"/>
      <c r="X7" s="1186"/>
      <c r="Y7" s="1186"/>
      <c r="Z7" s="1186"/>
      <c r="AA7" s="1186"/>
      <c r="AB7" s="1186"/>
      <c r="AC7" s="1186"/>
      <c r="AD7" s="1186"/>
      <c r="AE7" s="1186"/>
      <c r="AF7" s="1186"/>
      <c r="AG7" s="1186"/>
      <c r="AH7" s="1186"/>
      <c r="AI7" s="1186"/>
      <c r="AJ7" s="1186"/>
      <c r="AK7" s="1186"/>
      <c r="AL7" s="1186"/>
      <c r="AM7" s="1186"/>
      <c r="AN7" s="1186"/>
      <c r="AO7" s="1186"/>
      <c r="AP7" s="1186"/>
      <c r="AQ7" s="1186"/>
      <c r="AR7" s="1186"/>
      <c r="AS7" s="1186"/>
      <c r="AT7" s="1186"/>
      <c r="AU7" s="1186"/>
      <c r="AV7" s="1186"/>
      <c r="AW7" s="1186"/>
    </row>
    <row r="8" spans="1:73" s="26" customFormat="1" ht="20.25" customHeight="1" thickBot="1">
      <c r="A8" s="24"/>
      <c r="B8" s="145"/>
      <c r="AE8" s="1167" t="s">
        <v>1370</v>
      </c>
      <c r="AF8" s="1168"/>
      <c r="AG8" s="1168"/>
      <c r="AH8" s="1168"/>
      <c r="AI8" s="1168"/>
      <c r="AJ8" s="1168"/>
      <c r="AK8" s="1168"/>
      <c r="AL8" s="1168"/>
      <c r="AM8" s="1169"/>
      <c r="AP8" s="52"/>
    </row>
    <row r="9" spans="1:73" s="26" customFormat="1" ht="20.25" customHeight="1">
      <c r="A9" s="24"/>
      <c r="B9" s="145"/>
      <c r="AE9" s="1170"/>
      <c r="AF9" s="1171"/>
      <c r="AG9" s="1171"/>
      <c r="AH9" s="1171"/>
      <c r="AI9" s="1171"/>
      <c r="AJ9" s="1171"/>
      <c r="AK9" s="1171"/>
      <c r="AL9" s="1171"/>
      <c r="AM9" s="1172"/>
      <c r="AP9" s="52"/>
      <c r="BL9" s="1187" t="s">
        <v>1371</v>
      </c>
      <c r="BM9" s="1188"/>
      <c r="BN9" s="1188"/>
      <c r="BO9" s="1188"/>
      <c r="BP9" s="1188"/>
      <c r="BQ9" s="1188"/>
    </row>
    <row r="10" spans="1:73" s="26" customFormat="1" ht="20.25" customHeight="1">
      <c r="A10" s="24"/>
      <c r="B10" s="145"/>
      <c r="AE10" s="1173"/>
      <c r="AF10" s="1174"/>
      <c r="AG10" s="1174"/>
      <c r="AH10" s="1174"/>
      <c r="AI10" s="1174"/>
      <c r="AJ10" s="1174"/>
      <c r="AK10" s="1174"/>
      <c r="AL10" s="1174"/>
      <c r="AM10" s="1175"/>
      <c r="AP10" s="52"/>
      <c r="BL10" s="1189"/>
      <c r="BM10" s="1190"/>
      <c r="BN10" s="1190"/>
      <c r="BO10" s="1190"/>
      <c r="BP10" s="1190"/>
      <c r="BQ10" s="1190"/>
    </row>
    <row r="11" spans="1:73" s="26" customFormat="1" ht="20.25" customHeight="1">
      <c r="A11" s="24"/>
      <c r="B11" s="1193"/>
      <c r="C11" s="1194"/>
      <c r="D11" s="1199" t="s">
        <v>168</v>
      </c>
      <c r="E11" s="1200"/>
      <c r="F11" s="1200"/>
      <c r="G11" s="1200"/>
      <c r="H11" s="1200"/>
      <c r="I11" s="1200"/>
      <c r="J11" s="1200"/>
      <c r="K11" s="1200"/>
      <c r="L11" s="1200"/>
      <c r="M11" s="1200"/>
      <c r="N11" s="1200"/>
      <c r="O11" s="1200"/>
      <c r="P11" s="1200"/>
      <c r="Q11" s="1200"/>
      <c r="R11" s="1200"/>
      <c r="S11" s="1201"/>
      <c r="T11" s="1208" t="s">
        <v>170</v>
      </c>
      <c r="U11" s="1209"/>
      <c r="V11" s="1209"/>
      <c r="W11" s="1209"/>
      <c r="X11" s="1209"/>
      <c r="Y11" s="1209"/>
      <c r="Z11" s="1209"/>
      <c r="AA11" s="1209"/>
      <c r="AB11" s="1209"/>
      <c r="AC11" s="1209"/>
      <c r="AD11" s="1210"/>
      <c r="AE11" s="1217" t="s">
        <v>1372</v>
      </c>
      <c r="AF11" s="1218"/>
      <c r="AG11" s="1218"/>
      <c r="AH11" s="1223" t="s">
        <v>1373</v>
      </c>
      <c r="AI11" s="1224"/>
      <c r="AJ11" s="1225"/>
      <c r="AK11" s="1176" t="s">
        <v>1457</v>
      </c>
      <c r="AL11" s="1177"/>
      <c r="AM11" s="1178"/>
      <c r="AN11" s="1223" t="s">
        <v>1374</v>
      </c>
      <c r="AO11" s="1224"/>
      <c r="AP11" s="1225"/>
      <c r="AQ11" s="1158" t="s">
        <v>1415</v>
      </c>
      <c r="AR11" s="1159"/>
      <c r="AS11" s="1159"/>
      <c r="AT11" s="1159"/>
      <c r="AU11" s="1159"/>
      <c r="AV11" s="1159"/>
      <c r="AW11" s="1160"/>
      <c r="AX11" s="1158" t="s">
        <v>1416</v>
      </c>
      <c r="AY11" s="1159"/>
      <c r="AZ11" s="1159"/>
      <c r="BA11" s="1159"/>
      <c r="BB11" s="1159"/>
      <c r="BC11" s="1159"/>
      <c r="BD11" s="1160"/>
      <c r="BL11" s="1189"/>
      <c r="BM11" s="1190"/>
      <c r="BN11" s="1190"/>
      <c r="BO11" s="1190"/>
      <c r="BP11" s="1190"/>
      <c r="BQ11" s="1190"/>
    </row>
    <row r="12" spans="1:73" s="26" customFormat="1" ht="20.25" customHeight="1" thickBot="1">
      <c r="A12" s="24"/>
      <c r="B12" s="1195"/>
      <c r="C12" s="1196"/>
      <c r="D12" s="1202"/>
      <c r="E12" s="1203"/>
      <c r="F12" s="1203"/>
      <c r="G12" s="1203"/>
      <c r="H12" s="1203"/>
      <c r="I12" s="1203"/>
      <c r="J12" s="1203"/>
      <c r="K12" s="1203"/>
      <c r="L12" s="1203"/>
      <c r="M12" s="1203"/>
      <c r="N12" s="1203"/>
      <c r="O12" s="1203"/>
      <c r="P12" s="1203"/>
      <c r="Q12" s="1203"/>
      <c r="R12" s="1203"/>
      <c r="S12" s="1204"/>
      <c r="T12" s="1211"/>
      <c r="U12" s="1212"/>
      <c r="V12" s="1212"/>
      <c r="W12" s="1212"/>
      <c r="X12" s="1212"/>
      <c r="Y12" s="1212"/>
      <c r="Z12" s="1212"/>
      <c r="AA12" s="1212"/>
      <c r="AB12" s="1212"/>
      <c r="AC12" s="1212"/>
      <c r="AD12" s="1213"/>
      <c r="AE12" s="1219"/>
      <c r="AF12" s="1220"/>
      <c r="AG12" s="1220"/>
      <c r="AH12" s="1226"/>
      <c r="AI12" s="1227"/>
      <c r="AJ12" s="1228"/>
      <c r="AK12" s="1179"/>
      <c r="AL12" s="1180"/>
      <c r="AM12" s="1181"/>
      <c r="AN12" s="1226"/>
      <c r="AO12" s="1227"/>
      <c r="AP12" s="1228"/>
      <c r="AQ12" s="1161"/>
      <c r="AR12" s="1162"/>
      <c r="AS12" s="1162"/>
      <c r="AT12" s="1162"/>
      <c r="AU12" s="1162"/>
      <c r="AV12" s="1162"/>
      <c r="AW12" s="1163"/>
      <c r="AX12" s="1161"/>
      <c r="AY12" s="1162"/>
      <c r="AZ12" s="1162"/>
      <c r="BA12" s="1162"/>
      <c r="BB12" s="1162"/>
      <c r="BC12" s="1162"/>
      <c r="BD12" s="1163"/>
      <c r="BL12" s="1191"/>
      <c r="BM12" s="1192"/>
      <c r="BN12" s="1192"/>
      <c r="BO12" s="1192"/>
      <c r="BP12" s="1192"/>
      <c r="BQ12" s="1192"/>
    </row>
    <row r="13" spans="1:73" s="26" customFormat="1" ht="20.25" customHeight="1">
      <c r="A13" s="24"/>
      <c r="B13" s="1195"/>
      <c r="C13" s="1196"/>
      <c r="D13" s="1202"/>
      <c r="E13" s="1203"/>
      <c r="F13" s="1203"/>
      <c r="G13" s="1203"/>
      <c r="H13" s="1203"/>
      <c r="I13" s="1203"/>
      <c r="J13" s="1203"/>
      <c r="K13" s="1203"/>
      <c r="L13" s="1203"/>
      <c r="M13" s="1203"/>
      <c r="N13" s="1203"/>
      <c r="O13" s="1203"/>
      <c r="P13" s="1203"/>
      <c r="Q13" s="1203"/>
      <c r="R13" s="1203"/>
      <c r="S13" s="1204"/>
      <c r="T13" s="1211"/>
      <c r="U13" s="1212"/>
      <c r="V13" s="1212"/>
      <c r="W13" s="1212"/>
      <c r="X13" s="1212"/>
      <c r="Y13" s="1212"/>
      <c r="Z13" s="1212"/>
      <c r="AA13" s="1212"/>
      <c r="AB13" s="1212"/>
      <c r="AC13" s="1212"/>
      <c r="AD13" s="1213"/>
      <c r="AE13" s="1219"/>
      <c r="AF13" s="1220"/>
      <c r="AG13" s="1220"/>
      <c r="AH13" s="1226"/>
      <c r="AI13" s="1227"/>
      <c r="AJ13" s="1228"/>
      <c r="AK13" s="1179"/>
      <c r="AL13" s="1180"/>
      <c r="AM13" s="1181"/>
      <c r="AN13" s="1226"/>
      <c r="AO13" s="1227"/>
      <c r="AP13" s="1228"/>
      <c r="AQ13" s="1161"/>
      <c r="AR13" s="1162"/>
      <c r="AS13" s="1162"/>
      <c r="AT13" s="1162"/>
      <c r="AU13" s="1162"/>
      <c r="AV13" s="1162"/>
      <c r="AW13" s="1163"/>
      <c r="AX13" s="1161"/>
      <c r="AY13" s="1162"/>
      <c r="AZ13" s="1162"/>
      <c r="BA13" s="1162"/>
      <c r="BB13" s="1162"/>
      <c r="BC13" s="1162"/>
      <c r="BD13" s="1163"/>
    </row>
    <row r="14" spans="1:73" s="26" customFormat="1" ht="20.25" customHeight="1">
      <c r="A14" s="24"/>
      <c r="B14" s="1195"/>
      <c r="C14" s="1196"/>
      <c r="D14" s="1202"/>
      <c r="E14" s="1203"/>
      <c r="F14" s="1203"/>
      <c r="G14" s="1203"/>
      <c r="H14" s="1203"/>
      <c r="I14" s="1203"/>
      <c r="J14" s="1203"/>
      <c r="K14" s="1203"/>
      <c r="L14" s="1203"/>
      <c r="M14" s="1203"/>
      <c r="N14" s="1203"/>
      <c r="O14" s="1203"/>
      <c r="P14" s="1203"/>
      <c r="Q14" s="1203"/>
      <c r="R14" s="1203"/>
      <c r="S14" s="1204"/>
      <c r="T14" s="1211"/>
      <c r="U14" s="1212"/>
      <c r="V14" s="1212"/>
      <c r="W14" s="1212"/>
      <c r="X14" s="1212"/>
      <c r="Y14" s="1212"/>
      <c r="Z14" s="1212"/>
      <c r="AA14" s="1212"/>
      <c r="AB14" s="1212"/>
      <c r="AC14" s="1212"/>
      <c r="AD14" s="1213"/>
      <c r="AE14" s="1219"/>
      <c r="AF14" s="1220"/>
      <c r="AG14" s="1220"/>
      <c r="AH14" s="1226"/>
      <c r="AI14" s="1227"/>
      <c r="AJ14" s="1228"/>
      <c r="AK14" s="1179"/>
      <c r="AL14" s="1180"/>
      <c r="AM14" s="1181"/>
      <c r="AN14" s="1226"/>
      <c r="AO14" s="1227"/>
      <c r="AP14" s="1228"/>
      <c r="AQ14" s="1161"/>
      <c r="AR14" s="1162"/>
      <c r="AS14" s="1162"/>
      <c r="AT14" s="1162"/>
      <c r="AU14" s="1162"/>
      <c r="AV14" s="1162"/>
      <c r="AW14" s="1163"/>
      <c r="AX14" s="1161"/>
      <c r="AY14" s="1162"/>
      <c r="AZ14" s="1162"/>
      <c r="BA14" s="1162"/>
      <c r="BB14" s="1162"/>
      <c r="BC14" s="1162"/>
      <c r="BD14" s="1163"/>
    </row>
    <row r="15" spans="1:73" s="26" customFormat="1" ht="20.25" customHeight="1">
      <c r="A15" s="24"/>
      <c r="B15" s="1195"/>
      <c r="C15" s="1196"/>
      <c r="D15" s="1202"/>
      <c r="E15" s="1203"/>
      <c r="F15" s="1203"/>
      <c r="G15" s="1203"/>
      <c r="H15" s="1203"/>
      <c r="I15" s="1203"/>
      <c r="J15" s="1203"/>
      <c r="K15" s="1203"/>
      <c r="L15" s="1203"/>
      <c r="M15" s="1203"/>
      <c r="N15" s="1203"/>
      <c r="O15" s="1203"/>
      <c r="P15" s="1203"/>
      <c r="Q15" s="1203"/>
      <c r="R15" s="1203"/>
      <c r="S15" s="1204"/>
      <c r="T15" s="1211"/>
      <c r="U15" s="1212"/>
      <c r="V15" s="1212"/>
      <c r="W15" s="1212"/>
      <c r="X15" s="1212"/>
      <c r="Y15" s="1212"/>
      <c r="Z15" s="1212"/>
      <c r="AA15" s="1212"/>
      <c r="AB15" s="1212"/>
      <c r="AC15" s="1212"/>
      <c r="AD15" s="1213"/>
      <c r="AE15" s="1219"/>
      <c r="AF15" s="1220"/>
      <c r="AG15" s="1220"/>
      <c r="AH15" s="1226"/>
      <c r="AI15" s="1227"/>
      <c r="AJ15" s="1228"/>
      <c r="AK15" s="1179"/>
      <c r="AL15" s="1180"/>
      <c r="AM15" s="1181"/>
      <c r="AN15" s="1226"/>
      <c r="AO15" s="1227"/>
      <c r="AP15" s="1228"/>
      <c r="AQ15" s="1161"/>
      <c r="AR15" s="1162"/>
      <c r="AS15" s="1162"/>
      <c r="AT15" s="1162"/>
      <c r="AU15" s="1162"/>
      <c r="AV15" s="1162"/>
      <c r="AW15" s="1163"/>
      <c r="AX15" s="1161"/>
      <c r="AY15" s="1162"/>
      <c r="AZ15" s="1162"/>
      <c r="BA15" s="1162"/>
      <c r="BB15" s="1162"/>
      <c r="BC15" s="1162"/>
      <c r="BD15" s="1163"/>
    </row>
    <row r="16" spans="1:73" s="26" customFormat="1" ht="20.25" customHeight="1">
      <c r="A16" s="24"/>
      <c r="B16" s="1195"/>
      <c r="C16" s="1196"/>
      <c r="D16" s="1202"/>
      <c r="E16" s="1203"/>
      <c r="F16" s="1203"/>
      <c r="G16" s="1203"/>
      <c r="H16" s="1203"/>
      <c r="I16" s="1203"/>
      <c r="J16" s="1203"/>
      <c r="K16" s="1203"/>
      <c r="L16" s="1203"/>
      <c r="M16" s="1203"/>
      <c r="N16" s="1203"/>
      <c r="O16" s="1203"/>
      <c r="P16" s="1203"/>
      <c r="Q16" s="1203"/>
      <c r="R16" s="1203"/>
      <c r="S16" s="1204"/>
      <c r="T16" s="1211"/>
      <c r="U16" s="1212"/>
      <c r="V16" s="1212"/>
      <c r="W16" s="1212"/>
      <c r="X16" s="1212"/>
      <c r="Y16" s="1212"/>
      <c r="Z16" s="1212"/>
      <c r="AA16" s="1212"/>
      <c r="AB16" s="1212"/>
      <c r="AC16" s="1212"/>
      <c r="AD16" s="1213"/>
      <c r="AE16" s="1219"/>
      <c r="AF16" s="1220"/>
      <c r="AG16" s="1220"/>
      <c r="AH16" s="1226"/>
      <c r="AI16" s="1227"/>
      <c r="AJ16" s="1228"/>
      <c r="AK16" s="1179"/>
      <c r="AL16" s="1180"/>
      <c r="AM16" s="1181"/>
      <c r="AN16" s="1226"/>
      <c r="AO16" s="1227"/>
      <c r="AP16" s="1228"/>
      <c r="AQ16" s="1161"/>
      <c r="AR16" s="1162"/>
      <c r="AS16" s="1162"/>
      <c r="AT16" s="1162"/>
      <c r="AU16" s="1162"/>
      <c r="AV16" s="1162"/>
      <c r="AW16" s="1163"/>
      <c r="AX16" s="1161"/>
      <c r="AY16" s="1162"/>
      <c r="AZ16" s="1162"/>
      <c r="BA16" s="1162"/>
      <c r="BB16" s="1162"/>
      <c r="BC16" s="1162"/>
      <c r="BD16" s="1163"/>
    </row>
    <row r="17" spans="1:69" s="26" customFormat="1" ht="20.25" customHeight="1">
      <c r="A17" s="24"/>
      <c r="B17" s="1195"/>
      <c r="C17" s="1196"/>
      <c r="D17" s="1202"/>
      <c r="E17" s="1203"/>
      <c r="F17" s="1203"/>
      <c r="G17" s="1203"/>
      <c r="H17" s="1203"/>
      <c r="I17" s="1203"/>
      <c r="J17" s="1203"/>
      <c r="K17" s="1203"/>
      <c r="L17" s="1203"/>
      <c r="M17" s="1203"/>
      <c r="N17" s="1203"/>
      <c r="O17" s="1203"/>
      <c r="P17" s="1203"/>
      <c r="Q17" s="1203"/>
      <c r="R17" s="1203"/>
      <c r="S17" s="1204"/>
      <c r="T17" s="1211"/>
      <c r="U17" s="1212"/>
      <c r="V17" s="1212"/>
      <c r="W17" s="1212"/>
      <c r="X17" s="1212"/>
      <c r="Y17" s="1212"/>
      <c r="Z17" s="1212"/>
      <c r="AA17" s="1212"/>
      <c r="AB17" s="1212"/>
      <c r="AC17" s="1212"/>
      <c r="AD17" s="1213"/>
      <c r="AE17" s="1219"/>
      <c r="AF17" s="1220"/>
      <c r="AG17" s="1220"/>
      <c r="AH17" s="1226"/>
      <c r="AI17" s="1227"/>
      <c r="AJ17" s="1228"/>
      <c r="AK17" s="1179"/>
      <c r="AL17" s="1180"/>
      <c r="AM17" s="1181"/>
      <c r="AN17" s="1226"/>
      <c r="AO17" s="1227"/>
      <c r="AP17" s="1228"/>
      <c r="AQ17" s="1161"/>
      <c r="AR17" s="1162"/>
      <c r="AS17" s="1162"/>
      <c r="AT17" s="1162"/>
      <c r="AU17" s="1162"/>
      <c r="AV17" s="1162"/>
      <c r="AW17" s="1163"/>
      <c r="AX17" s="1161"/>
      <c r="AY17" s="1162"/>
      <c r="AZ17" s="1162"/>
      <c r="BA17" s="1162"/>
      <c r="BB17" s="1162"/>
      <c r="BC17" s="1162"/>
      <c r="BD17" s="1163"/>
    </row>
    <row r="18" spans="1:69" s="26" customFormat="1" ht="20.25" customHeight="1">
      <c r="A18" s="24"/>
      <c r="B18" s="1195"/>
      <c r="C18" s="1196"/>
      <c r="D18" s="1202"/>
      <c r="E18" s="1203"/>
      <c r="F18" s="1203"/>
      <c r="G18" s="1203"/>
      <c r="H18" s="1203"/>
      <c r="I18" s="1203"/>
      <c r="J18" s="1203"/>
      <c r="K18" s="1203"/>
      <c r="L18" s="1203"/>
      <c r="M18" s="1203"/>
      <c r="N18" s="1203"/>
      <c r="O18" s="1203"/>
      <c r="P18" s="1203"/>
      <c r="Q18" s="1203"/>
      <c r="R18" s="1203"/>
      <c r="S18" s="1204"/>
      <c r="T18" s="1211"/>
      <c r="U18" s="1212"/>
      <c r="V18" s="1212"/>
      <c r="W18" s="1212"/>
      <c r="X18" s="1212"/>
      <c r="Y18" s="1212"/>
      <c r="Z18" s="1212"/>
      <c r="AA18" s="1212"/>
      <c r="AB18" s="1212"/>
      <c r="AC18" s="1212"/>
      <c r="AD18" s="1213"/>
      <c r="AE18" s="1219"/>
      <c r="AF18" s="1220"/>
      <c r="AG18" s="1220"/>
      <c r="AH18" s="1226"/>
      <c r="AI18" s="1227"/>
      <c r="AJ18" s="1228"/>
      <c r="AK18" s="1179"/>
      <c r="AL18" s="1180"/>
      <c r="AM18" s="1181"/>
      <c r="AN18" s="1226"/>
      <c r="AO18" s="1227"/>
      <c r="AP18" s="1228"/>
      <c r="AQ18" s="1161"/>
      <c r="AR18" s="1162"/>
      <c r="AS18" s="1162"/>
      <c r="AT18" s="1162"/>
      <c r="AU18" s="1162"/>
      <c r="AV18" s="1162"/>
      <c r="AW18" s="1163"/>
      <c r="AX18" s="1161"/>
      <c r="AY18" s="1162"/>
      <c r="AZ18" s="1162"/>
      <c r="BA18" s="1162"/>
      <c r="BB18" s="1162"/>
      <c r="BC18" s="1162"/>
      <c r="BD18" s="1163"/>
    </row>
    <row r="19" spans="1:69" s="26" customFormat="1" ht="20.25" customHeight="1">
      <c r="A19" s="24"/>
      <c r="B19" s="1197"/>
      <c r="C19" s="1198"/>
      <c r="D19" s="1205"/>
      <c r="E19" s="1206"/>
      <c r="F19" s="1206"/>
      <c r="G19" s="1206"/>
      <c r="H19" s="1206"/>
      <c r="I19" s="1206"/>
      <c r="J19" s="1206"/>
      <c r="K19" s="1206"/>
      <c r="L19" s="1206"/>
      <c r="M19" s="1206"/>
      <c r="N19" s="1206"/>
      <c r="O19" s="1206"/>
      <c r="P19" s="1206"/>
      <c r="Q19" s="1206"/>
      <c r="R19" s="1206"/>
      <c r="S19" s="1207"/>
      <c r="T19" s="1214"/>
      <c r="U19" s="1215"/>
      <c r="V19" s="1215"/>
      <c r="W19" s="1215"/>
      <c r="X19" s="1215"/>
      <c r="Y19" s="1215"/>
      <c r="Z19" s="1215"/>
      <c r="AA19" s="1215"/>
      <c r="AB19" s="1215"/>
      <c r="AC19" s="1215"/>
      <c r="AD19" s="1216"/>
      <c r="AE19" s="1221"/>
      <c r="AF19" s="1222"/>
      <c r="AG19" s="1222"/>
      <c r="AH19" s="1229"/>
      <c r="AI19" s="1230"/>
      <c r="AJ19" s="1231"/>
      <c r="AK19" s="1182"/>
      <c r="AL19" s="1183"/>
      <c r="AM19" s="1184"/>
      <c r="AN19" s="1229"/>
      <c r="AO19" s="1230"/>
      <c r="AP19" s="1231"/>
      <c r="AQ19" s="1164"/>
      <c r="AR19" s="1165"/>
      <c r="AS19" s="1165"/>
      <c r="AT19" s="1165"/>
      <c r="AU19" s="1165"/>
      <c r="AV19" s="1165"/>
      <c r="AW19" s="1166"/>
      <c r="AX19" s="1164"/>
      <c r="AY19" s="1165"/>
      <c r="AZ19" s="1165"/>
      <c r="BA19" s="1165"/>
      <c r="BB19" s="1165"/>
      <c r="BC19" s="1165"/>
      <c r="BD19" s="1166"/>
    </row>
    <row r="20" spans="1:69" s="150" customFormat="1" ht="20.25" customHeight="1">
      <c r="B20" s="1042" t="s">
        <v>172</v>
      </c>
      <c r="C20" s="1042"/>
      <c r="D20" s="1043" t="str">
        <f>Pagina8!D13</f>
        <v>ACQUISTO DI FABBRICATI E RELATIVE PERTINENZE ADIBITI ALLA TRASFORMAZIONE E ALLA COMMERCIALIZZAZIONE DI PRODOTTI AGRICOLI INERENTI LE FILIERE DI ROSA E ZAFFERANO</v>
      </c>
      <c r="E20" s="1044"/>
      <c r="F20" s="1044"/>
      <c r="G20" s="1044"/>
      <c r="H20" s="1044"/>
      <c r="I20" s="1044"/>
      <c r="J20" s="1044"/>
      <c r="K20" s="1044"/>
      <c r="L20" s="1044"/>
      <c r="M20" s="1044"/>
      <c r="N20" s="1044"/>
      <c r="O20" s="1044"/>
      <c r="P20" s="1044"/>
      <c r="Q20" s="1044"/>
      <c r="R20" s="1044"/>
      <c r="S20" s="1045"/>
      <c r="T20" s="1028">
        <f>Pagina8!BX13</f>
        <v>0</v>
      </c>
      <c r="U20" s="1029"/>
      <c r="V20" s="1029"/>
      <c r="W20" s="1029"/>
      <c r="X20" s="1029"/>
      <c r="Y20" s="1029"/>
      <c r="Z20" s="1029"/>
      <c r="AA20" s="1029"/>
      <c r="AB20" s="1029"/>
      <c r="AC20" s="1029"/>
      <c r="AD20" s="1030"/>
      <c r="AE20" s="1034"/>
      <c r="AF20" s="1034"/>
      <c r="AG20" s="1034"/>
      <c r="AH20" s="1034"/>
      <c r="AI20" s="1034"/>
      <c r="AJ20" s="1034"/>
      <c r="AK20" s="1021">
        <f>Pagina8!BA13</f>
        <v>0</v>
      </c>
      <c r="AL20" s="1022"/>
      <c r="AM20" s="1023"/>
      <c r="AN20" s="1035">
        <f>IF(AE20="x",6%,3%)</f>
        <v>0.03</v>
      </c>
      <c r="AO20" s="1036"/>
      <c r="AP20" s="1037"/>
      <c r="AQ20" s="1041">
        <f>IF(AE20="X",T20*AN20,0)</f>
        <v>0</v>
      </c>
      <c r="AR20" s="1041"/>
      <c r="AS20" s="1041"/>
      <c r="AT20" s="1041"/>
      <c r="AU20" s="1041"/>
      <c r="AV20" s="1041"/>
      <c r="AW20" s="1041"/>
      <c r="AX20" s="1041">
        <f>IF(AH20="X",T20*AN20,0)</f>
        <v>0</v>
      </c>
      <c r="AY20" s="1041"/>
      <c r="AZ20" s="1041"/>
      <c r="BA20" s="1041"/>
      <c r="BB20" s="1041"/>
      <c r="BC20" s="1041"/>
      <c r="BD20" s="1041"/>
      <c r="BL20" s="595"/>
      <c r="BM20" s="595"/>
      <c r="BN20" s="595"/>
      <c r="BO20" s="595"/>
      <c r="BP20" s="595"/>
      <c r="BQ20" s="595"/>
    </row>
    <row r="21" spans="1:69" s="150" customFormat="1" ht="20.25" customHeight="1">
      <c r="B21" s="1042"/>
      <c r="C21" s="1042"/>
      <c r="D21" s="1046"/>
      <c r="E21" s="1047"/>
      <c r="F21" s="1047"/>
      <c r="G21" s="1047"/>
      <c r="H21" s="1047"/>
      <c r="I21" s="1047"/>
      <c r="J21" s="1047"/>
      <c r="K21" s="1047"/>
      <c r="L21" s="1047"/>
      <c r="M21" s="1047"/>
      <c r="N21" s="1047"/>
      <c r="O21" s="1047"/>
      <c r="P21" s="1047"/>
      <c r="Q21" s="1047"/>
      <c r="R21" s="1047"/>
      <c r="S21" s="1048"/>
      <c r="T21" s="1031"/>
      <c r="U21" s="1032"/>
      <c r="V21" s="1032"/>
      <c r="W21" s="1032"/>
      <c r="X21" s="1032"/>
      <c r="Y21" s="1032"/>
      <c r="Z21" s="1032"/>
      <c r="AA21" s="1032"/>
      <c r="AB21" s="1032"/>
      <c r="AC21" s="1032"/>
      <c r="AD21" s="1033"/>
      <c r="AE21" s="1034"/>
      <c r="AF21" s="1034"/>
      <c r="AG21" s="1034"/>
      <c r="AH21" s="1034"/>
      <c r="AI21" s="1034"/>
      <c r="AJ21" s="1034"/>
      <c r="AK21" s="1024"/>
      <c r="AL21" s="1025"/>
      <c r="AM21" s="1026"/>
      <c r="AN21" s="1038"/>
      <c r="AO21" s="1039"/>
      <c r="AP21" s="1040"/>
      <c r="AQ21" s="1041"/>
      <c r="AR21" s="1041"/>
      <c r="AS21" s="1041"/>
      <c r="AT21" s="1041"/>
      <c r="AU21" s="1041"/>
      <c r="AV21" s="1041"/>
      <c r="AW21" s="1041"/>
      <c r="AX21" s="1041"/>
      <c r="AY21" s="1041"/>
      <c r="AZ21" s="1041"/>
      <c r="BA21" s="1041"/>
      <c r="BB21" s="1041"/>
      <c r="BC21" s="1041"/>
      <c r="BD21" s="1041"/>
      <c r="BL21" s="595"/>
      <c r="BM21" s="595"/>
      <c r="BN21" s="595"/>
      <c r="BO21" s="595"/>
      <c r="BP21" s="595"/>
      <c r="BQ21" s="595"/>
    </row>
    <row r="22" spans="1:69" s="150" customFormat="1" ht="20.25" customHeight="1">
      <c r="B22" s="1042"/>
      <c r="C22" s="1042"/>
      <c r="D22" s="1047"/>
      <c r="E22" s="1047"/>
      <c r="F22" s="1047"/>
      <c r="G22" s="1047"/>
      <c r="H22" s="1047"/>
      <c r="I22" s="1047"/>
      <c r="J22" s="1047"/>
      <c r="K22" s="1047"/>
      <c r="L22" s="1047"/>
      <c r="M22" s="1047"/>
      <c r="N22" s="1047"/>
      <c r="O22" s="1047"/>
      <c r="P22" s="1047"/>
      <c r="Q22" s="1047"/>
      <c r="R22" s="1047"/>
      <c r="S22" s="1048"/>
      <c r="T22" s="1031"/>
      <c r="U22" s="1032"/>
      <c r="V22" s="1032"/>
      <c r="W22" s="1032"/>
      <c r="X22" s="1032"/>
      <c r="Y22" s="1032"/>
      <c r="Z22" s="1032"/>
      <c r="AA22" s="1032"/>
      <c r="AB22" s="1032"/>
      <c r="AC22" s="1032"/>
      <c r="AD22" s="1033"/>
      <c r="AE22" s="1034"/>
      <c r="AF22" s="1034"/>
      <c r="AG22" s="1034"/>
      <c r="AH22" s="1034"/>
      <c r="AI22" s="1034"/>
      <c r="AJ22" s="1034"/>
      <c r="AK22" s="1027"/>
      <c r="AL22" s="1025"/>
      <c r="AM22" s="1026"/>
      <c r="AN22" s="1038"/>
      <c r="AO22" s="1039"/>
      <c r="AP22" s="1040"/>
      <c r="AQ22" s="1041"/>
      <c r="AR22" s="1041"/>
      <c r="AS22" s="1041"/>
      <c r="AT22" s="1041"/>
      <c r="AU22" s="1041"/>
      <c r="AV22" s="1041"/>
      <c r="AW22" s="1041"/>
      <c r="AX22" s="1041"/>
      <c r="AY22" s="1041"/>
      <c r="AZ22" s="1041"/>
      <c r="BA22" s="1041"/>
      <c r="BB22" s="1041"/>
      <c r="BC22" s="1041"/>
      <c r="BD22" s="1041"/>
      <c r="BL22" s="595"/>
      <c r="BM22" s="595"/>
      <c r="BN22" s="595"/>
      <c r="BO22" s="595"/>
      <c r="BP22" s="595"/>
      <c r="BQ22" s="595"/>
    </row>
    <row r="23" spans="1:69" s="150" customFormat="1" ht="20.25" customHeight="1">
      <c r="B23" s="1042" t="s">
        <v>173</v>
      </c>
      <c r="C23" s="1042"/>
      <c r="D23" s="1043" t="str">
        <f>Pagina8!D16</f>
        <v>SCEGLIERE DAL MENU' A TENDINA</v>
      </c>
      <c r="E23" s="1044"/>
      <c r="F23" s="1044"/>
      <c r="G23" s="1044"/>
      <c r="H23" s="1044"/>
      <c r="I23" s="1044"/>
      <c r="J23" s="1044"/>
      <c r="K23" s="1044"/>
      <c r="L23" s="1044"/>
      <c r="M23" s="1044"/>
      <c r="N23" s="1044"/>
      <c r="O23" s="1044"/>
      <c r="P23" s="1044"/>
      <c r="Q23" s="1044"/>
      <c r="R23" s="1044"/>
      <c r="S23" s="1045"/>
      <c r="T23" s="1028">
        <f>Pagina8!BX16</f>
        <v>0</v>
      </c>
      <c r="U23" s="1029"/>
      <c r="V23" s="1029"/>
      <c r="W23" s="1029"/>
      <c r="X23" s="1029"/>
      <c r="Y23" s="1029"/>
      <c r="Z23" s="1029"/>
      <c r="AA23" s="1029"/>
      <c r="AB23" s="1029"/>
      <c r="AC23" s="1029"/>
      <c r="AD23" s="1030"/>
      <c r="AE23" s="1034"/>
      <c r="AF23" s="1034"/>
      <c r="AG23" s="1034"/>
      <c r="AH23" s="1034"/>
      <c r="AI23" s="1034"/>
      <c r="AJ23" s="1034"/>
      <c r="AK23" s="1021">
        <f>Pagina8!BA16</f>
        <v>0</v>
      </c>
      <c r="AL23" s="1022"/>
      <c r="AM23" s="1023"/>
      <c r="AN23" s="1035">
        <f>IF(AE23="x",6%,3%)</f>
        <v>0.03</v>
      </c>
      <c r="AO23" s="1036"/>
      <c r="AP23" s="1037"/>
      <c r="AQ23" s="1041">
        <f>IF(AE23="X",T23*AN23,0)</f>
        <v>0</v>
      </c>
      <c r="AR23" s="1041"/>
      <c r="AS23" s="1041"/>
      <c r="AT23" s="1041"/>
      <c r="AU23" s="1041"/>
      <c r="AV23" s="1041"/>
      <c r="AW23" s="1041"/>
      <c r="AX23" s="1041">
        <f>IF(AH23="X",T23*AN23,0)</f>
        <v>0</v>
      </c>
      <c r="AY23" s="1041"/>
      <c r="AZ23" s="1041"/>
      <c r="BA23" s="1041"/>
      <c r="BB23" s="1041"/>
      <c r="BC23" s="1041"/>
      <c r="BD23" s="1041"/>
      <c r="BL23" s="595"/>
      <c r="BM23" s="595"/>
      <c r="BN23" s="595"/>
      <c r="BO23" s="595"/>
      <c r="BP23" s="595"/>
      <c r="BQ23" s="595"/>
    </row>
    <row r="24" spans="1:69" s="150" customFormat="1" ht="20.25" customHeight="1">
      <c r="B24" s="1042"/>
      <c r="C24" s="1042"/>
      <c r="D24" s="1046"/>
      <c r="E24" s="1047"/>
      <c r="F24" s="1047"/>
      <c r="G24" s="1047"/>
      <c r="H24" s="1047"/>
      <c r="I24" s="1047"/>
      <c r="J24" s="1047"/>
      <c r="K24" s="1047"/>
      <c r="L24" s="1047"/>
      <c r="M24" s="1047"/>
      <c r="N24" s="1047"/>
      <c r="O24" s="1047"/>
      <c r="P24" s="1047"/>
      <c r="Q24" s="1047"/>
      <c r="R24" s="1047"/>
      <c r="S24" s="1048"/>
      <c r="T24" s="1031"/>
      <c r="U24" s="1032"/>
      <c r="V24" s="1032"/>
      <c r="W24" s="1032"/>
      <c r="X24" s="1032"/>
      <c r="Y24" s="1032"/>
      <c r="Z24" s="1032"/>
      <c r="AA24" s="1032"/>
      <c r="AB24" s="1032"/>
      <c r="AC24" s="1032"/>
      <c r="AD24" s="1033"/>
      <c r="AE24" s="1034"/>
      <c r="AF24" s="1034"/>
      <c r="AG24" s="1034"/>
      <c r="AH24" s="1034"/>
      <c r="AI24" s="1034"/>
      <c r="AJ24" s="1034"/>
      <c r="AK24" s="1024"/>
      <c r="AL24" s="1025"/>
      <c r="AM24" s="1026"/>
      <c r="AN24" s="1038"/>
      <c r="AO24" s="1039"/>
      <c r="AP24" s="1040"/>
      <c r="AQ24" s="1041"/>
      <c r="AR24" s="1041"/>
      <c r="AS24" s="1041"/>
      <c r="AT24" s="1041"/>
      <c r="AU24" s="1041"/>
      <c r="AV24" s="1041"/>
      <c r="AW24" s="1041"/>
      <c r="AX24" s="1041"/>
      <c r="AY24" s="1041"/>
      <c r="AZ24" s="1041"/>
      <c r="BA24" s="1041"/>
      <c r="BB24" s="1041"/>
      <c r="BC24" s="1041"/>
      <c r="BD24" s="1041"/>
      <c r="BL24" s="595"/>
      <c r="BM24" s="595"/>
      <c r="BN24" s="595"/>
      <c r="BO24" s="595"/>
      <c r="BP24" s="595"/>
      <c r="BQ24" s="595"/>
    </row>
    <row r="25" spans="1:69" s="150" customFormat="1" ht="20.25" customHeight="1">
      <c r="B25" s="1042"/>
      <c r="C25" s="1042"/>
      <c r="D25" s="1047"/>
      <c r="E25" s="1047"/>
      <c r="F25" s="1047"/>
      <c r="G25" s="1047"/>
      <c r="H25" s="1047"/>
      <c r="I25" s="1047"/>
      <c r="J25" s="1047"/>
      <c r="K25" s="1047"/>
      <c r="L25" s="1047"/>
      <c r="M25" s="1047"/>
      <c r="N25" s="1047"/>
      <c r="O25" s="1047"/>
      <c r="P25" s="1047"/>
      <c r="Q25" s="1047"/>
      <c r="R25" s="1047"/>
      <c r="S25" s="1048"/>
      <c r="T25" s="1031"/>
      <c r="U25" s="1032"/>
      <c r="V25" s="1032"/>
      <c r="W25" s="1032"/>
      <c r="X25" s="1032"/>
      <c r="Y25" s="1032"/>
      <c r="Z25" s="1032"/>
      <c r="AA25" s="1032"/>
      <c r="AB25" s="1032"/>
      <c r="AC25" s="1032"/>
      <c r="AD25" s="1033"/>
      <c r="AE25" s="1034"/>
      <c r="AF25" s="1034"/>
      <c r="AG25" s="1034"/>
      <c r="AH25" s="1034"/>
      <c r="AI25" s="1034"/>
      <c r="AJ25" s="1034"/>
      <c r="AK25" s="1027"/>
      <c r="AL25" s="1025"/>
      <c r="AM25" s="1026"/>
      <c r="AN25" s="1038"/>
      <c r="AO25" s="1039"/>
      <c r="AP25" s="1040"/>
      <c r="AQ25" s="1041"/>
      <c r="AR25" s="1041"/>
      <c r="AS25" s="1041"/>
      <c r="AT25" s="1041"/>
      <c r="AU25" s="1041"/>
      <c r="AV25" s="1041"/>
      <c r="AW25" s="1041"/>
      <c r="AX25" s="1041"/>
      <c r="AY25" s="1041"/>
      <c r="AZ25" s="1041"/>
      <c r="BA25" s="1041"/>
      <c r="BB25" s="1041"/>
      <c r="BC25" s="1041"/>
      <c r="BD25" s="1041"/>
      <c r="BL25" s="595"/>
      <c r="BM25" s="595"/>
      <c r="BN25" s="595"/>
      <c r="BO25" s="595"/>
      <c r="BP25" s="595"/>
      <c r="BQ25" s="595"/>
    </row>
    <row r="26" spans="1:69" s="150" customFormat="1" ht="20.25" customHeight="1">
      <c r="B26" s="1042" t="s">
        <v>174</v>
      </c>
      <c r="C26" s="1042"/>
      <c r="D26" s="1043" t="str">
        <f>Pagina8!D19</f>
        <v>SCEGLIERE DAL MENU' A TENDINA</v>
      </c>
      <c r="E26" s="1044"/>
      <c r="F26" s="1044"/>
      <c r="G26" s="1044"/>
      <c r="H26" s="1044"/>
      <c r="I26" s="1044"/>
      <c r="J26" s="1044"/>
      <c r="K26" s="1044"/>
      <c r="L26" s="1044"/>
      <c r="M26" s="1044"/>
      <c r="N26" s="1044"/>
      <c r="O26" s="1044"/>
      <c r="P26" s="1044"/>
      <c r="Q26" s="1044"/>
      <c r="R26" s="1044"/>
      <c r="S26" s="1045"/>
      <c r="T26" s="1028">
        <f>Pagina8!BX19</f>
        <v>0</v>
      </c>
      <c r="U26" s="1029"/>
      <c r="V26" s="1029"/>
      <c r="W26" s="1029"/>
      <c r="X26" s="1029"/>
      <c r="Y26" s="1029"/>
      <c r="Z26" s="1029"/>
      <c r="AA26" s="1029"/>
      <c r="AB26" s="1029"/>
      <c r="AC26" s="1029"/>
      <c r="AD26" s="1030"/>
      <c r="AE26" s="1034"/>
      <c r="AF26" s="1034"/>
      <c r="AG26" s="1034"/>
      <c r="AH26" s="1034"/>
      <c r="AI26" s="1034"/>
      <c r="AJ26" s="1034"/>
      <c r="AK26" s="1021">
        <f>Pagina8!BA19</f>
        <v>0</v>
      </c>
      <c r="AL26" s="1022"/>
      <c r="AM26" s="1023"/>
      <c r="AN26" s="1035">
        <f>IF(AE26="x",6%,3%)</f>
        <v>0.03</v>
      </c>
      <c r="AO26" s="1036"/>
      <c r="AP26" s="1037"/>
      <c r="AQ26" s="1041">
        <f>IF(AE26="X",T26*AN26,0)</f>
        <v>0</v>
      </c>
      <c r="AR26" s="1041"/>
      <c r="AS26" s="1041"/>
      <c r="AT26" s="1041"/>
      <c r="AU26" s="1041"/>
      <c r="AV26" s="1041"/>
      <c r="AW26" s="1041"/>
      <c r="AX26" s="1041">
        <f>IF(AH26="X",T26*AN26,0)</f>
        <v>0</v>
      </c>
      <c r="AY26" s="1041"/>
      <c r="AZ26" s="1041"/>
      <c r="BA26" s="1041"/>
      <c r="BB26" s="1041"/>
      <c r="BC26" s="1041"/>
      <c r="BD26" s="1041"/>
      <c r="BL26" s="595"/>
      <c r="BM26" s="595"/>
      <c r="BN26" s="595"/>
      <c r="BO26" s="595"/>
      <c r="BP26" s="595"/>
      <c r="BQ26" s="595"/>
    </row>
    <row r="27" spans="1:69" s="150" customFormat="1" ht="20.25" customHeight="1">
      <c r="B27" s="1042"/>
      <c r="C27" s="1042"/>
      <c r="D27" s="1046"/>
      <c r="E27" s="1047"/>
      <c r="F27" s="1047"/>
      <c r="G27" s="1047"/>
      <c r="H27" s="1047"/>
      <c r="I27" s="1047"/>
      <c r="J27" s="1047"/>
      <c r="K27" s="1047"/>
      <c r="L27" s="1047"/>
      <c r="M27" s="1047"/>
      <c r="N27" s="1047"/>
      <c r="O27" s="1047"/>
      <c r="P27" s="1047"/>
      <c r="Q27" s="1047"/>
      <c r="R27" s="1047"/>
      <c r="S27" s="1048"/>
      <c r="T27" s="1031"/>
      <c r="U27" s="1032"/>
      <c r="V27" s="1032"/>
      <c r="W27" s="1032"/>
      <c r="X27" s="1032"/>
      <c r="Y27" s="1032"/>
      <c r="Z27" s="1032"/>
      <c r="AA27" s="1032"/>
      <c r="AB27" s="1032"/>
      <c r="AC27" s="1032"/>
      <c r="AD27" s="1033"/>
      <c r="AE27" s="1034"/>
      <c r="AF27" s="1034"/>
      <c r="AG27" s="1034"/>
      <c r="AH27" s="1034"/>
      <c r="AI27" s="1034"/>
      <c r="AJ27" s="1034"/>
      <c r="AK27" s="1024"/>
      <c r="AL27" s="1025"/>
      <c r="AM27" s="1026"/>
      <c r="AN27" s="1038"/>
      <c r="AO27" s="1039"/>
      <c r="AP27" s="1040"/>
      <c r="AQ27" s="1041"/>
      <c r="AR27" s="1041"/>
      <c r="AS27" s="1041"/>
      <c r="AT27" s="1041"/>
      <c r="AU27" s="1041"/>
      <c r="AV27" s="1041"/>
      <c r="AW27" s="1041"/>
      <c r="AX27" s="1041"/>
      <c r="AY27" s="1041"/>
      <c r="AZ27" s="1041"/>
      <c r="BA27" s="1041"/>
      <c r="BB27" s="1041"/>
      <c r="BC27" s="1041"/>
      <c r="BD27" s="1041"/>
      <c r="BL27" s="595"/>
      <c r="BM27" s="595"/>
      <c r="BN27" s="595"/>
      <c r="BO27" s="595"/>
      <c r="BP27" s="595"/>
      <c r="BQ27" s="595"/>
    </row>
    <row r="28" spans="1:69" s="150" customFormat="1" ht="20.25" customHeight="1">
      <c r="B28" s="1042"/>
      <c r="C28" s="1042"/>
      <c r="D28" s="1047"/>
      <c r="E28" s="1047"/>
      <c r="F28" s="1047"/>
      <c r="G28" s="1047"/>
      <c r="H28" s="1047"/>
      <c r="I28" s="1047"/>
      <c r="J28" s="1047"/>
      <c r="K28" s="1047"/>
      <c r="L28" s="1047"/>
      <c r="M28" s="1047"/>
      <c r="N28" s="1047"/>
      <c r="O28" s="1047"/>
      <c r="P28" s="1047"/>
      <c r="Q28" s="1047"/>
      <c r="R28" s="1047"/>
      <c r="S28" s="1048"/>
      <c r="T28" s="1031"/>
      <c r="U28" s="1032"/>
      <c r="V28" s="1032"/>
      <c r="W28" s="1032"/>
      <c r="X28" s="1032"/>
      <c r="Y28" s="1032"/>
      <c r="Z28" s="1032"/>
      <c r="AA28" s="1032"/>
      <c r="AB28" s="1032"/>
      <c r="AC28" s="1032"/>
      <c r="AD28" s="1033"/>
      <c r="AE28" s="1034"/>
      <c r="AF28" s="1034"/>
      <c r="AG28" s="1034"/>
      <c r="AH28" s="1034"/>
      <c r="AI28" s="1034"/>
      <c r="AJ28" s="1034"/>
      <c r="AK28" s="1027"/>
      <c r="AL28" s="1025"/>
      <c r="AM28" s="1026"/>
      <c r="AN28" s="1038"/>
      <c r="AO28" s="1039"/>
      <c r="AP28" s="1040"/>
      <c r="AQ28" s="1041"/>
      <c r="AR28" s="1041"/>
      <c r="AS28" s="1041"/>
      <c r="AT28" s="1041"/>
      <c r="AU28" s="1041"/>
      <c r="AV28" s="1041"/>
      <c r="AW28" s="1041"/>
      <c r="AX28" s="1041"/>
      <c r="AY28" s="1041"/>
      <c r="AZ28" s="1041"/>
      <c r="BA28" s="1041"/>
      <c r="BB28" s="1041"/>
      <c r="BC28" s="1041"/>
      <c r="BD28" s="1041"/>
      <c r="BL28" s="595"/>
      <c r="BM28" s="595"/>
      <c r="BN28" s="595"/>
      <c r="BO28" s="595"/>
      <c r="BP28" s="595"/>
      <c r="BQ28" s="595"/>
    </row>
    <row r="29" spans="1:69" s="150" customFormat="1" ht="20.25" customHeight="1">
      <c r="B29" s="1042" t="s">
        <v>175</v>
      </c>
      <c r="C29" s="1042"/>
      <c r="D29" s="1043" t="str">
        <f>Pagina8!D22</f>
        <v>SCEGLIERE DAL MENU' A TENDINA</v>
      </c>
      <c r="E29" s="1044"/>
      <c r="F29" s="1044"/>
      <c r="G29" s="1044"/>
      <c r="H29" s="1044"/>
      <c r="I29" s="1044"/>
      <c r="J29" s="1044"/>
      <c r="K29" s="1044"/>
      <c r="L29" s="1044"/>
      <c r="M29" s="1044"/>
      <c r="N29" s="1044"/>
      <c r="O29" s="1044"/>
      <c r="P29" s="1044"/>
      <c r="Q29" s="1044"/>
      <c r="R29" s="1044"/>
      <c r="S29" s="1045"/>
      <c r="T29" s="1028">
        <f>Pagina8!BX22</f>
        <v>0</v>
      </c>
      <c r="U29" s="1029"/>
      <c r="V29" s="1029"/>
      <c r="W29" s="1029"/>
      <c r="X29" s="1029"/>
      <c r="Y29" s="1029"/>
      <c r="Z29" s="1029"/>
      <c r="AA29" s="1029"/>
      <c r="AB29" s="1029"/>
      <c r="AC29" s="1029"/>
      <c r="AD29" s="1030"/>
      <c r="AE29" s="1034"/>
      <c r="AF29" s="1034"/>
      <c r="AG29" s="1034"/>
      <c r="AH29" s="1034"/>
      <c r="AI29" s="1034"/>
      <c r="AJ29" s="1034"/>
      <c r="AK29" s="1021">
        <f>Pagina8!BA22</f>
        <v>0</v>
      </c>
      <c r="AL29" s="1022"/>
      <c r="AM29" s="1023"/>
      <c r="AN29" s="1035">
        <f>IF(AE29="x",6%,3%)</f>
        <v>0.03</v>
      </c>
      <c r="AO29" s="1036"/>
      <c r="AP29" s="1037"/>
      <c r="AQ29" s="1041">
        <f>IF(AE29="X",T29*AN29,0)</f>
        <v>0</v>
      </c>
      <c r="AR29" s="1041"/>
      <c r="AS29" s="1041"/>
      <c r="AT29" s="1041"/>
      <c r="AU29" s="1041"/>
      <c r="AV29" s="1041"/>
      <c r="AW29" s="1041"/>
      <c r="AX29" s="1041">
        <f>IF(AH29="X",T29*AN29,0)</f>
        <v>0</v>
      </c>
      <c r="AY29" s="1041"/>
      <c r="AZ29" s="1041"/>
      <c r="BA29" s="1041"/>
      <c r="BB29" s="1041"/>
      <c r="BC29" s="1041"/>
      <c r="BD29" s="1041"/>
      <c r="BL29" s="595"/>
      <c r="BM29" s="595"/>
      <c r="BN29" s="595"/>
      <c r="BO29" s="595"/>
      <c r="BP29" s="595"/>
      <c r="BQ29" s="595"/>
    </row>
    <row r="30" spans="1:69" s="150" customFormat="1" ht="20.25" customHeight="1">
      <c r="B30" s="1042"/>
      <c r="C30" s="1042"/>
      <c r="D30" s="1046"/>
      <c r="E30" s="1047"/>
      <c r="F30" s="1047"/>
      <c r="G30" s="1047"/>
      <c r="H30" s="1047"/>
      <c r="I30" s="1047"/>
      <c r="J30" s="1047"/>
      <c r="K30" s="1047"/>
      <c r="L30" s="1047"/>
      <c r="M30" s="1047"/>
      <c r="N30" s="1047"/>
      <c r="O30" s="1047"/>
      <c r="P30" s="1047"/>
      <c r="Q30" s="1047"/>
      <c r="R30" s="1047"/>
      <c r="S30" s="1048"/>
      <c r="T30" s="1031"/>
      <c r="U30" s="1032"/>
      <c r="V30" s="1032"/>
      <c r="W30" s="1032"/>
      <c r="X30" s="1032"/>
      <c r="Y30" s="1032"/>
      <c r="Z30" s="1032"/>
      <c r="AA30" s="1032"/>
      <c r="AB30" s="1032"/>
      <c r="AC30" s="1032"/>
      <c r="AD30" s="1033"/>
      <c r="AE30" s="1034"/>
      <c r="AF30" s="1034"/>
      <c r="AG30" s="1034"/>
      <c r="AH30" s="1034"/>
      <c r="AI30" s="1034"/>
      <c r="AJ30" s="1034"/>
      <c r="AK30" s="1024"/>
      <c r="AL30" s="1025"/>
      <c r="AM30" s="1026"/>
      <c r="AN30" s="1038"/>
      <c r="AO30" s="1039"/>
      <c r="AP30" s="1040"/>
      <c r="AQ30" s="1041"/>
      <c r="AR30" s="1041"/>
      <c r="AS30" s="1041"/>
      <c r="AT30" s="1041"/>
      <c r="AU30" s="1041"/>
      <c r="AV30" s="1041"/>
      <c r="AW30" s="1041"/>
      <c r="AX30" s="1041"/>
      <c r="AY30" s="1041"/>
      <c r="AZ30" s="1041"/>
      <c r="BA30" s="1041"/>
      <c r="BB30" s="1041"/>
      <c r="BC30" s="1041"/>
      <c r="BD30" s="1041"/>
      <c r="BL30" s="595"/>
      <c r="BM30" s="595"/>
      <c r="BN30" s="595"/>
      <c r="BO30" s="595"/>
      <c r="BP30" s="595"/>
      <c r="BQ30" s="595"/>
    </row>
    <row r="31" spans="1:69" s="150" customFormat="1" ht="20.25" customHeight="1">
      <c r="B31" s="1042"/>
      <c r="C31" s="1042"/>
      <c r="D31" s="1047"/>
      <c r="E31" s="1047"/>
      <c r="F31" s="1047"/>
      <c r="G31" s="1047"/>
      <c r="H31" s="1047"/>
      <c r="I31" s="1047"/>
      <c r="J31" s="1047"/>
      <c r="K31" s="1047"/>
      <c r="L31" s="1047"/>
      <c r="M31" s="1047"/>
      <c r="N31" s="1047"/>
      <c r="O31" s="1047"/>
      <c r="P31" s="1047"/>
      <c r="Q31" s="1047"/>
      <c r="R31" s="1047"/>
      <c r="S31" s="1048"/>
      <c r="T31" s="1031"/>
      <c r="U31" s="1032"/>
      <c r="V31" s="1032"/>
      <c r="W31" s="1032"/>
      <c r="X31" s="1032"/>
      <c r="Y31" s="1032"/>
      <c r="Z31" s="1032"/>
      <c r="AA31" s="1032"/>
      <c r="AB31" s="1032"/>
      <c r="AC31" s="1032"/>
      <c r="AD31" s="1033"/>
      <c r="AE31" s="1034"/>
      <c r="AF31" s="1034"/>
      <c r="AG31" s="1034"/>
      <c r="AH31" s="1034"/>
      <c r="AI31" s="1034"/>
      <c r="AJ31" s="1034"/>
      <c r="AK31" s="1027"/>
      <c r="AL31" s="1025"/>
      <c r="AM31" s="1026"/>
      <c r="AN31" s="1038"/>
      <c r="AO31" s="1039"/>
      <c r="AP31" s="1040"/>
      <c r="AQ31" s="1041"/>
      <c r="AR31" s="1041"/>
      <c r="AS31" s="1041"/>
      <c r="AT31" s="1041"/>
      <c r="AU31" s="1041"/>
      <c r="AV31" s="1041"/>
      <c r="AW31" s="1041"/>
      <c r="AX31" s="1041"/>
      <c r="AY31" s="1041"/>
      <c r="AZ31" s="1041"/>
      <c r="BA31" s="1041"/>
      <c r="BB31" s="1041"/>
      <c r="BC31" s="1041"/>
      <c r="BD31" s="1041"/>
      <c r="BL31" s="595"/>
      <c r="BM31" s="595"/>
      <c r="BN31" s="595"/>
      <c r="BO31" s="595"/>
      <c r="BP31" s="595"/>
      <c r="BQ31" s="595"/>
    </row>
    <row r="32" spans="1:69" s="150" customFormat="1" ht="20.25" customHeight="1">
      <c r="B32" s="1042" t="s">
        <v>176</v>
      </c>
      <c r="C32" s="1042"/>
      <c r="D32" s="1043" t="str">
        <f>Pagina8!D25</f>
        <v>SCEGLIERE DAL MENU' A TENDINA</v>
      </c>
      <c r="E32" s="1044"/>
      <c r="F32" s="1044"/>
      <c r="G32" s="1044"/>
      <c r="H32" s="1044"/>
      <c r="I32" s="1044"/>
      <c r="J32" s="1044"/>
      <c r="K32" s="1044"/>
      <c r="L32" s="1044"/>
      <c r="M32" s="1044"/>
      <c r="N32" s="1044"/>
      <c r="O32" s="1044"/>
      <c r="P32" s="1044"/>
      <c r="Q32" s="1044"/>
      <c r="R32" s="1044"/>
      <c r="S32" s="1045"/>
      <c r="T32" s="1028">
        <f>Pagina8!BX25</f>
        <v>0</v>
      </c>
      <c r="U32" s="1029"/>
      <c r="V32" s="1029"/>
      <c r="W32" s="1029"/>
      <c r="X32" s="1029"/>
      <c r="Y32" s="1029"/>
      <c r="Z32" s="1029"/>
      <c r="AA32" s="1029"/>
      <c r="AB32" s="1029"/>
      <c r="AC32" s="1029"/>
      <c r="AD32" s="1030"/>
      <c r="AE32" s="1034"/>
      <c r="AF32" s="1034"/>
      <c r="AG32" s="1034"/>
      <c r="AH32" s="1034"/>
      <c r="AI32" s="1034"/>
      <c r="AJ32" s="1034"/>
      <c r="AK32" s="1021">
        <f>Pagina8!BA25</f>
        <v>0</v>
      </c>
      <c r="AL32" s="1022"/>
      <c r="AM32" s="1023"/>
      <c r="AN32" s="1035">
        <f>IF(AE32="x",6%,3%)</f>
        <v>0.03</v>
      </c>
      <c r="AO32" s="1036"/>
      <c r="AP32" s="1037"/>
      <c r="AQ32" s="1041">
        <f>IF(AE32="X",T32*AN32,0)</f>
        <v>0</v>
      </c>
      <c r="AR32" s="1041"/>
      <c r="AS32" s="1041"/>
      <c r="AT32" s="1041"/>
      <c r="AU32" s="1041"/>
      <c r="AV32" s="1041"/>
      <c r="AW32" s="1041"/>
      <c r="AX32" s="1041">
        <f>IF(AH32="X",T32*AN32,0)</f>
        <v>0</v>
      </c>
      <c r="AY32" s="1041"/>
      <c r="AZ32" s="1041"/>
      <c r="BA32" s="1041"/>
      <c r="BB32" s="1041"/>
      <c r="BC32" s="1041"/>
      <c r="BD32" s="1041"/>
      <c r="BL32" s="595"/>
      <c r="BM32" s="595"/>
      <c r="BN32" s="595"/>
      <c r="BO32" s="595"/>
      <c r="BP32" s="595"/>
      <c r="BQ32" s="595"/>
    </row>
    <row r="33" spans="2:69" s="150" customFormat="1" ht="20.25" customHeight="1">
      <c r="B33" s="1042"/>
      <c r="C33" s="1042"/>
      <c r="D33" s="1046"/>
      <c r="E33" s="1047"/>
      <c r="F33" s="1047"/>
      <c r="G33" s="1047"/>
      <c r="H33" s="1047"/>
      <c r="I33" s="1047"/>
      <c r="J33" s="1047"/>
      <c r="K33" s="1047"/>
      <c r="L33" s="1047"/>
      <c r="M33" s="1047"/>
      <c r="N33" s="1047"/>
      <c r="O33" s="1047"/>
      <c r="P33" s="1047"/>
      <c r="Q33" s="1047"/>
      <c r="R33" s="1047"/>
      <c r="S33" s="1048"/>
      <c r="T33" s="1031"/>
      <c r="U33" s="1032"/>
      <c r="V33" s="1032"/>
      <c r="W33" s="1032"/>
      <c r="X33" s="1032"/>
      <c r="Y33" s="1032"/>
      <c r="Z33" s="1032"/>
      <c r="AA33" s="1032"/>
      <c r="AB33" s="1032"/>
      <c r="AC33" s="1032"/>
      <c r="AD33" s="1033"/>
      <c r="AE33" s="1034"/>
      <c r="AF33" s="1034"/>
      <c r="AG33" s="1034"/>
      <c r="AH33" s="1034"/>
      <c r="AI33" s="1034"/>
      <c r="AJ33" s="1034"/>
      <c r="AK33" s="1024"/>
      <c r="AL33" s="1025"/>
      <c r="AM33" s="1026"/>
      <c r="AN33" s="1038"/>
      <c r="AO33" s="1039"/>
      <c r="AP33" s="1040"/>
      <c r="AQ33" s="1041"/>
      <c r="AR33" s="1041"/>
      <c r="AS33" s="1041"/>
      <c r="AT33" s="1041"/>
      <c r="AU33" s="1041"/>
      <c r="AV33" s="1041"/>
      <c r="AW33" s="1041"/>
      <c r="AX33" s="1041"/>
      <c r="AY33" s="1041"/>
      <c r="AZ33" s="1041"/>
      <c r="BA33" s="1041"/>
      <c r="BB33" s="1041"/>
      <c r="BC33" s="1041"/>
      <c r="BD33" s="1041"/>
      <c r="BL33" s="595"/>
      <c r="BM33" s="595"/>
      <c r="BN33" s="595"/>
      <c r="BO33" s="595"/>
      <c r="BP33" s="595"/>
      <c r="BQ33" s="595"/>
    </row>
    <row r="34" spans="2:69" s="150" customFormat="1" ht="20.25" customHeight="1">
      <c r="B34" s="1042"/>
      <c r="C34" s="1042"/>
      <c r="D34" s="1047"/>
      <c r="E34" s="1047"/>
      <c r="F34" s="1047"/>
      <c r="G34" s="1047"/>
      <c r="H34" s="1047"/>
      <c r="I34" s="1047"/>
      <c r="J34" s="1047"/>
      <c r="K34" s="1047"/>
      <c r="L34" s="1047"/>
      <c r="M34" s="1047"/>
      <c r="N34" s="1047"/>
      <c r="O34" s="1047"/>
      <c r="P34" s="1047"/>
      <c r="Q34" s="1047"/>
      <c r="R34" s="1047"/>
      <c r="S34" s="1048"/>
      <c r="T34" s="1031"/>
      <c r="U34" s="1032"/>
      <c r="V34" s="1032"/>
      <c r="W34" s="1032"/>
      <c r="X34" s="1032"/>
      <c r="Y34" s="1032"/>
      <c r="Z34" s="1032"/>
      <c r="AA34" s="1032"/>
      <c r="AB34" s="1032"/>
      <c r="AC34" s="1032"/>
      <c r="AD34" s="1033"/>
      <c r="AE34" s="1034"/>
      <c r="AF34" s="1034"/>
      <c r="AG34" s="1034"/>
      <c r="AH34" s="1034"/>
      <c r="AI34" s="1034"/>
      <c r="AJ34" s="1034"/>
      <c r="AK34" s="1027"/>
      <c r="AL34" s="1025"/>
      <c r="AM34" s="1026"/>
      <c r="AN34" s="1038"/>
      <c r="AO34" s="1039"/>
      <c r="AP34" s="1040"/>
      <c r="AQ34" s="1041"/>
      <c r="AR34" s="1041"/>
      <c r="AS34" s="1041"/>
      <c r="AT34" s="1041"/>
      <c r="AU34" s="1041"/>
      <c r="AV34" s="1041"/>
      <c r="AW34" s="1041"/>
      <c r="AX34" s="1041"/>
      <c r="AY34" s="1041"/>
      <c r="AZ34" s="1041"/>
      <c r="BA34" s="1041"/>
      <c r="BB34" s="1041"/>
      <c r="BC34" s="1041"/>
      <c r="BD34" s="1041"/>
      <c r="BL34" s="595"/>
      <c r="BM34" s="595"/>
      <c r="BN34" s="595"/>
      <c r="BO34" s="595"/>
      <c r="BP34" s="595"/>
      <c r="BQ34" s="595"/>
    </row>
    <row r="35" spans="2:69" s="150" customFormat="1" ht="20.25" customHeight="1">
      <c r="B35" s="1042" t="s">
        <v>177</v>
      </c>
      <c r="C35" s="1042"/>
      <c r="D35" s="1043" t="str">
        <f>Pagina8!D28</f>
        <v>SCEGLIERE DAL MENU' A TENDINA</v>
      </c>
      <c r="E35" s="1044"/>
      <c r="F35" s="1044"/>
      <c r="G35" s="1044"/>
      <c r="H35" s="1044"/>
      <c r="I35" s="1044"/>
      <c r="J35" s="1044"/>
      <c r="K35" s="1044"/>
      <c r="L35" s="1044"/>
      <c r="M35" s="1044"/>
      <c r="N35" s="1044"/>
      <c r="O35" s="1044"/>
      <c r="P35" s="1044"/>
      <c r="Q35" s="1044"/>
      <c r="R35" s="1044"/>
      <c r="S35" s="1045"/>
      <c r="T35" s="1028">
        <f>Pagina8!BX28</f>
        <v>0</v>
      </c>
      <c r="U35" s="1029"/>
      <c r="V35" s="1029"/>
      <c r="W35" s="1029"/>
      <c r="X35" s="1029"/>
      <c r="Y35" s="1029"/>
      <c r="Z35" s="1029"/>
      <c r="AA35" s="1029"/>
      <c r="AB35" s="1029"/>
      <c r="AC35" s="1029"/>
      <c r="AD35" s="1030"/>
      <c r="AE35" s="1034"/>
      <c r="AF35" s="1034"/>
      <c r="AG35" s="1034"/>
      <c r="AH35" s="1034"/>
      <c r="AI35" s="1034"/>
      <c r="AJ35" s="1034"/>
      <c r="AK35" s="1021">
        <f>Pagina8!BA28</f>
        <v>0</v>
      </c>
      <c r="AL35" s="1022"/>
      <c r="AM35" s="1023"/>
      <c r="AN35" s="1035">
        <f>IF(AE35="x",6%,3%)</f>
        <v>0.03</v>
      </c>
      <c r="AO35" s="1036"/>
      <c r="AP35" s="1037"/>
      <c r="AQ35" s="1041">
        <f>IF(AE35="X",T35*AN35,0)</f>
        <v>0</v>
      </c>
      <c r="AR35" s="1041"/>
      <c r="AS35" s="1041"/>
      <c r="AT35" s="1041"/>
      <c r="AU35" s="1041"/>
      <c r="AV35" s="1041"/>
      <c r="AW35" s="1041"/>
      <c r="AX35" s="1041">
        <f>IF(AH35="X",T35*AN35,0)</f>
        <v>0</v>
      </c>
      <c r="AY35" s="1041"/>
      <c r="AZ35" s="1041"/>
      <c r="BA35" s="1041"/>
      <c r="BB35" s="1041"/>
      <c r="BC35" s="1041"/>
      <c r="BD35" s="1041"/>
      <c r="BL35" s="595"/>
      <c r="BM35" s="595"/>
      <c r="BN35" s="595"/>
      <c r="BO35" s="595"/>
      <c r="BP35" s="595"/>
      <c r="BQ35" s="595"/>
    </row>
    <row r="36" spans="2:69" s="150" customFormat="1" ht="20.25" customHeight="1">
      <c r="B36" s="1042"/>
      <c r="C36" s="1042"/>
      <c r="D36" s="1046"/>
      <c r="E36" s="1047"/>
      <c r="F36" s="1047"/>
      <c r="G36" s="1047"/>
      <c r="H36" s="1047"/>
      <c r="I36" s="1047"/>
      <c r="J36" s="1047"/>
      <c r="K36" s="1047"/>
      <c r="L36" s="1047"/>
      <c r="M36" s="1047"/>
      <c r="N36" s="1047"/>
      <c r="O36" s="1047"/>
      <c r="P36" s="1047"/>
      <c r="Q36" s="1047"/>
      <c r="R36" s="1047"/>
      <c r="S36" s="1048"/>
      <c r="T36" s="1031"/>
      <c r="U36" s="1032"/>
      <c r="V36" s="1032"/>
      <c r="W36" s="1032"/>
      <c r="X36" s="1032"/>
      <c r="Y36" s="1032"/>
      <c r="Z36" s="1032"/>
      <c r="AA36" s="1032"/>
      <c r="AB36" s="1032"/>
      <c r="AC36" s="1032"/>
      <c r="AD36" s="1033"/>
      <c r="AE36" s="1034"/>
      <c r="AF36" s="1034"/>
      <c r="AG36" s="1034"/>
      <c r="AH36" s="1034"/>
      <c r="AI36" s="1034"/>
      <c r="AJ36" s="1034"/>
      <c r="AK36" s="1024"/>
      <c r="AL36" s="1025"/>
      <c r="AM36" s="1026"/>
      <c r="AN36" s="1038"/>
      <c r="AO36" s="1039"/>
      <c r="AP36" s="1040"/>
      <c r="AQ36" s="1041"/>
      <c r="AR36" s="1041"/>
      <c r="AS36" s="1041"/>
      <c r="AT36" s="1041"/>
      <c r="AU36" s="1041"/>
      <c r="AV36" s="1041"/>
      <c r="AW36" s="1041"/>
      <c r="AX36" s="1041"/>
      <c r="AY36" s="1041"/>
      <c r="AZ36" s="1041"/>
      <c r="BA36" s="1041"/>
      <c r="BB36" s="1041"/>
      <c r="BC36" s="1041"/>
      <c r="BD36" s="1041"/>
      <c r="BL36" s="595"/>
      <c r="BM36" s="595"/>
      <c r="BN36" s="595"/>
      <c r="BO36" s="595"/>
      <c r="BP36" s="595"/>
      <c r="BQ36" s="595"/>
    </row>
    <row r="37" spans="2:69" s="150" customFormat="1" ht="20.25" customHeight="1">
      <c r="B37" s="1042"/>
      <c r="C37" s="1042"/>
      <c r="D37" s="1047"/>
      <c r="E37" s="1047"/>
      <c r="F37" s="1047"/>
      <c r="G37" s="1047"/>
      <c r="H37" s="1047"/>
      <c r="I37" s="1047"/>
      <c r="J37" s="1047"/>
      <c r="K37" s="1047"/>
      <c r="L37" s="1047"/>
      <c r="M37" s="1047"/>
      <c r="N37" s="1047"/>
      <c r="O37" s="1047"/>
      <c r="P37" s="1047"/>
      <c r="Q37" s="1047"/>
      <c r="R37" s="1047"/>
      <c r="S37" s="1048"/>
      <c r="T37" s="1031"/>
      <c r="U37" s="1032"/>
      <c r="V37" s="1032"/>
      <c r="W37" s="1032"/>
      <c r="X37" s="1032"/>
      <c r="Y37" s="1032"/>
      <c r="Z37" s="1032"/>
      <c r="AA37" s="1032"/>
      <c r="AB37" s="1032"/>
      <c r="AC37" s="1032"/>
      <c r="AD37" s="1033"/>
      <c r="AE37" s="1034"/>
      <c r="AF37" s="1034"/>
      <c r="AG37" s="1034"/>
      <c r="AH37" s="1034"/>
      <c r="AI37" s="1034"/>
      <c r="AJ37" s="1034"/>
      <c r="AK37" s="1027"/>
      <c r="AL37" s="1025"/>
      <c r="AM37" s="1026"/>
      <c r="AN37" s="1038"/>
      <c r="AO37" s="1039"/>
      <c r="AP37" s="1040"/>
      <c r="AQ37" s="1041"/>
      <c r="AR37" s="1041"/>
      <c r="AS37" s="1041"/>
      <c r="AT37" s="1041"/>
      <c r="AU37" s="1041"/>
      <c r="AV37" s="1041"/>
      <c r="AW37" s="1041"/>
      <c r="AX37" s="1041"/>
      <c r="AY37" s="1041"/>
      <c r="AZ37" s="1041"/>
      <c r="BA37" s="1041"/>
      <c r="BB37" s="1041"/>
      <c r="BC37" s="1041"/>
      <c r="BD37" s="1041"/>
      <c r="BL37" s="595"/>
      <c r="BM37" s="595"/>
      <c r="BN37" s="595"/>
      <c r="BO37" s="595"/>
      <c r="BP37" s="595"/>
      <c r="BQ37" s="595"/>
    </row>
    <row r="38" spans="2:69" s="150" customFormat="1" ht="20.25" customHeight="1">
      <c r="B38" s="1042" t="s">
        <v>178</v>
      </c>
      <c r="C38" s="1042"/>
      <c r="D38" s="1043" t="str">
        <f>Pagina8!D31</f>
        <v>SCEGLIERE DAL MENU' A TENDINA</v>
      </c>
      <c r="E38" s="1044"/>
      <c r="F38" s="1044"/>
      <c r="G38" s="1044"/>
      <c r="H38" s="1044"/>
      <c r="I38" s="1044"/>
      <c r="J38" s="1044"/>
      <c r="K38" s="1044"/>
      <c r="L38" s="1044"/>
      <c r="M38" s="1044"/>
      <c r="N38" s="1044"/>
      <c r="O38" s="1044"/>
      <c r="P38" s="1044"/>
      <c r="Q38" s="1044"/>
      <c r="R38" s="1044"/>
      <c r="S38" s="1045"/>
      <c r="T38" s="1028">
        <f>Pagina8!BX31</f>
        <v>0</v>
      </c>
      <c r="U38" s="1029"/>
      <c r="V38" s="1029"/>
      <c r="W38" s="1029"/>
      <c r="X38" s="1029"/>
      <c r="Y38" s="1029"/>
      <c r="Z38" s="1029"/>
      <c r="AA38" s="1029"/>
      <c r="AB38" s="1029"/>
      <c r="AC38" s="1029"/>
      <c r="AD38" s="1030"/>
      <c r="AE38" s="1034"/>
      <c r="AF38" s="1034"/>
      <c r="AG38" s="1034"/>
      <c r="AH38" s="1034"/>
      <c r="AI38" s="1034"/>
      <c r="AJ38" s="1034"/>
      <c r="AK38" s="1021">
        <f>Pagina8!BA31</f>
        <v>0</v>
      </c>
      <c r="AL38" s="1022"/>
      <c r="AM38" s="1023"/>
      <c r="AN38" s="1035">
        <f>IF(AE38="x",6%,3%)</f>
        <v>0.03</v>
      </c>
      <c r="AO38" s="1036"/>
      <c r="AP38" s="1037"/>
      <c r="AQ38" s="1041">
        <f>IF(AE38="X",T38*AN38,0)</f>
        <v>0</v>
      </c>
      <c r="AR38" s="1041"/>
      <c r="AS38" s="1041"/>
      <c r="AT38" s="1041"/>
      <c r="AU38" s="1041"/>
      <c r="AV38" s="1041"/>
      <c r="AW38" s="1041"/>
      <c r="AX38" s="1041">
        <f>IF(AH38="X",T38*AN38,0)</f>
        <v>0</v>
      </c>
      <c r="AY38" s="1041"/>
      <c r="AZ38" s="1041"/>
      <c r="BA38" s="1041"/>
      <c r="BB38" s="1041"/>
      <c r="BC38" s="1041"/>
      <c r="BD38" s="1041"/>
      <c r="BL38" s="595"/>
      <c r="BM38" s="595"/>
      <c r="BN38" s="595"/>
      <c r="BO38" s="595"/>
      <c r="BP38" s="595"/>
      <c r="BQ38" s="595"/>
    </row>
    <row r="39" spans="2:69" s="150" customFormat="1" ht="20.25" customHeight="1">
      <c r="B39" s="1042"/>
      <c r="C39" s="1042"/>
      <c r="D39" s="1046"/>
      <c r="E39" s="1047"/>
      <c r="F39" s="1047"/>
      <c r="G39" s="1047"/>
      <c r="H39" s="1047"/>
      <c r="I39" s="1047"/>
      <c r="J39" s="1047"/>
      <c r="K39" s="1047"/>
      <c r="L39" s="1047"/>
      <c r="M39" s="1047"/>
      <c r="N39" s="1047"/>
      <c r="O39" s="1047"/>
      <c r="P39" s="1047"/>
      <c r="Q39" s="1047"/>
      <c r="R39" s="1047"/>
      <c r="S39" s="1048"/>
      <c r="T39" s="1031"/>
      <c r="U39" s="1032"/>
      <c r="V39" s="1032"/>
      <c r="W39" s="1032"/>
      <c r="X39" s="1032"/>
      <c r="Y39" s="1032"/>
      <c r="Z39" s="1032"/>
      <c r="AA39" s="1032"/>
      <c r="AB39" s="1032"/>
      <c r="AC39" s="1032"/>
      <c r="AD39" s="1033"/>
      <c r="AE39" s="1034"/>
      <c r="AF39" s="1034"/>
      <c r="AG39" s="1034"/>
      <c r="AH39" s="1034"/>
      <c r="AI39" s="1034"/>
      <c r="AJ39" s="1034"/>
      <c r="AK39" s="1024"/>
      <c r="AL39" s="1025"/>
      <c r="AM39" s="1026"/>
      <c r="AN39" s="1038"/>
      <c r="AO39" s="1039"/>
      <c r="AP39" s="1040"/>
      <c r="AQ39" s="1041"/>
      <c r="AR39" s="1041"/>
      <c r="AS39" s="1041"/>
      <c r="AT39" s="1041"/>
      <c r="AU39" s="1041"/>
      <c r="AV39" s="1041"/>
      <c r="AW39" s="1041"/>
      <c r="AX39" s="1041"/>
      <c r="AY39" s="1041"/>
      <c r="AZ39" s="1041"/>
      <c r="BA39" s="1041"/>
      <c r="BB39" s="1041"/>
      <c r="BC39" s="1041"/>
      <c r="BD39" s="1041"/>
      <c r="BL39" s="595"/>
      <c r="BM39" s="595"/>
      <c r="BN39" s="595"/>
      <c r="BO39" s="595"/>
      <c r="BP39" s="595"/>
      <c r="BQ39" s="595"/>
    </row>
    <row r="40" spans="2:69" s="150" customFormat="1" ht="20.25" customHeight="1">
      <c r="B40" s="1042"/>
      <c r="C40" s="1042"/>
      <c r="D40" s="1047"/>
      <c r="E40" s="1047"/>
      <c r="F40" s="1047"/>
      <c r="G40" s="1047"/>
      <c r="H40" s="1047"/>
      <c r="I40" s="1047"/>
      <c r="J40" s="1047"/>
      <c r="K40" s="1047"/>
      <c r="L40" s="1047"/>
      <c r="M40" s="1047"/>
      <c r="N40" s="1047"/>
      <c r="O40" s="1047"/>
      <c r="P40" s="1047"/>
      <c r="Q40" s="1047"/>
      <c r="R40" s="1047"/>
      <c r="S40" s="1048"/>
      <c r="T40" s="1031"/>
      <c r="U40" s="1032"/>
      <c r="V40" s="1032"/>
      <c r="W40" s="1032"/>
      <c r="X40" s="1032"/>
      <c r="Y40" s="1032"/>
      <c r="Z40" s="1032"/>
      <c r="AA40" s="1032"/>
      <c r="AB40" s="1032"/>
      <c r="AC40" s="1032"/>
      <c r="AD40" s="1033"/>
      <c r="AE40" s="1034"/>
      <c r="AF40" s="1034"/>
      <c r="AG40" s="1034"/>
      <c r="AH40" s="1034"/>
      <c r="AI40" s="1034"/>
      <c r="AJ40" s="1034"/>
      <c r="AK40" s="1027"/>
      <c r="AL40" s="1025"/>
      <c r="AM40" s="1026"/>
      <c r="AN40" s="1038"/>
      <c r="AO40" s="1039"/>
      <c r="AP40" s="1040"/>
      <c r="AQ40" s="1041"/>
      <c r="AR40" s="1041"/>
      <c r="AS40" s="1041"/>
      <c r="AT40" s="1041"/>
      <c r="AU40" s="1041"/>
      <c r="AV40" s="1041"/>
      <c r="AW40" s="1041"/>
      <c r="AX40" s="1041"/>
      <c r="AY40" s="1041"/>
      <c r="AZ40" s="1041"/>
      <c r="BA40" s="1041"/>
      <c r="BB40" s="1041"/>
      <c r="BC40" s="1041"/>
      <c r="BD40" s="1041"/>
      <c r="BL40" s="595"/>
      <c r="BM40" s="595"/>
      <c r="BN40" s="595"/>
      <c r="BO40" s="595"/>
      <c r="BP40" s="595"/>
      <c r="BQ40" s="595"/>
    </row>
    <row r="41" spans="2:69" s="150" customFormat="1" ht="20.25" customHeight="1">
      <c r="B41" s="1042" t="s">
        <v>179</v>
      </c>
      <c r="C41" s="1042"/>
      <c r="D41" s="1043" t="str">
        <f>Pagina8!D34</f>
        <v>SCEGLIERE DAL MENU' A TENDINA</v>
      </c>
      <c r="E41" s="1044"/>
      <c r="F41" s="1044"/>
      <c r="G41" s="1044"/>
      <c r="H41" s="1044"/>
      <c r="I41" s="1044"/>
      <c r="J41" s="1044"/>
      <c r="K41" s="1044"/>
      <c r="L41" s="1044"/>
      <c r="M41" s="1044"/>
      <c r="N41" s="1044"/>
      <c r="O41" s="1044"/>
      <c r="P41" s="1044"/>
      <c r="Q41" s="1044"/>
      <c r="R41" s="1044"/>
      <c r="S41" s="1045"/>
      <c r="T41" s="1028">
        <f>Pagina8!BX34</f>
        <v>0</v>
      </c>
      <c r="U41" s="1029"/>
      <c r="V41" s="1029"/>
      <c r="W41" s="1029"/>
      <c r="X41" s="1029"/>
      <c r="Y41" s="1029"/>
      <c r="Z41" s="1029"/>
      <c r="AA41" s="1029"/>
      <c r="AB41" s="1029"/>
      <c r="AC41" s="1029"/>
      <c r="AD41" s="1030"/>
      <c r="AE41" s="1034"/>
      <c r="AF41" s="1034"/>
      <c r="AG41" s="1034"/>
      <c r="AH41" s="1034"/>
      <c r="AI41" s="1034"/>
      <c r="AJ41" s="1034"/>
      <c r="AK41" s="1021">
        <f>Pagina8!BA34</f>
        <v>0</v>
      </c>
      <c r="AL41" s="1022"/>
      <c r="AM41" s="1023"/>
      <c r="AN41" s="1035">
        <f>IF(AE41="x",6%,3%)</f>
        <v>0.03</v>
      </c>
      <c r="AO41" s="1036"/>
      <c r="AP41" s="1037"/>
      <c r="AQ41" s="1041">
        <f>IF(AE41="X",T41*AN41,0)</f>
        <v>0</v>
      </c>
      <c r="AR41" s="1041"/>
      <c r="AS41" s="1041"/>
      <c r="AT41" s="1041"/>
      <c r="AU41" s="1041"/>
      <c r="AV41" s="1041"/>
      <c r="AW41" s="1041"/>
      <c r="AX41" s="1041">
        <f>IF(AH41="X",T41*AN41,0)</f>
        <v>0</v>
      </c>
      <c r="AY41" s="1041"/>
      <c r="AZ41" s="1041"/>
      <c r="BA41" s="1041"/>
      <c r="BB41" s="1041"/>
      <c r="BC41" s="1041"/>
      <c r="BD41" s="1041"/>
      <c r="BL41" s="595"/>
      <c r="BM41" s="595"/>
      <c r="BN41" s="595"/>
      <c r="BO41" s="595"/>
      <c r="BP41" s="595"/>
      <c r="BQ41" s="595"/>
    </row>
    <row r="42" spans="2:69" s="150" customFormat="1" ht="20.25" customHeight="1">
      <c r="B42" s="1042"/>
      <c r="C42" s="1042"/>
      <c r="D42" s="1046"/>
      <c r="E42" s="1047"/>
      <c r="F42" s="1047"/>
      <c r="G42" s="1047"/>
      <c r="H42" s="1047"/>
      <c r="I42" s="1047"/>
      <c r="J42" s="1047"/>
      <c r="K42" s="1047"/>
      <c r="L42" s="1047"/>
      <c r="M42" s="1047"/>
      <c r="N42" s="1047"/>
      <c r="O42" s="1047"/>
      <c r="P42" s="1047"/>
      <c r="Q42" s="1047"/>
      <c r="R42" s="1047"/>
      <c r="S42" s="1048"/>
      <c r="T42" s="1031"/>
      <c r="U42" s="1032"/>
      <c r="V42" s="1032"/>
      <c r="W42" s="1032"/>
      <c r="X42" s="1032"/>
      <c r="Y42" s="1032"/>
      <c r="Z42" s="1032"/>
      <c r="AA42" s="1032"/>
      <c r="AB42" s="1032"/>
      <c r="AC42" s="1032"/>
      <c r="AD42" s="1033"/>
      <c r="AE42" s="1034"/>
      <c r="AF42" s="1034"/>
      <c r="AG42" s="1034"/>
      <c r="AH42" s="1034"/>
      <c r="AI42" s="1034"/>
      <c r="AJ42" s="1034"/>
      <c r="AK42" s="1024"/>
      <c r="AL42" s="1025"/>
      <c r="AM42" s="1026"/>
      <c r="AN42" s="1038"/>
      <c r="AO42" s="1039"/>
      <c r="AP42" s="1040"/>
      <c r="AQ42" s="1041"/>
      <c r="AR42" s="1041"/>
      <c r="AS42" s="1041"/>
      <c r="AT42" s="1041"/>
      <c r="AU42" s="1041"/>
      <c r="AV42" s="1041"/>
      <c r="AW42" s="1041"/>
      <c r="AX42" s="1041"/>
      <c r="AY42" s="1041"/>
      <c r="AZ42" s="1041"/>
      <c r="BA42" s="1041"/>
      <c r="BB42" s="1041"/>
      <c r="BC42" s="1041"/>
      <c r="BD42" s="1041"/>
      <c r="BL42" s="595"/>
      <c r="BM42" s="595"/>
      <c r="BN42" s="595"/>
      <c r="BO42" s="595"/>
      <c r="BP42" s="595"/>
      <c r="BQ42" s="595"/>
    </row>
    <row r="43" spans="2:69" s="150" customFormat="1" ht="20.25" customHeight="1">
      <c r="B43" s="1042"/>
      <c r="C43" s="1042"/>
      <c r="D43" s="1047"/>
      <c r="E43" s="1047"/>
      <c r="F43" s="1047"/>
      <c r="G43" s="1047"/>
      <c r="H43" s="1047"/>
      <c r="I43" s="1047"/>
      <c r="J43" s="1047"/>
      <c r="K43" s="1047"/>
      <c r="L43" s="1047"/>
      <c r="M43" s="1047"/>
      <c r="N43" s="1047"/>
      <c r="O43" s="1047"/>
      <c r="P43" s="1047"/>
      <c r="Q43" s="1047"/>
      <c r="R43" s="1047"/>
      <c r="S43" s="1048"/>
      <c r="T43" s="1031"/>
      <c r="U43" s="1032"/>
      <c r="V43" s="1032"/>
      <c r="W43" s="1032"/>
      <c r="X43" s="1032"/>
      <c r="Y43" s="1032"/>
      <c r="Z43" s="1032"/>
      <c r="AA43" s="1032"/>
      <c r="AB43" s="1032"/>
      <c r="AC43" s="1032"/>
      <c r="AD43" s="1033"/>
      <c r="AE43" s="1034"/>
      <c r="AF43" s="1034"/>
      <c r="AG43" s="1034"/>
      <c r="AH43" s="1034"/>
      <c r="AI43" s="1034"/>
      <c r="AJ43" s="1034"/>
      <c r="AK43" s="1027"/>
      <c r="AL43" s="1025"/>
      <c r="AM43" s="1026"/>
      <c r="AN43" s="1038"/>
      <c r="AO43" s="1039"/>
      <c r="AP43" s="1040"/>
      <c r="AQ43" s="1041"/>
      <c r="AR43" s="1041"/>
      <c r="AS43" s="1041"/>
      <c r="AT43" s="1041"/>
      <c r="AU43" s="1041"/>
      <c r="AV43" s="1041"/>
      <c r="AW43" s="1041"/>
      <c r="AX43" s="1041"/>
      <c r="AY43" s="1041"/>
      <c r="AZ43" s="1041"/>
      <c r="BA43" s="1041"/>
      <c r="BB43" s="1041"/>
      <c r="BC43" s="1041"/>
      <c r="BD43" s="1041"/>
      <c r="BL43" s="595"/>
      <c r="BM43" s="595"/>
      <c r="BN43" s="595"/>
      <c r="BO43" s="595"/>
      <c r="BP43" s="595"/>
      <c r="BQ43" s="595"/>
    </row>
    <row r="44" spans="2:69" s="150" customFormat="1" ht="20.25" customHeight="1">
      <c r="B44" s="1042" t="s">
        <v>180</v>
      </c>
      <c r="C44" s="1042"/>
      <c r="D44" s="1043" t="str">
        <f>Pagina8!D37</f>
        <v>SCEGLIERE DAL MENU' A TENDINA</v>
      </c>
      <c r="E44" s="1044"/>
      <c r="F44" s="1044"/>
      <c r="G44" s="1044"/>
      <c r="H44" s="1044"/>
      <c r="I44" s="1044"/>
      <c r="J44" s="1044"/>
      <c r="K44" s="1044"/>
      <c r="L44" s="1044"/>
      <c r="M44" s="1044"/>
      <c r="N44" s="1044"/>
      <c r="O44" s="1044"/>
      <c r="P44" s="1044"/>
      <c r="Q44" s="1044"/>
      <c r="R44" s="1044"/>
      <c r="S44" s="1045"/>
      <c r="T44" s="1028">
        <f>Pagina8!BX37</f>
        <v>0</v>
      </c>
      <c r="U44" s="1029"/>
      <c r="V44" s="1029"/>
      <c r="W44" s="1029"/>
      <c r="X44" s="1029"/>
      <c r="Y44" s="1029"/>
      <c r="Z44" s="1029"/>
      <c r="AA44" s="1029"/>
      <c r="AB44" s="1029"/>
      <c r="AC44" s="1029"/>
      <c r="AD44" s="1030"/>
      <c r="AE44" s="1034"/>
      <c r="AF44" s="1034"/>
      <c r="AG44" s="1034"/>
      <c r="AH44" s="1034"/>
      <c r="AI44" s="1034"/>
      <c r="AJ44" s="1034"/>
      <c r="AK44" s="1021">
        <f>Pagina8!BA37</f>
        <v>0</v>
      </c>
      <c r="AL44" s="1022"/>
      <c r="AM44" s="1023"/>
      <c r="AN44" s="1035">
        <f>IF(AE44="x",6%,3%)</f>
        <v>0.03</v>
      </c>
      <c r="AO44" s="1036"/>
      <c r="AP44" s="1037"/>
      <c r="AQ44" s="1041">
        <f>IF(AE44="X",T44*AN44,0)</f>
        <v>0</v>
      </c>
      <c r="AR44" s="1041"/>
      <c r="AS44" s="1041"/>
      <c r="AT44" s="1041"/>
      <c r="AU44" s="1041"/>
      <c r="AV44" s="1041"/>
      <c r="AW44" s="1041"/>
      <c r="AX44" s="1041">
        <f>IF(AH44="X",T44*AN44,0)</f>
        <v>0</v>
      </c>
      <c r="AY44" s="1041"/>
      <c r="AZ44" s="1041"/>
      <c r="BA44" s="1041"/>
      <c r="BB44" s="1041"/>
      <c r="BC44" s="1041"/>
      <c r="BD44" s="1041"/>
      <c r="BL44" s="595"/>
      <c r="BM44" s="595"/>
      <c r="BN44" s="595"/>
      <c r="BO44" s="595"/>
      <c r="BP44" s="595"/>
      <c r="BQ44" s="595"/>
    </row>
    <row r="45" spans="2:69" s="150" customFormat="1" ht="20.25" customHeight="1">
      <c r="B45" s="1042"/>
      <c r="C45" s="1042"/>
      <c r="D45" s="1046"/>
      <c r="E45" s="1047"/>
      <c r="F45" s="1047"/>
      <c r="G45" s="1047"/>
      <c r="H45" s="1047"/>
      <c r="I45" s="1047"/>
      <c r="J45" s="1047"/>
      <c r="K45" s="1047"/>
      <c r="L45" s="1047"/>
      <c r="M45" s="1047"/>
      <c r="N45" s="1047"/>
      <c r="O45" s="1047"/>
      <c r="P45" s="1047"/>
      <c r="Q45" s="1047"/>
      <c r="R45" s="1047"/>
      <c r="S45" s="1048"/>
      <c r="T45" s="1031"/>
      <c r="U45" s="1032"/>
      <c r="V45" s="1032"/>
      <c r="W45" s="1032"/>
      <c r="X45" s="1032"/>
      <c r="Y45" s="1032"/>
      <c r="Z45" s="1032"/>
      <c r="AA45" s="1032"/>
      <c r="AB45" s="1032"/>
      <c r="AC45" s="1032"/>
      <c r="AD45" s="1033"/>
      <c r="AE45" s="1034"/>
      <c r="AF45" s="1034"/>
      <c r="AG45" s="1034"/>
      <c r="AH45" s="1034"/>
      <c r="AI45" s="1034"/>
      <c r="AJ45" s="1034"/>
      <c r="AK45" s="1024"/>
      <c r="AL45" s="1025"/>
      <c r="AM45" s="1026"/>
      <c r="AN45" s="1038"/>
      <c r="AO45" s="1039"/>
      <c r="AP45" s="1040"/>
      <c r="AQ45" s="1041"/>
      <c r="AR45" s="1041"/>
      <c r="AS45" s="1041"/>
      <c r="AT45" s="1041"/>
      <c r="AU45" s="1041"/>
      <c r="AV45" s="1041"/>
      <c r="AW45" s="1041"/>
      <c r="AX45" s="1041"/>
      <c r="AY45" s="1041"/>
      <c r="AZ45" s="1041"/>
      <c r="BA45" s="1041"/>
      <c r="BB45" s="1041"/>
      <c r="BC45" s="1041"/>
      <c r="BD45" s="1041"/>
      <c r="BL45" s="595"/>
      <c r="BM45" s="595"/>
      <c r="BN45" s="595"/>
      <c r="BO45" s="595"/>
      <c r="BP45" s="595"/>
      <c r="BQ45" s="595"/>
    </row>
    <row r="46" spans="2:69" s="150" customFormat="1" ht="20.25" customHeight="1">
      <c r="B46" s="1042"/>
      <c r="C46" s="1042"/>
      <c r="D46" s="1047"/>
      <c r="E46" s="1047"/>
      <c r="F46" s="1047"/>
      <c r="G46" s="1047"/>
      <c r="H46" s="1047"/>
      <c r="I46" s="1047"/>
      <c r="J46" s="1047"/>
      <c r="K46" s="1047"/>
      <c r="L46" s="1047"/>
      <c r="M46" s="1047"/>
      <c r="N46" s="1047"/>
      <c r="O46" s="1047"/>
      <c r="P46" s="1047"/>
      <c r="Q46" s="1047"/>
      <c r="R46" s="1047"/>
      <c r="S46" s="1048"/>
      <c r="T46" s="1031"/>
      <c r="U46" s="1032"/>
      <c r="V46" s="1032"/>
      <c r="W46" s="1032"/>
      <c r="X46" s="1032"/>
      <c r="Y46" s="1032"/>
      <c r="Z46" s="1032"/>
      <c r="AA46" s="1032"/>
      <c r="AB46" s="1032"/>
      <c r="AC46" s="1032"/>
      <c r="AD46" s="1033"/>
      <c r="AE46" s="1034"/>
      <c r="AF46" s="1034"/>
      <c r="AG46" s="1034"/>
      <c r="AH46" s="1034"/>
      <c r="AI46" s="1034"/>
      <c r="AJ46" s="1034"/>
      <c r="AK46" s="1027"/>
      <c r="AL46" s="1025"/>
      <c r="AM46" s="1026"/>
      <c r="AN46" s="1038"/>
      <c r="AO46" s="1039"/>
      <c r="AP46" s="1040"/>
      <c r="AQ46" s="1041"/>
      <c r="AR46" s="1041"/>
      <c r="AS46" s="1041"/>
      <c r="AT46" s="1041"/>
      <c r="AU46" s="1041"/>
      <c r="AV46" s="1041"/>
      <c r="AW46" s="1041"/>
      <c r="AX46" s="1041"/>
      <c r="AY46" s="1041"/>
      <c r="AZ46" s="1041"/>
      <c r="BA46" s="1041"/>
      <c r="BB46" s="1041"/>
      <c r="BC46" s="1041"/>
      <c r="BD46" s="1041"/>
      <c r="BL46" s="595"/>
      <c r="BM46" s="595"/>
      <c r="BN46" s="595"/>
      <c r="BO46" s="595"/>
      <c r="BP46" s="595"/>
      <c r="BQ46" s="595"/>
    </row>
    <row r="47" spans="2:69" s="150" customFormat="1" ht="20.25" customHeight="1">
      <c r="B47" s="1042" t="s">
        <v>181</v>
      </c>
      <c r="C47" s="1042"/>
      <c r="D47" s="1043" t="str">
        <f>Pagina8!D40</f>
        <v>SCEGLIERE DAL MENU' A TENDINA</v>
      </c>
      <c r="E47" s="1044"/>
      <c r="F47" s="1044"/>
      <c r="G47" s="1044"/>
      <c r="H47" s="1044"/>
      <c r="I47" s="1044"/>
      <c r="J47" s="1044"/>
      <c r="K47" s="1044"/>
      <c r="L47" s="1044"/>
      <c r="M47" s="1044"/>
      <c r="N47" s="1044"/>
      <c r="O47" s="1044"/>
      <c r="P47" s="1044"/>
      <c r="Q47" s="1044"/>
      <c r="R47" s="1044"/>
      <c r="S47" s="1045"/>
      <c r="T47" s="1028">
        <f>Pagina8!BX40</f>
        <v>0</v>
      </c>
      <c r="U47" s="1029"/>
      <c r="V47" s="1029"/>
      <c r="W47" s="1029"/>
      <c r="X47" s="1029"/>
      <c r="Y47" s="1029"/>
      <c r="Z47" s="1029"/>
      <c r="AA47" s="1029"/>
      <c r="AB47" s="1029"/>
      <c r="AC47" s="1029"/>
      <c r="AD47" s="1030"/>
      <c r="AE47" s="1034"/>
      <c r="AF47" s="1034"/>
      <c r="AG47" s="1034"/>
      <c r="AH47" s="1034"/>
      <c r="AI47" s="1034"/>
      <c r="AJ47" s="1034"/>
      <c r="AK47" s="1021">
        <f>Pagina8!BA40</f>
        <v>0</v>
      </c>
      <c r="AL47" s="1022"/>
      <c r="AM47" s="1023"/>
      <c r="AN47" s="1035">
        <f>IF(AE47="x",6%,3%)</f>
        <v>0.03</v>
      </c>
      <c r="AO47" s="1036"/>
      <c r="AP47" s="1037"/>
      <c r="AQ47" s="1041">
        <f>IF(AE47="X",T47*AN47,0)</f>
        <v>0</v>
      </c>
      <c r="AR47" s="1041"/>
      <c r="AS47" s="1041"/>
      <c r="AT47" s="1041"/>
      <c r="AU47" s="1041"/>
      <c r="AV47" s="1041"/>
      <c r="AW47" s="1041"/>
      <c r="AX47" s="1041">
        <f>IF(AH47="X",T47*AN47,0)</f>
        <v>0</v>
      </c>
      <c r="AY47" s="1041"/>
      <c r="AZ47" s="1041"/>
      <c r="BA47" s="1041"/>
      <c r="BB47" s="1041"/>
      <c r="BC47" s="1041"/>
      <c r="BD47" s="1041"/>
      <c r="BL47" s="595"/>
      <c r="BM47" s="595"/>
      <c r="BN47" s="595"/>
      <c r="BO47" s="595"/>
      <c r="BP47" s="595"/>
      <c r="BQ47" s="595"/>
    </row>
    <row r="48" spans="2:69" s="150" customFormat="1" ht="20.25" customHeight="1">
      <c r="B48" s="1042"/>
      <c r="C48" s="1042"/>
      <c r="D48" s="1046"/>
      <c r="E48" s="1047"/>
      <c r="F48" s="1047"/>
      <c r="G48" s="1047"/>
      <c r="H48" s="1047"/>
      <c r="I48" s="1047"/>
      <c r="J48" s="1047"/>
      <c r="K48" s="1047"/>
      <c r="L48" s="1047"/>
      <c r="M48" s="1047"/>
      <c r="N48" s="1047"/>
      <c r="O48" s="1047"/>
      <c r="P48" s="1047"/>
      <c r="Q48" s="1047"/>
      <c r="R48" s="1047"/>
      <c r="S48" s="1048"/>
      <c r="T48" s="1031"/>
      <c r="U48" s="1032"/>
      <c r="V48" s="1032"/>
      <c r="W48" s="1032"/>
      <c r="X48" s="1032"/>
      <c r="Y48" s="1032"/>
      <c r="Z48" s="1032"/>
      <c r="AA48" s="1032"/>
      <c r="AB48" s="1032"/>
      <c r="AC48" s="1032"/>
      <c r="AD48" s="1033"/>
      <c r="AE48" s="1034"/>
      <c r="AF48" s="1034"/>
      <c r="AG48" s="1034"/>
      <c r="AH48" s="1034"/>
      <c r="AI48" s="1034"/>
      <c r="AJ48" s="1034"/>
      <c r="AK48" s="1024"/>
      <c r="AL48" s="1025"/>
      <c r="AM48" s="1026"/>
      <c r="AN48" s="1038"/>
      <c r="AO48" s="1039"/>
      <c r="AP48" s="1040"/>
      <c r="AQ48" s="1041"/>
      <c r="AR48" s="1041"/>
      <c r="AS48" s="1041"/>
      <c r="AT48" s="1041"/>
      <c r="AU48" s="1041"/>
      <c r="AV48" s="1041"/>
      <c r="AW48" s="1041"/>
      <c r="AX48" s="1041"/>
      <c r="AY48" s="1041"/>
      <c r="AZ48" s="1041"/>
      <c r="BA48" s="1041"/>
      <c r="BB48" s="1041"/>
      <c r="BC48" s="1041"/>
      <c r="BD48" s="1041"/>
      <c r="BL48" s="595"/>
      <c r="BM48" s="595"/>
      <c r="BN48" s="595"/>
      <c r="BO48" s="595"/>
      <c r="BP48" s="595"/>
      <c r="BQ48" s="595"/>
    </row>
    <row r="49" spans="2:69" s="150" customFormat="1" ht="20.25" customHeight="1">
      <c r="B49" s="1042"/>
      <c r="C49" s="1042"/>
      <c r="D49" s="1047"/>
      <c r="E49" s="1047"/>
      <c r="F49" s="1047"/>
      <c r="G49" s="1047"/>
      <c r="H49" s="1047"/>
      <c r="I49" s="1047"/>
      <c r="J49" s="1047"/>
      <c r="K49" s="1047"/>
      <c r="L49" s="1047"/>
      <c r="M49" s="1047"/>
      <c r="N49" s="1047"/>
      <c r="O49" s="1047"/>
      <c r="P49" s="1047"/>
      <c r="Q49" s="1047"/>
      <c r="R49" s="1047"/>
      <c r="S49" s="1048"/>
      <c r="T49" s="1031"/>
      <c r="U49" s="1032"/>
      <c r="V49" s="1032"/>
      <c r="W49" s="1032"/>
      <c r="X49" s="1032"/>
      <c r="Y49" s="1032"/>
      <c r="Z49" s="1032"/>
      <c r="AA49" s="1032"/>
      <c r="AB49" s="1032"/>
      <c r="AC49" s="1032"/>
      <c r="AD49" s="1033"/>
      <c r="AE49" s="1034"/>
      <c r="AF49" s="1034"/>
      <c r="AG49" s="1034"/>
      <c r="AH49" s="1034"/>
      <c r="AI49" s="1034"/>
      <c r="AJ49" s="1034"/>
      <c r="AK49" s="1027"/>
      <c r="AL49" s="1025"/>
      <c r="AM49" s="1026"/>
      <c r="AN49" s="1038"/>
      <c r="AO49" s="1039"/>
      <c r="AP49" s="1040"/>
      <c r="AQ49" s="1041"/>
      <c r="AR49" s="1041"/>
      <c r="AS49" s="1041"/>
      <c r="AT49" s="1041"/>
      <c r="AU49" s="1041"/>
      <c r="AV49" s="1041"/>
      <c r="AW49" s="1041"/>
      <c r="AX49" s="1041"/>
      <c r="AY49" s="1041"/>
      <c r="AZ49" s="1041"/>
      <c r="BA49" s="1041"/>
      <c r="BB49" s="1041"/>
      <c r="BC49" s="1041"/>
      <c r="BD49" s="1041"/>
      <c r="BL49" s="595"/>
      <c r="BM49" s="595"/>
      <c r="BN49" s="595"/>
      <c r="BO49" s="595"/>
      <c r="BP49" s="595"/>
      <c r="BQ49" s="595"/>
    </row>
    <row r="50" spans="2:69" s="150" customFormat="1" ht="20.25" customHeight="1">
      <c r="B50" s="1042" t="s">
        <v>182</v>
      </c>
      <c r="C50" s="1042"/>
      <c r="D50" s="1043" t="str">
        <f>Pagina8!D43</f>
        <v>SCEGLIERE DAL MENU' A TENDINA</v>
      </c>
      <c r="E50" s="1044"/>
      <c r="F50" s="1044"/>
      <c r="G50" s="1044"/>
      <c r="H50" s="1044"/>
      <c r="I50" s="1044"/>
      <c r="J50" s="1044"/>
      <c r="K50" s="1044"/>
      <c r="L50" s="1044"/>
      <c r="M50" s="1044"/>
      <c r="N50" s="1044"/>
      <c r="O50" s="1044"/>
      <c r="P50" s="1044"/>
      <c r="Q50" s="1044"/>
      <c r="R50" s="1044"/>
      <c r="S50" s="1045"/>
      <c r="T50" s="1028">
        <f>Pagina8!BX43</f>
        <v>0</v>
      </c>
      <c r="U50" s="1029"/>
      <c r="V50" s="1029"/>
      <c r="W50" s="1029"/>
      <c r="X50" s="1029"/>
      <c r="Y50" s="1029"/>
      <c r="Z50" s="1029"/>
      <c r="AA50" s="1029"/>
      <c r="AB50" s="1029"/>
      <c r="AC50" s="1029"/>
      <c r="AD50" s="1030"/>
      <c r="AE50" s="1034"/>
      <c r="AF50" s="1034"/>
      <c r="AG50" s="1034"/>
      <c r="AH50" s="1034"/>
      <c r="AI50" s="1034"/>
      <c r="AJ50" s="1034"/>
      <c r="AK50" s="1021">
        <f>Pagina8!BA43</f>
        <v>0</v>
      </c>
      <c r="AL50" s="1022"/>
      <c r="AM50" s="1023"/>
      <c r="AN50" s="1035">
        <f>IF(AE50="x",6%,3%)</f>
        <v>0.03</v>
      </c>
      <c r="AO50" s="1036"/>
      <c r="AP50" s="1037"/>
      <c r="AQ50" s="1041">
        <f>IF(AE50="X",T50*AN50,0)</f>
        <v>0</v>
      </c>
      <c r="AR50" s="1041"/>
      <c r="AS50" s="1041"/>
      <c r="AT50" s="1041"/>
      <c r="AU50" s="1041"/>
      <c r="AV50" s="1041"/>
      <c r="AW50" s="1041"/>
      <c r="AX50" s="1041">
        <f>IF(AH50="X",T50*AN50,0)</f>
        <v>0</v>
      </c>
      <c r="AY50" s="1041"/>
      <c r="AZ50" s="1041"/>
      <c r="BA50" s="1041"/>
      <c r="BB50" s="1041"/>
      <c r="BC50" s="1041"/>
      <c r="BD50" s="1041"/>
      <c r="BL50" s="595"/>
      <c r="BM50" s="595"/>
      <c r="BN50" s="595"/>
      <c r="BO50" s="595"/>
      <c r="BP50" s="595"/>
      <c r="BQ50" s="595"/>
    </row>
    <row r="51" spans="2:69" s="150" customFormat="1" ht="20.25" customHeight="1">
      <c r="B51" s="1042"/>
      <c r="C51" s="1042"/>
      <c r="D51" s="1046"/>
      <c r="E51" s="1047"/>
      <c r="F51" s="1047"/>
      <c r="G51" s="1047"/>
      <c r="H51" s="1047"/>
      <c r="I51" s="1047"/>
      <c r="J51" s="1047"/>
      <c r="K51" s="1047"/>
      <c r="L51" s="1047"/>
      <c r="M51" s="1047"/>
      <c r="N51" s="1047"/>
      <c r="O51" s="1047"/>
      <c r="P51" s="1047"/>
      <c r="Q51" s="1047"/>
      <c r="R51" s="1047"/>
      <c r="S51" s="1048"/>
      <c r="T51" s="1031"/>
      <c r="U51" s="1032"/>
      <c r="V51" s="1032"/>
      <c r="W51" s="1032"/>
      <c r="X51" s="1032"/>
      <c r="Y51" s="1032"/>
      <c r="Z51" s="1032"/>
      <c r="AA51" s="1032"/>
      <c r="AB51" s="1032"/>
      <c r="AC51" s="1032"/>
      <c r="AD51" s="1033"/>
      <c r="AE51" s="1034"/>
      <c r="AF51" s="1034"/>
      <c r="AG51" s="1034"/>
      <c r="AH51" s="1034"/>
      <c r="AI51" s="1034"/>
      <c r="AJ51" s="1034"/>
      <c r="AK51" s="1024"/>
      <c r="AL51" s="1025"/>
      <c r="AM51" s="1026"/>
      <c r="AN51" s="1038"/>
      <c r="AO51" s="1039"/>
      <c r="AP51" s="1040"/>
      <c r="AQ51" s="1041"/>
      <c r="AR51" s="1041"/>
      <c r="AS51" s="1041"/>
      <c r="AT51" s="1041"/>
      <c r="AU51" s="1041"/>
      <c r="AV51" s="1041"/>
      <c r="AW51" s="1041"/>
      <c r="AX51" s="1041"/>
      <c r="AY51" s="1041"/>
      <c r="AZ51" s="1041"/>
      <c r="BA51" s="1041"/>
      <c r="BB51" s="1041"/>
      <c r="BC51" s="1041"/>
      <c r="BD51" s="1041"/>
      <c r="BL51" s="595"/>
      <c r="BM51" s="595"/>
      <c r="BN51" s="595"/>
      <c r="BO51" s="595"/>
      <c r="BP51" s="595"/>
      <c r="BQ51" s="595"/>
    </row>
    <row r="52" spans="2:69" s="150" customFormat="1" ht="20.25" customHeight="1">
      <c r="B52" s="1042"/>
      <c r="C52" s="1042"/>
      <c r="D52" s="1047"/>
      <c r="E52" s="1047"/>
      <c r="F52" s="1047"/>
      <c r="G52" s="1047"/>
      <c r="H52" s="1047"/>
      <c r="I52" s="1047"/>
      <c r="J52" s="1047"/>
      <c r="K52" s="1047"/>
      <c r="L52" s="1047"/>
      <c r="M52" s="1047"/>
      <c r="N52" s="1047"/>
      <c r="O52" s="1047"/>
      <c r="P52" s="1047"/>
      <c r="Q52" s="1047"/>
      <c r="R52" s="1047"/>
      <c r="S52" s="1048"/>
      <c r="T52" s="1031"/>
      <c r="U52" s="1032"/>
      <c r="V52" s="1032"/>
      <c r="W52" s="1032"/>
      <c r="X52" s="1032"/>
      <c r="Y52" s="1032"/>
      <c r="Z52" s="1032"/>
      <c r="AA52" s="1032"/>
      <c r="AB52" s="1032"/>
      <c r="AC52" s="1032"/>
      <c r="AD52" s="1033"/>
      <c r="AE52" s="1034"/>
      <c r="AF52" s="1034"/>
      <c r="AG52" s="1034"/>
      <c r="AH52" s="1034"/>
      <c r="AI52" s="1034"/>
      <c r="AJ52" s="1034"/>
      <c r="AK52" s="1027"/>
      <c r="AL52" s="1025"/>
      <c r="AM52" s="1026"/>
      <c r="AN52" s="1038"/>
      <c r="AO52" s="1039"/>
      <c r="AP52" s="1040"/>
      <c r="AQ52" s="1041"/>
      <c r="AR52" s="1041"/>
      <c r="AS52" s="1041"/>
      <c r="AT52" s="1041"/>
      <c r="AU52" s="1041"/>
      <c r="AV52" s="1041"/>
      <c r="AW52" s="1041"/>
      <c r="AX52" s="1041"/>
      <c r="AY52" s="1041"/>
      <c r="AZ52" s="1041"/>
      <c r="BA52" s="1041"/>
      <c r="BB52" s="1041"/>
      <c r="BC52" s="1041"/>
      <c r="BD52" s="1041"/>
      <c r="BL52" s="595"/>
      <c r="BM52" s="595"/>
      <c r="BN52" s="595"/>
      <c r="BO52" s="595"/>
      <c r="BP52" s="595"/>
      <c r="BQ52" s="595"/>
    </row>
    <row r="53" spans="2:69" s="150" customFormat="1" ht="20.25" customHeight="1">
      <c r="B53" s="1042" t="s">
        <v>183</v>
      </c>
      <c r="C53" s="1042"/>
      <c r="D53" s="1043" t="str">
        <f>Pagina8!D46</f>
        <v>SCEGLIERE DAL MENU' A TENDINA</v>
      </c>
      <c r="E53" s="1044"/>
      <c r="F53" s="1044"/>
      <c r="G53" s="1044"/>
      <c r="H53" s="1044"/>
      <c r="I53" s="1044"/>
      <c r="J53" s="1044"/>
      <c r="K53" s="1044"/>
      <c r="L53" s="1044"/>
      <c r="M53" s="1044"/>
      <c r="N53" s="1044"/>
      <c r="O53" s="1044"/>
      <c r="P53" s="1044"/>
      <c r="Q53" s="1044"/>
      <c r="R53" s="1044"/>
      <c r="S53" s="1045"/>
      <c r="T53" s="1028">
        <f>Pagina8!BX46</f>
        <v>0</v>
      </c>
      <c r="U53" s="1029"/>
      <c r="V53" s="1029"/>
      <c r="W53" s="1029"/>
      <c r="X53" s="1029"/>
      <c r="Y53" s="1029"/>
      <c r="Z53" s="1029"/>
      <c r="AA53" s="1029"/>
      <c r="AB53" s="1029"/>
      <c r="AC53" s="1029"/>
      <c r="AD53" s="1030"/>
      <c r="AE53" s="1034"/>
      <c r="AF53" s="1034"/>
      <c r="AG53" s="1034"/>
      <c r="AH53" s="1034"/>
      <c r="AI53" s="1034"/>
      <c r="AJ53" s="1034"/>
      <c r="AK53" s="1021">
        <f>Pagina8!BA46</f>
        <v>0</v>
      </c>
      <c r="AL53" s="1022"/>
      <c r="AM53" s="1023"/>
      <c r="AN53" s="1035">
        <f>IF(AE53="x",6%,3%)</f>
        <v>0.03</v>
      </c>
      <c r="AO53" s="1036"/>
      <c r="AP53" s="1037"/>
      <c r="AQ53" s="1041">
        <f>IF(AE53="X",T53*AN53,0)</f>
        <v>0</v>
      </c>
      <c r="AR53" s="1041"/>
      <c r="AS53" s="1041"/>
      <c r="AT53" s="1041"/>
      <c r="AU53" s="1041"/>
      <c r="AV53" s="1041"/>
      <c r="AW53" s="1041"/>
      <c r="AX53" s="1041">
        <f>IF(AH53="X",T53*AN53,0)</f>
        <v>0</v>
      </c>
      <c r="AY53" s="1041"/>
      <c r="AZ53" s="1041"/>
      <c r="BA53" s="1041"/>
      <c r="BB53" s="1041"/>
      <c r="BC53" s="1041"/>
      <c r="BD53" s="1041"/>
      <c r="BL53" s="595"/>
      <c r="BM53" s="595"/>
      <c r="BN53" s="595"/>
      <c r="BO53" s="595"/>
      <c r="BP53" s="595"/>
      <c r="BQ53" s="595"/>
    </row>
    <row r="54" spans="2:69" s="150" customFormat="1" ht="20.25" customHeight="1">
      <c r="B54" s="1042"/>
      <c r="C54" s="1042"/>
      <c r="D54" s="1046"/>
      <c r="E54" s="1047"/>
      <c r="F54" s="1047"/>
      <c r="G54" s="1047"/>
      <c r="H54" s="1047"/>
      <c r="I54" s="1047"/>
      <c r="J54" s="1047"/>
      <c r="K54" s="1047"/>
      <c r="L54" s="1047"/>
      <c r="M54" s="1047"/>
      <c r="N54" s="1047"/>
      <c r="O54" s="1047"/>
      <c r="P54" s="1047"/>
      <c r="Q54" s="1047"/>
      <c r="R54" s="1047"/>
      <c r="S54" s="1048"/>
      <c r="T54" s="1031"/>
      <c r="U54" s="1032"/>
      <c r="V54" s="1032"/>
      <c r="W54" s="1032"/>
      <c r="X54" s="1032"/>
      <c r="Y54" s="1032"/>
      <c r="Z54" s="1032"/>
      <c r="AA54" s="1032"/>
      <c r="AB54" s="1032"/>
      <c r="AC54" s="1032"/>
      <c r="AD54" s="1033"/>
      <c r="AE54" s="1034"/>
      <c r="AF54" s="1034"/>
      <c r="AG54" s="1034"/>
      <c r="AH54" s="1034"/>
      <c r="AI54" s="1034"/>
      <c r="AJ54" s="1034"/>
      <c r="AK54" s="1024"/>
      <c r="AL54" s="1025"/>
      <c r="AM54" s="1026"/>
      <c r="AN54" s="1038"/>
      <c r="AO54" s="1039"/>
      <c r="AP54" s="1040"/>
      <c r="AQ54" s="1041"/>
      <c r="AR54" s="1041"/>
      <c r="AS54" s="1041"/>
      <c r="AT54" s="1041"/>
      <c r="AU54" s="1041"/>
      <c r="AV54" s="1041"/>
      <c r="AW54" s="1041"/>
      <c r="AX54" s="1041"/>
      <c r="AY54" s="1041"/>
      <c r="AZ54" s="1041"/>
      <c r="BA54" s="1041"/>
      <c r="BB54" s="1041"/>
      <c r="BC54" s="1041"/>
      <c r="BD54" s="1041"/>
      <c r="BL54" s="595"/>
      <c r="BM54" s="595"/>
      <c r="BN54" s="595"/>
      <c r="BO54" s="595"/>
      <c r="BP54" s="595"/>
      <c r="BQ54" s="595"/>
    </row>
    <row r="55" spans="2:69" s="150" customFormat="1" ht="20.25" customHeight="1">
      <c r="B55" s="1042"/>
      <c r="C55" s="1042"/>
      <c r="D55" s="1047"/>
      <c r="E55" s="1047"/>
      <c r="F55" s="1047"/>
      <c r="G55" s="1047"/>
      <c r="H55" s="1047"/>
      <c r="I55" s="1047"/>
      <c r="J55" s="1047"/>
      <c r="K55" s="1047"/>
      <c r="L55" s="1047"/>
      <c r="M55" s="1047"/>
      <c r="N55" s="1047"/>
      <c r="O55" s="1047"/>
      <c r="P55" s="1047"/>
      <c r="Q55" s="1047"/>
      <c r="R55" s="1047"/>
      <c r="S55" s="1048"/>
      <c r="T55" s="1031"/>
      <c r="U55" s="1032"/>
      <c r="V55" s="1032"/>
      <c r="W55" s="1032"/>
      <c r="X55" s="1032"/>
      <c r="Y55" s="1032"/>
      <c r="Z55" s="1032"/>
      <c r="AA55" s="1032"/>
      <c r="AB55" s="1032"/>
      <c r="AC55" s="1032"/>
      <c r="AD55" s="1033"/>
      <c r="AE55" s="1034"/>
      <c r="AF55" s="1034"/>
      <c r="AG55" s="1034"/>
      <c r="AH55" s="1034"/>
      <c r="AI55" s="1034"/>
      <c r="AJ55" s="1034"/>
      <c r="AK55" s="1027"/>
      <c r="AL55" s="1025"/>
      <c r="AM55" s="1026"/>
      <c r="AN55" s="1038"/>
      <c r="AO55" s="1039"/>
      <c r="AP55" s="1040"/>
      <c r="AQ55" s="1041"/>
      <c r="AR55" s="1041"/>
      <c r="AS55" s="1041"/>
      <c r="AT55" s="1041"/>
      <c r="AU55" s="1041"/>
      <c r="AV55" s="1041"/>
      <c r="AW55" s="1041"/>
      <c r="AX55" s="1041"/>
      <c r="AY55" s="1041"/>
      <c r="AZ55" s="1041"/>
      <c r="BA55" s="1041"/>
      <c r="BB55" s="1041"/>
      <c r="BC55" s="1041"/>
      <c r="BD55" s="1041"/>
      <c r="BL55" s="595"/>
      <c r="BM55" s="595"/>
      <c r="BN55" s="595"/>
      <c r="BO55" s="595"/>
      <c r="BP55" s="595"/>
      <c r="BQ55" s="595"/>
    </row>
    <row r="56" spans="2:69" s="150" customFormat="1" ht="20.25" customHeight="1">
      <c r="B56" s="1042" t="s">
        <v>184</v>
      </c>
      <c r="C56" s="1042"/>
      <c r="D56" s="1043" t="str">
        <f>Pagina8!D49</f>
        <v>SCEGLIERE DAL MENU' A TENDINA</v>
      </c>
      <c r="E56" s="1044"/>
      <c r="F56" s="1044"/>
      <c r="G56" s="1044"/>
      <c r="H56" s="1044"/>
      <c r="I56" s="1044"/>
      <c r="J56" s="1044"/>
      <c r="K56" s="1044"/>
      <c r="L56" s="1044"/>
      <c r="M56" s="1044"/>
      <c r="N56" s="1044"/>
      <c r="O56" s="1044"/>
      <c r="P56" s="1044"/>
      <c r="Q56" s="1044"/>
      <c r="R56" s="1044"/>
      <c r="S56" s="1045"/>
      <c r="T56" s="1028">
        <f>Pagina8!BX49</f>
        <v>0</v>
      </c>
      <c r="U56" s="1029"/>
      <c r="V56" s="1029"/>
      <c r="W56" s="1029"/>
      <c r="X56" s="1029"/>
      <c r="Y56" s="1029"/>
      <c r="Z56" s="1029"/>
      <c r="AA56" s="1029"/>
      <c r="AB56" s="1029"/>
      <c r="AC56" s="1029"/>
      <c r="AD56" s="1030"/>
      <c r="AE56" s="1034"/>
      <c r="AF56" s="1034"/>
      <c r="AG56" s="1034"/>
      <c r="AH56" s="1034"/>
      <c r="AI56" s="1034"/>
      <c r="AJ56" s="1034"/>
      <c r="AK56" s="1021">
        <f>Pagina8!BA49</f>
        <v>0</v>
      </c>
      <c r="AL56" s="1022"/>
      <c r="AM56" s="1023"/>
      <c r="AN56" s="1035">
        <f>IF(AE56="x",6%,3%)</f>
        <v>0.03</v>
      </c>
      <c r="AO56" s="1036"/>
      <c r="AP56" s="1037"/>
      <c r="AQ56" s="1041">
        <f>IF(AE56="X",T56*AN56,0)</f>
        <v>0</v>
      </c>
      <c r="AR56" s="1041"/>
      <c r="AS56" s="1041"/>
      <c r="AT56" s="1041"/>
      <c r="AU56" s="1041"/>
      <c r="AV56" s="1041"/>
      <c r="AW56" s="1041"/>
      <c r="AX56" s="1041">
        <f>IF(AH56="X",T56*AN56,0)</f>
        <v>0</v>
      </c>
      <c r="AY56" s="1041"/>
      <c r="AZ56" s="1041"/>
      <c r="BA56" s="1041"/>
      <c r="BB56" s="1041"/>
      <c r="BC56" s="1041"/>
      <c r="BD56" s="1041"/>
      <c r="BL56" s="595"/>
      <c r="BM56" s="595"/>
      <c r="BN56" s="595"/>
      <c r="BO56" s="595"/>
      <c r="BP56" s="595"/>
      <c r="BQ56" s="595"/>
    </row>
    <row r="57" spans="2:69" s="150" customFormat="1" ht="20.25" customHeight="1">
      <c r="B57" s="1042"/>
      <c r="C57" s="1042"/>
      <c r="D57" s="1046"/>
      <c r="E57" s="1047"/>
      <c r="F57" s="1047"/>
      <c r="G57" s="1047"/>
      <c r="H57" s="1047"/>
      <c r="I57" s="1047"/>
      <c r="J57" s="1047"/>
      <c r="K57" s="1047"/>
      <c r="L57" s="1047"/>
      <c r="M57" s="1047"/>
      <c r="N57" s="1047"/>
      <c r="O57" s="1047"/>
      <c r="P57" s="1047"/>
      <c r="Q57" s="1047"/>
      <c r="R57" s="1047"/>
      <c r="S57" s="1048"/>
      <c r="T57" s="1031"/>
      <c r="U57" s="1032"/>
      <c r="V57" s="1032"/>
      <c r="W57" s="1032"/>
      <c r="X57" s="1032"/>
      <c r="Y57" s="1032"/>
      <c r="Z57" s="1032"/>
      <c r="AA57" s="1032"/>
      <c r="AB57" s="1032"/>
      <c r="AC57" s="1032"/>
      <c r="AD57" s="1033"/>
      <c r="AE57" s="1034"/>
      <c r="AF57" s="1034"/>
      <c r="AG57" s="1034"/>
      <c r="AH57" s="1034"/>
      <c r="AI57" s="1034"/>
      <c r="AJ57" s="1034"/>
      <c r="AK57" s="1024"/>
      <c r="AL57" s="1025"/>
      <c r="AM57" s="1026"/>
      <c r="AN57" s="1038"/>
      <c r="AO57" s="1039"/>
      <c r="AP57" s="1040"/>
      <c r="AQ57" s="1041"/>
      <c r="AR57" s="1041"/>
      <c r="AS57" s="1041"/>
      <c r="AT57" s="1041"/>
      <c r="AU57" s="1041"/>
      <c r="AV57" s="1041"/>
      <c r="AW57" s="1041"/>
      <c r="AX57" s="1041"/>
      <c r="AY57" s="1041"/>
      <c r="AZ57" s="1041"/>
      <c r="BA57" s="1041"/>
      <c r="BB57" s="1041"/>
      <c r="BC57" s="1041"/>
      <c r="BD57" s="1041"/>
      <c r="BL57" s="595"/>
      <c r="BM57" s="595"/>
      <c r="BN57" s="595"/>
      <c r="BO57" s="595"/>
      <c r="BP57" s="595"/>
      <c r="BQ57" s="595"/>
    </row>
    <row r="58" spans="2:69" s="150" customFormat="1" ht="20.25" customHeight="1">
      <c r="B58" s="1042"/>
      <c r="C58" s="1042"/>
      <c r="D58" s="1047"/>
      <c r="E58" s="1047"/>
      <c r="F58" s="1047"/>
      <c r="G58" s="1047"/>
      <c r="H58" s="1047"/>
      <c r="I58" s="1047"/>
      <c r="J58" s="1047"/>
      <c r="K58" s="1047"/>
      <c r="L58" s="1047"/>
      <c r="M58" s="1047"/>
      <c r="N58" s="1047"/>
      <c r="O58" s="1047"/>
      <c r="P58" s="1047"/>
      <c r="Q58" s="1047"/>
      <c r="R58" s="1047"/>
      <c r="S58" s="1048"/>
      <c r="T58" s="1031"/>
      <c r="U58" s="1032"/>
      <c r="V58" s="1032"/>
      <c r="W58" s="1032"/>
      <c r="X58" s="1032"/>
      <c r="Y58" s="1032"/>
      <c r="Z58" s="1032"/>
      <c r="AA58" s="1032"/>
      <c r="AB58" s="1032"/>
      <c r="AC58" s="1032"/>
      <c r="AD58" s="1033"/>
      <c r="AE58" s="1034"/>
      <c r="AF58" s="1034"/>
      <c r="AG58" s="1034"/>
      <c r="AH58" s="1034"/>
      <c r="AI58" s="1034"/>
      <c r="AJ58" s="1034"/>
      <c r="AK58" s="1027"/>
      <c r="AL58" s="1025"/>
      <c r="AM58" s="1026"/>
      <c r="AN58" s="1038"/>
      <c r="AO58" s="1039"/>
      <c r="AP58" s="1040"/>
      <c r="AQ58" s="1041"/>
      <c r="AR58" s="1041"/>
      <c r="AS58" s="1041"/>
      <c r="AT58" s="1041"/>
      <c r="AU58" s="1041"/>
      <c r="AV58" s="1041"/>
      <c r="AW58" s="1041"/>
      <c r="AX58" s="1041"/>
      <c r="AY58" s="1041"/>
      <c r="AZ58" s="1041"/>
      <c r="BA58" s="1041"/>
      <c r="BB58" s="1041"/>
      <c r="BC58" s="1041"/>
      <c r="BD58" s="1041"/>
      <c r="BL58" s="595"/>
      <c r="BM58" s="595"/>
      <c r="BN58" s="595"/>
      <c r="BO58" s="595"/>
      <c r="BP58" s="595"/>
      <c r="BQ58" s="595"/>
    </row>
    <row r="59" spans="2:69" s="150" customFormat="1" ht="20.25" customHeight="1">
      <c r="B59" s="1042" t="s">
        <v>185</v>
      </c>
      <c r="C59" s="1042"/>
      <c r="D59" s="1043" t="str">
        <f>Pagina8!D52</f>
        <v>SCEGLIERE DAL MENU' A TENDINA</v>
      </c>
      <c r="E59" s="1044"/>
      <c r="F59" s="1044"/>
      <c r="G59" s="1044"/>
      <c r="H59" s="1044"/>
      <c r="I59" s="1044"/>
      <c r="J59" s="1044"/>
      <c r="K59" s="1044"/>
      <c r="L59" s="1044"/>
      <c r="M59" s="1044"/>
      <c r="N59" s="1044"/>
      <c r="O59" s="1044"/>
      <c r="P59" s="1044"/>
      <c r="Q59" s="1044"/>
      <c r="R59" s="1044"/>
      <c r="S59" s="1045"/>
      <c r="T59" s="1028">
        <f>Pagina8!BX52</f>
        <v>0</v>
      </c>
      <c r="U59" s="1029"/>
      <c r="V59" s="1029"/>
      <c r="W59" s="1029"/>
      <c r="X59" s="1029"/>
      <c r="Y59" s="1029"/>
      <c r="Z59" s="1029"/>
      <c r="AA59" s="1029"/>
      <c r="AB59" s="1029"/>
      <c r="AC59" s="1029"/>
      <c r="AD59" s="1030"/>
      <c r="AE59" s="1034"/>
      <c r="AF59" s="1034"/>
      <c r="AG59" s="1034"/>
      <c r="AH59" s="1034"/>
      <c r="AI59" s="1034"/>
      <c r="AJ59" s="1034"/>
      <c r="AK59" s="1021">
        <f>Pagina8!BA52</f>
        <v>0</v>
      </c>
      <c r="AL59" s="1022"/>
      <c r="AM59" s="1023"/>
      <c r="AN59" s="1035">
        <f>IF(AE59="x",6%,3%)</f>
        <v>0.03</v>
      </c>
      <c r="AO59" s="1036"/>
      <c r="AP59" s="1037"/>
      <c r="AQ59" s="1041">
        <f>IF(AE59="X",T59*AN59,0)</f>
        <v>0</v>
      </c>
      <c r="AR59" s="1041"/>
      <c r="AS59" s="1041"/>
      <c r="AT59" s="1041"/>
      <c r="AU59" s="1041"/>
      <c r="AV59" s="1041"/>
      <c r="AW59" s="1041"/>
      <c r="AX59" s="1041">
        <f>IF(AH59="X",T59*AN59,0)</f>
        <v>0</v>
      </c>
      <c r="AY59" s="1041"/>
      <c r="AZ59" s="1041"/>
      <c r="BA59" s="1041"/>
      <c r="BB59" s="1041"/>
      <c r="BC59" s="1041"/>
      <c r="BD59" s="1041"/>
      <c r="BL59" s="595"/>
      <c r="BM59" s="595"/>
      <c r="BN59" s="595"/>
      <c r="BO59" s="595"/>
      <c r="BP59" s="595"/>
      <c r="BQ59" s="595"/>
    </row>
    <row r="60" spans="2:69" s="150" customFormat="1" ht="20.25" customHeight="1">
      <c r="B60" s="1042"/>
      <c r="C60" s="1042"/>
      <c r="D60" s="1046"/>
      <c r="E60" s="1047"/>
      <c r="F60" s="1047"/>
      <c r="G60" s="1047"/>
      <c r="H60" s="1047"/>
      <c r="I60" s="1047"/>
      <c r="J60" s="1047"/>
      <c r="K60" s="1047"/>
      <c r="L60" s="1047"/>
      <c r="M60" s="1047"/>
      <c r="N60" s="1047"/>
      <c r="O60" s="1047"/>
      <c r="P60" s="1047"/>
      <c r="Q60" s="1047"/>
      <c r="R60" s="1047"/>
      <c r="S60" s="1048"/>
      <c r="T60" s="1031"/>
      <c r="U60" s="1032"/>
      <c r="V60" s="1032"/>
      <c r="W60" s="1032"/>
      <c r="X60" s="1032"/>
      <c r="Y60" s="1032"/>
      <c r="Z60" s="1032"/>
      <c r="AA60" s="1032"/>
      <c r="AB60" s="1032"/>
      <c r="AC60" s="1032"/>
      <c r="AD60" s="1033"/>
      <c r="AE60" s="1034"/>
      <c r="AF60" s="1034"/>
      <c r="AG60" s="1034"/>
      <c r="AH60" s="1034"/>
      <c r="AI60" s="1034"/>
      <c r="AJ60" s="1034"/>
      <c r="AK60" s="1024"/>
      <c r="AL60" s="1025"/>
      <c r="AM60" s="1026"/>
      <c r="AN60" s="1038"/>
      <c r="AO60" s="1039"/>
      <c r="AP60" s="1040"/>
      <c r="AQ60" s="1041"/>
      <c r="AR60" s="1041"/>
      <c r="AS60" s="1041"/>
      <c r="AT60" s="1041"/>
      <c r="AU60" s="1041"/>
      <c r="AV60" s="1041"/>
      <c r="AW60" s="1041"/>
      <c r="AX60" s="1041"/>
      <c r="AY60" s="1041"/>
      <c r="AZ60" s="1041"/>
      <c r="BA60" s="1041"/>
      <c r="BB60" s="1041"/>
      <c r="BC60" s="1041"/>
      <c r="BD60" s="1041"/>
      <c r="BL60" s="595"/>
      <c r="BM60" s="595"/>
      <c r="BN60" s="595"/>
      <c r="BO60" s="595"/>
      <c r="BP60" s="595"/>
      <c r="BQ60" s="595"/>
    </row>
    <row r="61" spans="2:69" s="150" customFormat="1" ht="20.25" customHeight="1">
      <c r="B61" s="1042"/>
      <c r="C61" s="1042"/>
      <c r="D61" s="1047"/>
      <c r="E61" s="1047"/>
      <c r="F61" s="1047"/>
      <c r="G61" s="1047"/>
      <c r="H61" s="1047"/>
      <c r="I61" s="1047"/>
      <c r="J61" s="1047"/>
      <c r="K61" s="1047"/>
      <c r="L61" s="1047"/>
      <c r="M61" s="1047"/>
      <c r="N61" s="1047"/>
      <c r="O61" s="1047"/>
      <c r="P61" s="1047"/>
      <c r="Q61" s="1047"/>
      <c r="R61" s="1047"/>
      <c r="S61" s="1048"/>
      <c r="T61" s="1031"/>
      <c r="U61" s="1032"/>
      <c r="V61" s="1032"/>
      <c r="W61" s="1032"/>
      <c r="X61" s="1032"/>
      <c r="Y61" s="1032"/>
      <c r="Z61" s="1032"/>
      <c r="AA61" s="1032"/>
      <c r="AB61" s="1032"/>
      <c r="AC61" s="1032"/>
      <c r="AD61" s="1033"/>
      <c r="AE61" s="1034"/>
      <c r="AF61" s="1034"/>
      <c r="AG61" s="1034"/>
      <c r="AH61" s="1034"/>
      <c r="AI61" s="1034"/>
      <c r="AJ61" s="1034"/>
      <c r="AK61" s="1027"/>
      <c r="AL61" s="1025"/>
      <c r="AM61" s="1026"/>
      <c r="AN61" s="1038"/>
      <c r="AO61" s="1039"/>
      <c r="AP61" s="1040"/>
      <c r="AQ61" s="1041"/>
      <c r="AR61" s="1041"/>
      <c r="AS61" s="1041"/>
      <c r="AT61" s="1041"/>
      <c r="AU61" s="1041"/>
      <c r="AV61" s="1041"/>
      <c r="AW61" s="1041"/>
      <c r="AX61" s="1041"/>
      <c r="AY61" s="1041"/>
      <c r="AZ61" s="1041"/>
      <c r="BA61" s="1041"/>
      <c r="BB61" s="1041"/>
      <c r="BC61" s="1041"/>
      <c r="BD61" s="1041"/>
      <c r="BL61" s="595"/>
      <c r="BM61" s="595"/>
      <c r="BN61" s="595"/>
      <c r="BO61" s="595"/>
      <c r="BP61" s="595"/>
      <c r="BQ61" s="595"/>
    </row>
    <row r="62" spans="2:69" s="150" customFormat="1" ht="20.25" customHeight="1">
      <c r="B62" s="1042" t="s">
        <v>186</v>
      </c>
      <c r="C62" s="1042"/>
      <c r="D62" s="1043" t="str">
        <f>Pagina8!D55</f>
        <v>SCEGLIERE DAL MENU' A TENDINA</v>
      </c>
      <c r="E62" s="1044"/>
      <c r="F62" s="1044"/>
      <c r="G62" s="1044"/>
      <c r="H62" s="1044"/>
      <c r="I62" s="1044"/>
      <c r="J62" s="1044"/>
      <c r="K62" s="1044"/>
      <c r="L62" s="1044"/>
      <c r="M62" s="1044"/>
      <c r="N62" s="1044"/>
      <c r="O62" s="1044"/>
      <c r="P62" s="1044"/>
      <c r="Q62" s="1044"/>
      <c r="R62" s="1044"/>
      <c r="S62" s="1045"/>
      <c r="T62" s="1028">
        <f>Pagina8!BX55</f>
        <v>0</v>
      </c>
      <c r="U62" s="1029"/>
      <c r="V62" s="1029"/>
      <c r="W62" s="1029"/>
      <c r="X62" s="1029"/>
      <c r="Y62" s="1029"/>
      <c r="Z62" s="1029"/>
      <c r="AA62" s="1029"/>
      <c r="AB62" s="1029"/>
      <c r="AC62" s="1029"/>
      <c r="AD62" s="1030"/>
      <c r="AE62" s="1034"/>
      <c r="AF62" s="1034"/>
      <c r="AG62" s="1034"/>
      <c r="AH62" s="1034"/>
      <c r="AI62" s="1034"/>
      <c r="AJ62" s="1034"/>
      <c r="AK62" s="1021">
        <f>Pagina8!BA55</f>
        <v>0</v>
      </c>
      <c r="AL62" s="1022"/>
      <c r="AM62" s="1023"/>
      <c r="AN62" s="1035">
        <f>IF(AE62="x",6%,3%)</f>
        <v>0.03</v>
      </c>
      <c r="AO62" s="1036"/>
      <c r="AP62" s="1037"/>
      <c r="AQ62" s="1041">
        <f>IF(AE62="X",T62*AN62,0)</f>
        <v>0</v>
      </c>
      <c r="AR62" s="1041"/>
      <c r="AS62" s="1041"/>
      <c r="AT62" s="1041"/>
      <c r="AU62" s="1041"/>
      <c r="AV62" s="1041"/>
      <c r="AW62" s="1041"/>
      <c r="AX62" s="1041">
        <f>IF(AH62="X",T62*AN62,0)</f>
        <v>0</v>
      </c>
      <c r="AY62" s="1041"/>
      <c r="AZ62" s="1041"/>
      <c r="BA62" s="1041"/>
      <c r="BB62" s="1041"/>
      <c r="BC62" s="1041"/>
      <c r="BD62" s="1041"/>
      <c r="BL62" s="595"/>
      <c r="BM62" s="595"/>
      <c r="BN62" s="595"/>
      <c r="BO62" s="595"/>
      <c r="BP62" s="595"/>
      <c r="BQ62" s="595"/>
    </row>
    <row r="63" spans="2:69" s="150" customFormat="1" ht="20.25" customHeight="1">
      <c r="B63" s="1042"/>
      <c r="C63" s="1042"/>
      <c r="D63" s="1046"/>
      <c r="E63" s="1047"/>
      <c r="F63" s="1047"/>
      <c r="G63" s="1047"/>
      <c r="H63" s="1047"/>
      <c r="I63" s="1047"/>
      <c r="J63" s="1047"/>
      <c r="K63" s="1047"/>
      <c r="L63" s="1047"/>
      <c r="M63" s="1047"/>
      <c r="N63" s="1047"/>
      <c r="O63" s="1047"/>
      <c r="P63" s="1047"/>
      <c r="Q63" s="1047"/>
      <c r="R63" s="1047"/>
      <c r="S63" s="1048"/>
      <c r="T63" s="1031"/>
      <c r="U63" s="1032"/>
      <c r="V63" s="1032"/>
      <c r="W63" s="1032"/>
      <c r="X63" s="1032"/>
      <c r="Y63" s="1032"/>
      <c r="Z63" s="1032"/>
      <c r="AA63" s="1032"/>
      <c r="AB63" s="1032"/>
      <c r="AC63" s="1032"/>
      <c r="AD63" s="1033"/>
      <c r="AE63" s="1034"/>
      <c r="AF63" s="1034"/>
      <c r="AG63" s="1034"/>
      <c r="AH63" s="1034"/>
      <c r="AI63" s="1034"/>
      <c r="AJ63" s="1034"/>
      <c r="AK63" s="1024"/>
      <c r="AL63" s="1025"/>
      <c r="AM63" s="1026"/>
      <c r="AN63" s="1038"/>
      <c r="AO63" s="1039"/>
      <c r="AP63" s="1040"/>
      <c r="AQ63" s="1041"/>
      <c r="AR63" s="1041"/>
      <c r="AS63" s="1041"/>
      <c r="AT63" s="1041"/>
      <c r="AU63" s="1041"/>
      <c r="AV63" s="1041"/>
      <c r="AW63" s="1041"/>
      <c r="AX63" s="1041"/>
      <c r="AY63" s="1041"/>
      <c r="AZ63" s="1041"/>
      <c r="BA63" s="1041"/>
      <c r="BB63" s="1041"/>
      <c r="BC63" s="1041"/>
      <c r="BD63" s="1041"/>
      <c r="BL63" s="595"/>
      <c r="BM63" s="595"/>
      <c r="BN63" s="595"/>
      <c r="BO63" s="595"/>
      <c r="BP63" s="595"/>
      <c r="BQ63" s="595"/>
    </row>
    <row r="64" spans="2:69" s="150" customFormat="1" ht="20.25" customHeight="1">
      <c r="B64" s="1042"/>
      <c r="C64" s="1042"/>
      <c r="D64" s="1047"/>
      <c r="E64" s="1047"/>
      <c r="F64" s="1047"/>
      <c r="G64" s="1047"/>
      <c r="H64" s="1047"/>
      <c r="I64" s="1047"/>
      <c r="J64" s="1047"/>
      <c r="K64" s="1047"/>
      <c r="L64" s="1047"/>
      <c r="M64" s="1047"/>
      <c r="N64" s="1047"/>
      <c r="O64" s="1047"/>
      <c r="P64" s="1047"/>
      <c r="Q64" s="1047"/>
      <c r="R64" s="1047"/>
      <c r="S64" s="1048"/>
      <c r="T64" s="1031"/>
      <c r="U64" s="1032"/>
      <c r="V64" s="1032"/>
      <c r="W64" s="1032"/>
      <c r="X64" s="1032"/>
      <c r="Y64" s="1032"/>
      <c r="Z64" s="1032"/>
      <c r="AA64" s="1032"/>
      <c r="AB64" s="1032"/>
      <c r="AC64" s="1032"/>
      <c r="AD64" s="1033"/>
      <c r="AE64" s="1034"/>
      <c r="AF64" s="1034"/>
      <c r="AG64" s="1034"/>
      <c r="AH64" s="1034"/>
      <c r="AI64" s="1034"/>
      <c r="AJ64" s="1034"/>
      <c r="AK64" s="1027"/>
      <c r="AL64" s="1025"/>
      <c r="AM64" s="1026"/>
      <c r="AN64" s="1038"/>
      <c r="AO64" s="1039"/>
      <c r="AP64" s="1040"/>
      <c r="AQ64" s="1041"/>
      <c r="AR64" s="1041"/>
      <c r="AS64" s="1041"/>
      <c r="AT64" s="1041"/>
      <c r="AU64" s="1041"/>
      <c r="AV64" s="1041"/>
      <c r="AW64" s="1041"/>
      <c r="AX64" s="1041"/>
      <c r="AY64" s="1041"/>
      <c r="AZ64" s="1041"/>
      <c r="BA64" s="1041"/>
      <c r="BB64" s="1041"/>
      <c r="BC64" s="1041"/>
      <c r="BD64" s="1041"/>
      <c r="BL64" s="595"/>
      <c r="BM64" s="595"/>
      <c r="BN64" s="595"/>
      <c r="BO64" s="595"/>
      <c r="BP64" s="595"/>
      <c r="BQ64" s="595"/>
    </row>
    <row r="65" spans="1:69" s="150" customFormat="1" ht="20.25" customHeight="1">
      <c r="B65" s="874" t="s">
        <v>187</v>
      </c>
      <c r="C65" s="875"/>
      <c r="D65" s="1076" t="s">
        <v>1380</v>
      </c>
      <c r="E65" s="1076"/>
      <c r="F65" s="1076"/>
      <c r="G65" s="1076"/>
      <c r="H65" s="1076"/>
      <c r="I65" s="1076"/>
      <c r="J65" s="1076"/>
      <c r="K65" s="1076"/>
      <c r="L65" s="1076"/>
      <c r="M65" s="1076"/>
      <c r="N65" s="1076"/>
      <c r="O65" s="1076"/>
      <c r="P65" s="1076"/>
      <c r="Q65" s="1076"/>
      <c r="R65" s="1076"/>
      <c r="S65" s="1077"/>
      <c r="T65" s="1143"/>
      <c r="U65" s="1144"/>
      <c r="V65" s="1144"/>
      <c r="W65" s="1144"/>
      <c r="X65" s="1144"/>
      <c r="Y65" s="1144"/>
      <c r="Z65" s="1144"/>
      <c r="AA65" s="1144"/>
      <c r="AB65" s="1144"/>
      <c r="AC65" s="1144"/>
      <c r="AD65" s="1145"/>
      <c r="AE65" s="1149"/>
      <c r="AF65" s="1067"/>
      <c r="AG65" s="1067"/>
      <c r="AH65" s="1067"/>
      <c r="AI65" s="1067"/>
      <c r="AJ65" s="1068"/>
      <c r="AK65" s="651"/>
      <c r="AL65" s="651"/>
      <c r="AM65" s="651"/>
      <c r="AN65" s="1071"/>
      <c r="AO65" s="1071"/>
      <c r="AP65" s="1072"/>
      <c r="AQ65" s="1151"/>
      <c r="AR65" s="1152"/>
      <c r="AS65" s="1152"/>
      <c r="AT65" s="1152"/>
      <c r="AU65" s="1152"/>
      <c r="AV65" s="1152"/>
      <c r="AW65" s="1153"/>
      <c r="AX65" s="1151"/>
      <c r="AY65" s="1152"/>
      <c r="AZ65" s="1152"/>
      <c r="BA65" s="1152"/>
      <c r="BB65" s="1152"/>
      <c r="BC65" s="1152"/>
      <c r="BD65" s="1153"/>
      <c r="BL65" s="595"/>
      <c r="BM65" s="595"/>
      <c r="BN65" s="595"/>
      <c r="BO65" s="595"/>
      <c r="BP65" s="595"/>
      <c r="BQ65" s="595"/>
    </row>
    <row r="66" spans="1:69" s="150" customFormat="1" ht="20.25" customHeight="1">
      <c r="B66" s="877"/>
      <c r="C66" s="878"/>
      <c r="D66" s="1079"/>
      <c r="E66" s="1079"/>
      <c r="F66" s="1079"/>
      <c r="G66" s="1079"/>
      <c r="H66" s="1079"/>
      <c r="I66" s="1079"/>
      <c r="J66" s="1079"/>
      <c r="K66" s="1079"/>
      <c r="L66" s="1079"/>
      <c r="M66" s="1079"/>
      <c r="N66" s="1079"/>
      <c r="O66" s="1079"/>
      <c r="P66" s="1079"/>
      <c r="Q66" s="1079"/>
      <c r="R66" s="1079"/>
      <c r="S66" s="1080"/>
      <c r="T66" s="1146"/>
      <c r="U66" s="1147"/>
      <c r="V66" s="1147"/>
      <c r="W66" s="1147"/>
      <c r="X66" s="1147"/>
      <c r="Y66" s="1147"/>
      <c r="Z66" s="1147"/>
      <c r="AA66" s="1147"/>
      <c r="AB66" s="1147"/>
      <c r="AC66" s="1147"/>
      <c r="AD66" s="1148"/>
      <c r="AE66" s="1150"/>
      <c r="AF66" s="1069"/>
      <c r="AG66" s="1069"/>
      <c r="AH66" s="1069"/>
      <c r="AI66" s="1069"/>
      <c r="AJ66" s="1070"/>
      <c r="AK66" s="652"/>
      <c r="AL66" s="652"/>
      <c r="AM66" s="652"/>
      <c r="AN66" s="1073"/>
      <c r="AO66" s="1073"/>
      <c r="AP66" s="1074"/>
      <c r="AQ66" s="1154"/>
      <c r="AR66" s="1155"/>
      <c r="AS66" s="1155"/>
      <c r="AT66" s="1155"/>
      <c r="AU66" s="1155"/>
      <c r="AV66" s="1155"/>
      <c r="AW66" s="1156"/>
      <c r="AX66" s="1154"/>
      <c r="AY66" s="1155"/>
      <c r="AZ66" s="1155"/>
      <c r="BA66" s="1155"/>
      <c r="BB66" s="1155"/>
      <c r="BC66" s="1155"/>
      <c r="BD66" s="1156"/>
      <c r="BL66" s="595"/>
      <c r="BM66" s="595"/>
      <c r="BN66" s="595"/>
      <c r="BO66" s="595"/>
      <c r="BP66" s="595"/>
      <c r="BQ66" s="595"/>
    </row>
    <row r="67" spans="1:69" s="150" customFormat="1" ht="20.25" customHeight="1">
      <c r="B67" s="874" t="s">
        <v>188</v>
      </c>
      <c r="C67" s="875"/>
      <c r="D67" s="1075" t="s">
        <v>1381</v>
      </c>
      <c r="E67" s="1076"/>
      <c r="F67" s="1076"/>
      <c r="G67" s="1076"/>
      <c r="H67" s="1076"/>
      <c r="I67" s="1076"/>
      <c r="J67" s="1076"/>
      <c r="K67" s="1076"/>
      <c r="L67" s="1076"/>
      <c r="M67" s="1076"/>
      <c r="N67" s="1076"/>
      <c r="O67" s="1076"/>
      <c r="P67" s="1076"/>
      <c r="Q67" s="1076"/>
      <c r="R67" s="1076"/>
      <c r="S67" s="1077"/>
      <c r="T67" s="1143"/>
      <c r="U67" s="1144"/>
      <c r="V67" s="1144"/>
      <c r="W67" s="1144"/>
      <c r="X67" s="1144"/>
      <c r="Y67" s="1144"/>
      <c r="Z67" s="1144"/>
      <c r="AA67" s="1144"/>
      <c r="AB67" s="1144"/>
      <c r="AC67" s="1144"/>
      <c r="AD67" s="1145"/>
      <c r="AE67" s="1149"/>
      <c r="AF67" s="1067"/>
      <c r="AG67" s="1067"/>
      <c r="AH67" s="1067"/>
      <c r="AI67" s="1067"/>
      <c r="AJ67" s="1068"/>
      <c r="AK67" s="651"/>
      <c r="AL67" s="651"/>
      <c r="AM67" s="651"/>
      <c r="AN67" s="1071"/>
      <c r="AO67" s="1071"/>
      <c r="AP67" s="1072"/>
      <c r="AQ67" s="1151"/>
      <c r="AR67" s="1152"/>
      <c r="AS67" s="1152"/>
      <c r="AT67" s="1152"/>
      <c r="AU67" s="1152"/>
      <c r="AV67" s="1152"/>
      <c r="AW67" s="1153"/>
      <c r="AX67" s="1151"/>
      <c r="AY67" s="1152"/>
      <c r="AZ67" s="1152"/>
      <c r="BA67" s="1152"/>
      <c r="BB67" s="1152"/>
      <c r="BC67" s="1152"/>
      <c r="BD67" s="1153"/>
      <c r="BL67" s="595"/>
      <c r="BM67" s="595"/>
      <c r="BN67" s="595"/>
      <c r="BO67" s="595"/>
      <c r="BP67" s="595"/>
      <c r="BQ67" s="595"/>
    </row>
    <row r="68" spans="1:69" s="150" customFormat="1" ht="20.25" customHeight="1">
      <c r="B68" s="877"/>
      <c r="C68" s="878"/>
      <c r="D68" s="1078"/>
      <c r="E68" s="1079"/>
      <c r="F68" s="1079"/>
      <c r="G68" s="1079"/>
      <c r="H68" s="1079"/>
      <c r="I68" s="1079"/>
      <c r="J68" s="1079"/>
      <c r="K68" s="1079"/>
      <c r="L68" s="1079"/>
      <c r="M68" s="1079"/>
      <c r="N68" s="1079"/>
      <c r="O68" s="1079"/>
      <c r="P68" s="1079"/>
      <c r="Q68" s="1079"/>
      <c r="R68" s="1079"/>
      <c r="S68" s="1080"/>
      <c r="T68" s="1146"/>
      <c r="U68" s="1147"/>
      <c r="V68" s="1147"/>
      <c r="W68" s="1147"/>
      <c r="X68" s="1147"/>
      <c r="Y68" s="1147"/>
      <c r="Z68" s="1147"/>
      <c r="AA68" s="1147"/>
      <c r="AB68" s="1147"/>
      <c r="AC68" s="1147"/>
      <c r="AD68" s="1148"/>
      <c r="AE68" s="1150"/>
      <c r="AF68" s="1069"/>
      <c r="AG68" s="1069"/>
      <c r="AH68" s="1069"/>
      <c r="AI68" s="1069"/>
      <c r="AJ68" s="1070"/>
      <c r="AK68" s="652"/>
      <c r="AL68" s="652"/>
      <c r="AM68" s="652"/>
      <c r="AN68" s="1073"/>
      <c r="AO68" s="1073"/>
      <c r="AP68" s="1074"/>
      <c r="AQ68" s="1154"/>
      <c r="AR68" s="1155"/>
      <c r="AS68" s="1155"/>
      <c r="AT68" s="1155"/>
      <c r="AU68" s="1155"/>
      <c r="AV68" s="1155"/>
      <c r="AW68" s="1156"/>
      <c r="AX68" s="1154"/>
      <c r="AY68" s="1155"/>
      <c r="AZ68" s="1155"/>
      <c r="BA68" s="1155"/>
      <c r="BB68" s="1155"/>
      <c r="BC68" s="1155"/>
      <c r="BD68" s="1156"/>
      <c r="BL68" s="595"/>
      <c r="BM68" s="595"/>
      <c r="BN68" s="595"/>
      <c r="BO68" s="595"/>
      <c r="BP68" s="595"/>
      <c r="BQ68" s="595"/>
    </row>
    <row r="69" spans="1:69" s="153" customFormat="1" ht="20.25" customHeight="1">
      <c r="B69" s="1135" t="s">
        <v>1417</v>
      </c>
      <c r="C69" s="1136"/>
      <c r="D69" s="1136"/>
      <c r="E69" s="1136"/>
      <c r="F69" s="1136"/>
      <c r="G69" s="1136"/>
      <c r="H69" s="1136"/>
      <c r="I69" s="1136"/>
      <c r="J69" s="1136"/>
      <c r="K69" s="1136"/>
      <c r="L69" s="1136"/>
      <c r="M69" s="1136"/>
      <c r="N69" s="1136"/>
      <c r="O69" s="1136"/>
      <c r="P69" s="1136"/>
      <c r="Q69" s="1136"/>
      <c r="R69" s="1136"/>
      <c r="S69" s="1136"/>
      <c r="T69" s="1141">
        <f>SUM(T20:AD64)</f>
        <v>0</v>
      </c>
      <c r="U69" s="1142"/>
      <c r="V69" s="1142"/>
      <c r="W69" s="1142"/>
      <c r="X69" s="1142"/>
      <c r="Y69" s="1142"/>
      <c r="Z69" s="1142"/>
      <c r="AA69" s="1142"/>
      <c r="AB69" s="1142"/>
      <c r="AC69" s="1142"/>
      <c r="AD69" s="1142"/>
      <c r="AE69" s="1081" t="s">
        <v>1375</v>
      </c>
      <c r="AF69" s="1081"/>
      <c r="AG69" s="1081"/>
      <c r="AH69" s="1081"/>
      <c r="AI69" s="1081"/>
      <c r="AJ69" s="1081"/>
      <c r="AK69" s="1081"/>
      <c r="AL69" s="1081"/>
      <c r="AM69" s="1081"/>
      <c r="AN69" s="1081"/>
      <c r="AO69" s="1081"/>
      <c r="AP69" s="1082"/>
      <c r="AQ69" s="1133">
        <f>(SUM(AQ20:AW64))</f>
        <v>0</v>
      </c>
      <c r="AR69" s="1134"/>
      <c r="AS69" s="1134"/>
      <c r="AT69" s="1134"/>
      <c r="AU69" s="1134"/>
      <c r="AV69" s="1134"/>
      <c r="AW69" s="1134"/>
      <c r="AX69" s="1133">
        <f>(SUM(AX20:BD64))</f>
        <v>0</v>
      </c>
      <c r="AY69" s="1134"/>
      <c r="AZ69" s="1134"/>
      <c r="BA69" s="1134"/>
      <c r="BB69" s="1134"/>
      <c r="BC69" s="1134"/>
      <c r="BD69" s="1134"/>
    </row>
    <row r="70" spans="1:69" s="153" customFormat="1" ht="20.25" customHeight="1">
      <c r="B70" s="1137"/>
      <c r="C70" s="1138"/>
      <c r="D70" s="1138"/>
      <c r="E70" s="1138"/>
      <c r="F70" s="1138"/>
      <c r="G70" s="1138"/>
      <c r="H70" s="1138"/>
      <c r="I70" s="1138"/>
      <c r="J70" s="1138"/>
      <c r="K70" s="1138"/>
      <c r="L70" s="1138"/>
      <c r="M70" s="1138"/>
      <c r="N70" s="1138"/>
      <c r="O70" s="1138"/>
      <c r="P70" s="1138"/>
      <c r="Q70" s="1138"/>
      <c r="R70" s="1138"/>
      <c r="S70" s="1138"/>
      <c r="T70" s="1142"/>
      <c r="U70" s="1142"/>
      <c r="V70" s="1142"/>
      <c r="W70" s="1142"/>
      <c r="X70" s="1142"/>
      <c r="Y70" s="1142"/>
      <c r="Z70" s="1142"/>
      <c r="AA70" s="1142"/>
      <c r="AB70" s="1142"/>
      <c r="AC70" s="1142"/>
      <c r="AD70" s="1142"/>
      <c r="AE70" s="1083"/>
      <c r="AF70" s="1083"/>
      <c r="AG70" s="1083"/>
      <c r="AH70" s="1083"/>
      <c r="AI70" s="1083"/>
      <c r="AJ70" s="1083"/>
      <c r="AK70" s="1083"/>
      <c r="AL70" s="1083"/>
      <c r="AM70" s="1083"/>
      <c r="AN70" s="1083"/>
      <c r="AO70" s="1083"/>
      <c r="AP70" s="1084"/>
      <c r="AQ70" s="1134"/>
      <c r="AR70" s="1134"/>
      <c r="AS70" s="1134"/>
      <c r="AT70" s="1134"/>
      <c r="AU70" s="1134"/>
      <c r="AV70" s="1134"/>
      <c r="AW70" s="1134"/>
      <c r="AX70" s="1134"/>
      <c r="AY70" s="1134"/>
      <c r="AZ70" s="1134"/>
      <c r="BA70" s="1134"/>
      <c r="BB70" s="1134"/>
      <c r="BC70" s="1134"/>
      <c r="BD70" s="1134"/>
    </row>
    <row r="71" spans="1:69" s="153" customFormat="1" ht="20.25" customHeight="1">
      <c r="B71" s="1139"/>
      <c r="C71" s="1140"/>
      <c r="D71" s="1140"/>
      <c r="E71" s="1140"/>
      <c r="F71" s="1140"/>
      <c r="G71" s="1140"/>
      <c r="H71" s="1140"/>
      <c r="I71" s="1140"/>
      <c r="J71" s="1140"/>
      <c r="K71" s="1140"/>
      <c r="L71" s="1140"/>
      <c r="M71" s="1140"/>
      <c r="N71" s="1140"/>
      <c r="O71" s="1140"/>
      <c r="P71" s="1140"/>
      <c r="Q71" s="1140"/>
      <c r="R71" s="1140"/>
      <c r="S71" s="1140"/>
      <c r="T71" s="1142"/>
      <c r="U71" s="1142"/>
      <c r="V71" s="1142"/>
      <c r="W71" s="1142"/>
      <c r="X71" s="1142"/>
      <c r="Y71" s="1142"/>
      <c r="Z71" s="1142"/>
      <c r="AA71" s="1142"/>
      <c r="AB71" s="1142"/>
      <c r="AC71" s="1142"/>
      <c r="AD71" s="1142"/>
      <c r="AE71" s="1085"/>
      <c r="AF71" s="1085"/>
      <c r="AG71" s="1085"/>
      <c r="AH71" s="1085"/>
      <c r="AI71" s="1085"/>
      <c r="AJ71" s="1085"/>
      <c r="AK71" s="1085"/>
      <c r="AL71" s="1085"/>
      <c r="AM71" s="1085"/>
      <c r="AN71" s="1085"/>
      <c r="AO71" s="1085"/>
      <c r="AP71" s="1086"/>
      <c r="AQ71" s="1134"/>
      <c r="AR71" s="1134"/>
      <c r="AS71" s="1134"/>
      <c r="AT71" s="1134"/>
      <c r="AU71" s="1134"/>
      <c r="AV71" s="1134"/>
      <c r="AW71" s="1134"/>
      <c r="AX71" s="1134"/>
      <c r="AY71" s="1134"/>
      <c r="AZ71" s="1134"/>
      <c r="BA71" s="1134"/>
      <c r="BB71" s="1134"/>
      <c r="BC71" s="1134"/>
      <c r="BD71" s="1134"/>
    </row>
    <row r="72" spans="1:69" s="153" customFormat="1" ht="20.25" customHeight="1">
      <c r="B72" s="630"/>
      <c r="C72" s="630"/>
      <c r="D72" s="630"/>
      <c r="E72" s="630"/>
      <c r="F72" s="630"/>
      <c r="G72" s="630"/>
      <c r="H72" s="630"/>
      <c r="I72" s="630"/>
      <c r="J72" s="630"/>
      <c r="K72" s="630"/>
      <c r="L72" s="630"/>
      <c r="M72" s="630"/>
      <c r="N72" s="630"/>
      <c r="O72" s="630"/>
      <c r="P72" s="630"/>
      <c r="Q72" s="630"/>
      <c r="R72" s="630"/>
      <c r="S72" s="630"/>
      <c r="T72" s="653"/>
      <c r="U72" s="653"/>
      <c r="V72" s="653"/>
      <c r="W72" s="653"/>
      <c r="X72" s="653"/>
      <c r="Y72" s="653"/>
      <c r="Z72" s="653"/>
      <c r="AA72" s="653"/>
      <c r="AB72" s="653"/>
      <c r="AC72" s="653"/>
      <c r="AD72" s="653"/>
      <c r="AE72" s="631"/>
      <c r="AF72" s="631"/>
      <c r="AG72" s="631"/>
      <c r="AH72" s="631"/>
      <c r="AI72" s="631"/>
      <c r="AJ72" s="631"/>
      <c r="AK72" s="631"/>
      <c r="AL72" s="631"/>
      <c r="AM72" s="631"/>
      <c r="AN72" s="631"/>
      <c r="AO72" s="631"/>
      <c r="AP72" s="631"/>
      <c r="AQ72" s="653"/>
      <c r="AR72" s="653"/>
      <c r="AS72" s="653"/>
      <c r="AT72" s="653"/>
      <c r="AU72" s="653"/>
      <c r="AV72" s="653"/>
      <c r="AW72" s="653"/>
      <c r="AX72" s="653"/>
      <c r="AY72" s="653"/>
      <c r="AZ72" s="653"/>
      <c r="BA72" s="653"/>
      <c r="BB72" s="653"/>
      <c r="BC72" s="653"/>
      <c r="BD72" s="653"/>
    </row>
    <row r="73" spans="1:69" s="153" customFormat="1" ht="20.25" customHeight="1">
      <c r="B73" s="630"/>
      <c r="C73" s="630"/>
      <c r="D73" s="630"/>
      <c r="E73" s="630"/>
      <c r="F73" s="630"/>
      <c r="G73" s="630"/>
      <c r="H73" s="630"/>
      <c r="I73" s="630"/>
      <c r="J73" s="630"/>
      <c r="K73" s="630"/>
      <c r="L73" s="630"/>
      <c r="M73" s="630"/>
      <c r="N73" s="630"/>
      <c r="O73" s="630"/>
      <c r="P73" s="630"/>
      <c r="Q73" s="630"/>
      <c r="R73" s="630"/>
      <c r="S73" s="630"/>
      <c r="T73" s="653"/>
      <c r="U73" s="653"/>
      <c r="V73" s="653"/>
      <c r="W73" s="653"/>
      <c r="X73" s="653"/>
      <c r="Y73" s="653"/>
      <c r="Z73" s="653"/>
      <c r="AA73" s="653"/>
      <c r="AB73" s="653"/>
      <c r="AC73" s="653"/>
      <c r="AD73" s="653"/>
      <c r="AE73" s="1000"/>
      <c r="AF73" s="1000"/>
      <c r="AG73" s="1000"/>
      <c r="AH73" s="1000"/>
      <c r="AI73" s="1000"/>
      <c r="AJ73" s="1000"/>
      <c r="AK73" s="1000"/>
      <c r="AL73" s="1000"/>
      <c r="AM73" s="1000"/>
      <c r="AN73" s="1000"/>
      <c r="AO73" s="1000"/>
      <c r="AP73" s="1000"/>
      <c r="AQ73" s="1001">
        <f>AQ69+AX69</f>
        <v>0</v>
      </c>
      <c r="AR73" s="1002"/>
      <c r="AS73" s="1002"/>
      <c r="AT73" s="1002"/>
      <c r="AU73" s="1002"/>
      <c r="AV73" s="1002"/>
      <c r="AW73" s="1002"/>
      <c r="AX73" s="653"/>
      <c r="AY73" s="653"/>
      <c r="AZ73" s="653"/>
      <c r="BA73" s="653"/>
      <c r="BB73" s="653"/>
      <c r="BC73" s="653"/>
      <c r="BD73" s="653"/>
    </row>
    <row r="74" spans="1:69" s="153" customFormat="1" ht="20.25" customHeight="1">
      <c r="B74" s="630"/>
      <c r="C74" s="630"/>
      <c r="D74" s="630"/>
      <c r="E74" s="630"/>
      <c r="F74" s="630"/>
      <c r="G74" s="630"/>
      <c r="H74" s="630"/>
      <c r="I74" s="630"/>
      <c r="J74" s="630"/>
      <c r="K74" s="630"/>
      <c r="L74" s="630"/>
      <c r="M74" s="630"/>
      <c r="N74" s="630"/>
      <c r="O74" s="630"/>
      <c r="P74" s="630"/>
      <c r="Q74" s="630"/>
      <c r="R74" s="630"/>
      <c r="S74" s="630"/>
      <c r="T74" s="653"/>
      <c r="U74" s="653"/>
      <c r="V74" s="653"/>
      <c r="W74" s="653"/>
      <c r="X74" s="653"/>
      <c r="Y74" s="653"/>
      <c r="Z74" s="653"/>
      <c r="AA74" s="653"/>
      <c r="AB74" s="653"/>
      <c r="AC74" s="653"/>
      <c r="AD74" s="653"/>
      <c r="AE74" s="1000"/>
      <c r="AF74" s="1000"/>
      <c r="AG74" s="1000"/>
      <c r="AH74" s="1000"/>
      <c r="AI74" s="1000"/>
      <c r="AJ74" s="1000"/>
      <c r="AK74" s="1000"/>
      <c r="AL74" s="1000"/>
      <c r="AM74" s="1000"/>
      <c r="AN74" s="1000"/>
      <c r="AO74" s="1000"/>
      <c r="AP74" s="1000"/>
      <c r="AQ74" s="1002"/>
      <c r="AR74" s="1002"/>
      <c r="AS74" s="1002"/>
      <c r="AT74" s="1002"/>
      <c r="AU74" s="1002"/>
      <c r="AV74" s="1002"/>
      <c r="AW74" s="1002"/>
      <c r="AX74" s="653"/>
      <c r="AY74" s="653"/>
      <c r="AZ74" s="653"/>
      <c r="BA74" s="653"/>
      <c r="BB74" s="653"/>
      <c r="BC74" s="653"/>
      <c r="BD74" s="653"/>
    </row>
    <row r="75" spans="1:69" s="153" customFormat="1" ht="20.25" customHeight="1">
      <c r="B75" s="630"/>
      <c r="C75" s="630"/>
      <c r="D75" s="630"/>
      <c r="E75" s="630"/>
      <c r="F75" s="630"/>
      <c r="G75" s="630"/>
      <c r="H75" s="630"/>
      <c r="I75" s="630"/>
      <c r="J75" s="630"/>
      <c r="K75" s="630"/>
      <c r="L75" s="630"/>
      <c r="M75" s="630"/>
      <c r="N75" s="630"/>
      <c r="O75" s="630"/>
      <c r="P75" s="630"/>
      <c r="Q75" s="630"/>
      <c r="R75" s="630"/>
      <c r="S75" s="630"/>
      <c r="T75" s="653"/>
      <c r="U75" s="653"/>
      <c r="V75" s="653"/>
      <c r="W75" s="653"/>
      <c r="X75" s="653"/>
      <c r="Y75" s="653"/>
      <c r="Z75" s="653"/>
      <c r="AA75" s="653"/>
      <c r="AB75" s="653"/>
      <c r="AC75" s="653"/>
      <c r="AD75" s="653"/>
      <c r="AE75" s="1000"/>
      <c r="AF75" s="1000"/>
      <c r="AG75" s="1000"/>
      <c r="AH75" s="1000"/>
      <c r="AI75" s="1000"/>
      <c r="AJ75" s="1000"/>
      <c r="AK75" s="1000"/>
      <c r="AL75" s="1000"/>
      <c r="AM75" s="1000"/>
      <c r="AN75" s="1000"/>
      <c r="AO75" s="1000"/>
      <c r="AP75" s="1000"/>
      <c r="AQ75" s="1002"/>
      <c r="AR75" s="1002"/>
      <c r="AS75" s="1002"/>
      <c r="AT75" s="1002"/>
      <c r="AU75" s="1002"/>
      <c r="AV75" s="1002"/>
      <c r="AW75" s="1002"/>
      <c r="AX75" s="653"/>
      <c r="AY75" s="653"/>
      <c r="AZ75" s="653"/>
      <c r="BA75" s="653"/>
      <c r="BB75" s="653"/>
      <c r="BC75" s="653"/>
      <c r="BD75" s="653"/>
    </row>
    <row r="76" spans="1:69" s="154" customFormat="1" ht="20.25" customHeight="1">
      <c r="C76" s="155"/>
      <c r="D76" s="182"/>
      <c r="E76" s="182"/>
      <c r="F76" s="164"/>
      <c r="G76" s="164"/>
      <c r="H76" s="164"/>
      <c r="I76" s="164"/>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P76" s="183"/>
      <c r="AQ76" s="183"/>
      <c r="AR76" s="183"/>
      <c r="AW76" s="529"/>
      <c r="AX76" s="183"/>
      <c r="AY76" s="183"/>
      <c r="AZ76" s="183"/>
      <c r="BD76" s="529"/>
    </row>
    <row r="77" spans="1:69" s="154" customFormat="1" ht="20.25" customHeight="1">
      <c r="B77" s="1049" t="s">
        <v>192</v>
      </c>
      <c r="C77" s="1050"/>
      <c r="D77" s="1050"/>
      <c r="E77" s="1050"/>
      <c r="F77" s="1050"/>
      <c r="G77" s="1050"/>
      <c r="H77" s="1050"/>
      <c r="I77" s="1050"/>
      <c r="J77" s="1050"/>
      <c r="K77" s="1050"/>
      <c r="L77" s="1050"/>
      <c r="M77" s="1050"/>
      <c r="N77" s="1050"/>
      <c r="O77" s="1050"/>
      <c r="P77" s="1050"/>
      <c r="Q77" s="1050"/>
      <c r="R77" s="1050"/>
      <c r="S77" s="1051"/>
      <c r="T77" s="1058">
        <f>T69+AQ77</f>
        <v>0</v>
      </c>
      <c r="U77" s="1059"/>
      <c r="V77" s="1059"/>
      <c r="W77" s="1059"/>
      <c r="X77" s="1059"/>
      <c r="Y77" s="1059"/>
      <c r="Z77" s="1059"/>
      <c r="AA77" s="1059"/>
      <c r="AB77" s="1059"/>
      <c r="AC77" s="1059"/>
      <c r="AD77" s="1060"/>
      <c r="AE77" s="1012" t="s">
        <v>1458</v>
      </c>
      <c r="AF77" s="1013"/>
      <c r="AG77" s="1013"/>
      <c r="AH77" s="1013"/>
      <c r="AI77" s="1013"/>
      <c r="AJ77" s="1013"/>
      <c r="AK77" s="1013"/>
      <c r="AL77" s="1013"/>
      <c r="AM77" s="1013"/>
      <c r="AN77" s="1013"/>
      <c r="AO77" s="1013"/>
      <c r="AP77" s="1014"/>
      <c r="AQ77" s="1003">
        <f>AQ73</f>
        <v>0</v>
      </c>
      <c r="AR77" s="1004"/>
      <c r="AS77" s="1004"/>
      <c r="AT77" s="1004"/>
      <c r="AU77" s="1004"/>
      <c r="AV77" s="1004"/>
      <c r="AW77" s="1005"/>
      <c r="AX77" s="183"/>
      <c r="AY77" s="183"/>
      <c r="AZ77" s="183"/>
      <c r="BD77" s="529"/>
    </row>
    <row r="78" spans="1:69" s="154" customFormat="1" ht="20.25" customHeight="1">
      <c r="B78" s="1052"/>
      <c r="C78" s="1053"/>
      <c r="D78" s="1053"/>
      <c r="E78" s="1053"/>
      <c r="F78" s="1053"/>
      <c r="G78" s="1053"/>
      <c r="H78" s="1053"/>
      <c r="I78" s="1053"/>
      <c r="J78" s="1053"/>
      <c r="K78" s="1053"/>
      <c r="L78" s="1053"/>
      <c r="M78" s="1053"/>
      <c r="N78" s="1053"/>
      <c r="O78" s="1053"/>
      <c r="P78" s="1053"/>
      <c r="Q78" s="1053"/>
      <c r="R78" s="1053"/>
      <c r="S78" s="1054"/>
      <c r="T78" s="1061"/>
      <c r="U78" s="1062"/>
      <c r="V78" s="1062"/>
      <c r="W78" s="1062"/>
      <c r="X78" s="1062"/>
      <c r="Y78" s="1062"/>
      <c r="Z78" s="1062"/>
      <c r="AA78" s="1062"/>
      <c r="AB78" s="1062"/>
      <c r="AC78" s="1062"/>
      <c r="AD78" s="1063"/>
      <c r="AE78" s="1015"/>
      <c r="AF78" s="1016"/>
      <c r="AG78" s="1016"/>
      <c r="AH78" s="1016"/>
      <c r="AI78" s="1016"/>
      <c r="AJ78" s="1016"/>
      <c r="AK78" s="1016"/>
      <c r="AL78" s="1016"/>
      <c r="AM78" s="1016"/>
      <c r="AN78" s="1016"/>
      <c r="AO78" s="1016"/>
      <c r="AP78" s="1017"/>
      <c r="AQ78" s="1006"/>
      <c r="AR78" s="1007"/>
      <c r="AS78" s="1007"/>
      <c r="AT78" s="1007"/>
      <c r="AU78" s="1007"/>
      <c r="AV78" s="1007"/>
      <c r="AW78" s="1008"/>
      <c r="AX78" s="183"/>
      <c r="AY78" s="183"/>
      <c r="AZ78" s="183"/>
      <c r="BD78" s="529"/>
    </row>
    <row r="79" spans="1:69" s="154" customFormat="1" ht="20.25" customHeight="1">
      <c r="B79" s="1055"/>
      <c r="C79" s="1056"/>
      <c r="D79" s="1056"/>
      <c r="E79" s="1056"/>
      <c r="F79" s="1056"/>
      <c r="G79" s="1056"/>
      <c r="H79" s="1056"/>
      <c r="I79" s="1056"/>
      <c r="J79" s="1056"/>
      <c r="K79" s="1056"/>
      <c r="L79" s="1056"/>
      <c r="M79" s="1056"/>
      <c r="N79" s="1056"/>
      <c r="O79" s="1056"/>
      <c r="P79" s="1056"/>
      <c r="Q79" s="1056"/>
      <c r="R79" s="1056"/>
      <c r="S79" s="1057"/>
      <c r="T79" s="1064"/>
      <c r="U79" s="1065"/>
      <c r="V79" s="1065"/>
      <c r="W79" s="1065"/>
      <c r="X79" s="1065"/>
      <c r="Y79" s="1065"/>
      <c r="Z79" s="1065"/>
      <c r="AA79" s="1065"/>
      <c r="AB79" s="1065"/>
      <c r="AC79" s="1065"/>
      <c r="AD79" s="1066"/>
      <c r="AE79" s="1018"/>
      <c r="AF79" s="1019"/>
      <c r="AG79" s="1019"/>
      <c r="AH79" s="1019"/>
      <c r="AI79" s="1019"/>
      <c r="AJ79" s="1019"/>
      <c r="AK79" s="1019"/>
      <c r="AL79" s="1019"/>
      <c r="AM79" s="1019"/>
      <c r="AN79" s="1019"/>
      <c r="AO79" s="1019"/>
      <c r="AP79" s="1020"/>
      <c r="AQ79" s="1009"/>
      <c r="AR79" s="1010"/>
      <c r="AS79" s="1010"/>
      <c r="AT79" s="1010"/>
      <c r="AU79" s="1010"/>
      <c r="AV79" s="1010"/>
      <c r="AW79" s="1011"/>
      <c r="AX79" s="183"/>
      <c r="AY79" s="183"/>
      <c r="AZ79" s="183"/>
      <c r="BD79" s="529"/>
    </row>
    <row r="80" spans="1:69" s="156" customFormat="1" ht="20.25" customHeight="1">
      <c r="A80" s="155"/>
      <c r="B80" s="162"/>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row>
    <row r="81" spans="1:56" s="158" customFormat="1" ht="20.25" customHeight="1">
      <c r="A81" s="157"/>
      <c r="B81" s="1089" t="s">
        <v>1376</v>
      </c>
      <c r="C81" s="1090"/>
      <c r="D81" s="1090"/>
      <c r="E81" s="1090"/>
      <c r="F81" s="1090"/>
      <c r="G81" s="1090"/>
      <c r="H81" s="1090"/>
      <c r="I81" s="1090"/>
      <c r="J81" s="1091"/>
      <c r="K81" s="1098"/>
      <c r="L81" s="1099"/>
      <c r="M81" s="1099"/>
      <c r="N81" s="1099"/>
      <c r="O81" s="1099"/>
      <c r="P81" s="1099"/>
      <c r="Q81" s="1099"/>
      <c r="R81" s="1099"/>
      <c r="S81" s="1099"/>
      <c r="T81" s="1099"/>
      <c r="U81" s="1099"/>
      <c r="V81" s="1099"/>
      <c r="W81" s="1099"/>
      <c r="X81" s="1099"/>
      <c r="Y81" s="1099"/>
      <c r="Z81" s="1099"/>
      <c r="AA81" s="1099"/>
      <c r="AB81" s="1099"/>
      <c r="AC81" s="1099"/>
      <c r="AD81" s="1099"/>
      <c r="AE81" s="1099"/>
      <c r="AF81" s="1099"/>
      <c r="AG81" s="1099"/>
      <c r="AH81" s="1099"/>
      <c r="AI81" s="1099"/>
      <c r="AJ81" s="1099"/>
      <c r="AK81" s="1099"/>
      <c r="AL81" s="1099"/>
      <c r="AM81" s="1099"/>
      <c r="AN81" s="1099"/>
      <c r="AO81" s="1099"/>
      <c r="AP81" s="1099"/>
      <c r="AQ81" s="1099"/>
      <c r="AR81" s="1099"/>
      <c r="AS81" s="1099"/>
      <c r="AT81" s="1099"/>
      <c r="AU81" s="1099"/>
      <c r="AV81" s="1099"/>
      <c r="AW81" s="1100"/>
    </row>
    <row r="82" spans="1:56" s="156" customFormat="1" ht="20.25" customHeight="1">
      <c r="A82" s="155"/>
      <c r="B82" s="1092"/>
      <c r="C82" s="1093"/>
      <c r="D82" s="1093"/>
      <c r="E82" s="1093"/>
      <c r="F82" s="1093"/>
      <c r="G82" s="1093"/>
      <c r="H82" s="1093"/>
      <c r="I82" s="1093"/>
      <c r="J82" s="1094"/>
      <c r="K82" s="1101"/>
      <c r="L82" s="1102"/>
      <c r="M82" s="1102"/>
      <c r="N82" s="1102"/>
      <c r="O82" s="1102"/>
      <c r="P82" s="1102"/>
      <c r="Q82" s="1102"/>
      <c r="R82" s="1102"/>
      <c r="S82" s="1102"/>
      <c r="T82" s="1102"/>
      <c r="U82" s="1102"/>
      <c r="V82" s="1102"/>
      <c r="W82" s="1102"/>
      <c r="X82" s="1102"/>
      <c r="Y82" s="1102"/>
      <c r="Z82" s="1102"/>
      <c r="AA82" s="1102"/>
      <c r="AB82" s="1102"/>
      <c r="AC82" s="1102"/>
      <c r="AD82" s="1102"/>
      <c r="AE82" s="1102"/>
      <c r="AF82" s="1102"/>
      <c r="AG82" s="1102"/>
      <c r="AH82" s="1102"/>
      <c r="AI82" s="1102"/>
      <c r="AJ82" s="1102"/>
      <c r="AK82" s="1102"/>
      <c r="AL82" s="1102"/>
      <c r="AM82" s="1102"/>
      <c r="AN82" s="1102"/>
      <c r="AO82" s="1102"/>
      <c r="AP82" s="1102"/>
      <c r="AQ82" s="1102"/>
      <c r="AR82" s="1102"/>
      <c r="AS82" s="1102"/>
      <c r="AT82" s="1102"/>
      <c r="AU82" s="1102"/>
      <c r="AV82" s="1102"/>
      <c r="AW82" s="1103"/>
    </row>
    <row r="83" spans="1:56" s="156" customFormat="1" ht="20.25" customHeight="1">
      <c r="A83" s="155"/>
      <c r="B83" s="1092"/>
      <c r="C83" s="1093"/>
      <c r="D83" s="1093"/>
      <c r="E83" s="1093"/>
      <c r="F83" s="1093"/>
      <c r="G83" s="1093"/>
      <c r="H83" s="1093"/>
      <c r="I83" s="1093"/>
      <c r="J83" s="1094"/>
      <c r="K83" s="1101"/>
      <c r="L83" s="1102"/>
      <c r="M83" s="1102"/>
      <c r="N83" s="1102"/>
      <c r="O83" s="1102"/>
      <c r="P83" s="1102"/>
      <c r="Q83" s="1102"/>
      <c r="R83" s="1102"/>
      <c r="S83" s="1102"/>
      <c r="T83" s="1102"/>
      <c r="U83" s="1102"/>
      <c r="V83" s="1102"/>
      <c r="W83" s="1102"/>
      <c r="X83" s="1102"/>
      <c r="Y83" s="1102"/>
      <c r="Z83" s="1102"/>
      <c r="AA83" s="1102"/>
      <c r="AB83" s="1102"/>
      <c r="AC83" s="1102"/>
      <c r="AD83" s="1102"/>
      <c r="AE83" s="1102"/>
      <c r="AF83" s="1102"/>
      <c r="AG83" s="1102"/>
      <c r="AH83" s="1102"/>
      <c r="AI83" s="1102"/>
      <c r="AJ83" s="1102"/>
      <c r="AK83" s="1102"/>
      <c r="AL83" s="1102"/>
      <c r="AM83" s="1102"/>
      <c r="AN83" s="1102"/>
      <c r="AO83" s="1102"/>
      <c r="AP83" s="1102"/>
      <c r="AQ83" s="1102"/>
      <c r="AR83" s="1102"/>
      <c r="AS83" s="1102"/>
      <c r="AT83" s="1102"/>
      <c r="AU83" s="1102"/>
      <c r="AV83" s="1102"/>
      <c r="AW83" s="1103"/>
    </row>
    <row r="84" spans="1:56" s="158" customFormat="1" ht="20.25" customHeight="1">
      <c r="A84" s="157"/>
      <c r="B84" s="1095"/>
      <c r="C84" s="1096"/>
      <c r="D84" s="1096"/>
      <c r="E84" s="1096"/>
      <c r="F84" s="1096"/>
      <c r="G84" s="1096"/>
      <c r="H84" s="1096"/>
      <c r="I84" s="1096"/>
      <c r="J84" s="1097"/>
      <c r="K84" s="1104"/>
      <c r="L84" s="1105"/>
      <c r="M84" s="1105"/>
      <c r="N84" s="1105"/>
      <c r="O84" s="1105"/>
      <c r="P84" s="1105"/>
      <c r="Q84" s="1105"/>
      <c r="R84" s="1105"/>
      <c r="S84" s="1105"/>
      <c r="T84" s="1105"/>
      <c r="U84" s="1105"/>
      <c r="V84" s="1105"/>
      <c r="W84" s="1105"/>
      <c r="X84" s="1105"/>
      <c r="Y84" s="1105"/>
      <c r="Z84" s="1105"/>
      <c r="AA84" s="1105"/>
      <c r="AB84" s="1105"/>
      <c r="AC84" s="1105"/>
      <c r="AD84" s="1105"/>
      <c r="AE84" s="1105"/>
      <c r="AF84" s="1105"/>
      <c r="AG84" s="1105"/>
      <c r="AH84" s="1105"/>
      <c r="AI84" s="1105"/>
      <c r="AJ84" s="1105"/>
      <c r="AK84" s="1105"/>
      <c r="AL84" s="1105"/>
      <c r="AM84" s="1105"/>
      <c r="AN84" s="1105"/>
      <c r="AO84" s="1105"/>
      <c r="AP84" s="1105"/>
      <c r="AQ84" s="1105"/>
      <c r="AR84" s="1105"/>
      <c r="AS84" s="1105"/>
      <c r="AT84" s="1105"/>
      <c r="AU84" s="1105"/>
      <c r="AV84" s="1105"/>
      <c r="AW84" s="1106"/>
    </row>
    <row r="85" spans="1:56" s="158" customFormat="1" ht="20.25" customHeight="1">
      <c r="A85" s="157"/>
      <c r="B85" s="1107">
        <v>0.06</v>
      </c>
      <c r="C85" s="1108"/>
      <c r="D85" s="1108"/>
      <c r="E85" s="1108"/>
      <c r="F85" s="1108"/>
      <c r="G85" s="1108"/>
      <c r="H85" s="1108"/>
      <c r="I85" s="1108"/>
      <c r="J85" s="1109"/>
      <c r="K85" s="1116" t="s">
        <v>1377</v>
      </c>
      <c r="L85" s="1117"/>
      <c r="M85" s="1117"/>
      <c r="N85" s="1117"/>
      <c r="O85" s="1117"/>
      <c r="P85" s="1117"/>
      <c r="Q85" s="1117"/>
      <c r="R85" s="1117"/>
      <c r="S85" s="1117"/>
      <c r="T85" s="1117"/>
      <c r="U85" s="1117"/>
      <c r="V85" s="1117"/>
      <c r="W85" s="1117"/>
      <c r="X85" s="1117"/>
      <c r="Y85" s="1117"/>
      <c r="Z85" s="1117"/>
      <c r="AA85" s="1117"/>
      <c r="AB85" s="1117"/>
      <c r="AC85" s="1117"/>
      <c r="AD85" s="1117"/>
      <c r="AE85" s="1117"/>
      <c r="AF85" s="1117"/>
      <c r="AG85" s="1117"/>
      <c r="AH85" s="1117"/>
      <c r="AI85" s="1117"/>
      <c r="AJ85" s="1117"/>
      <c r="AK85" s="1117"/>
      <c r="AL85" s="1117"/>
      <c r="AM85" s="1117"/>
      <c r="AN85" s="1117"/>
      <c r="AO85" s="1117"/>
      <c r="AP85" s="1117"/>
      <c r="AQ85" s="1117"/>
      <c r="AR85" s="1117"/>
      <c r="AS85" s="1117"/>
      <c r="AT85" s="1117"/>
      <c r="AU85" s="1117"/>
      <c r="AV85" s="1117"/>
      <c r="AW85" s="1118"/>
    </row>
    <row r="86" spans="1:56" s="158" customFormat="1" ht="20.25" customHeight="1">
      <c r="A86" s="157"/>
      <c r="B86" s="1110"/>
      <c r="C86" s="1111"/>
      <c r="D86" s="1111"/>
      <c r="E86" s="1111"/>
      <c r="F86" s="1111"/>
      <c r="G86" s="1111"/>
      <c r="H86" s="1111"/>
      <c r="I86" s="1111"/>
      <c r="J86" s="1112"/>
      <c r="K86" s="1119"/>
      <c r="L86" s="1120"/>
      <c r="M86" s="1120"/>
      <c r="N86" s="1120"/>
      <c r="O86" s="1120"/>
      <c r="P86" s="1120"/>
      <c r="Q86" s="1120"/>
      <c r="R86" s="1120"/>
      <c r="S86" s="1120"/>
      <c r="T86" s="1120"/>
      <c r="U86" s="1120"/>
      <c r="V86" s="1120"/>
      <c r="W86" s="1120"/>
      <c r="X86" s="1120"/>
      <c r="Y86" s="1120"/>
      <c r="Z86" s="1120"/>
      <c r="AA86" s="1120"/>
      <c r="AB86" s="1120"/>
      <c r="AC86" s="1120"/>
      <c r="AD86" s="1120"/>
      <c r="AE86" s="1120"/>
      <c r="AF86" s="1120"/>
      <c r="AG86" s="1120"/>
      <c r="AH86" s="1120"/>
      <c r="AI86" s="1120"/>
      <c r="AJ86" s="1120"/>
      <c r="AK86" s="1120"/>
      <c r="AL86" s="1120"/>
      <c r="AM86" s="1120"/>
      <c r="AN86" s="1120"/>
      <c r="AO86" s="1120"/>
      <c r="AP86" s="1120"/>
      <c r="AQ86" s="1120"/>
      <c r="AR86" s="1120"/>
      <c r="AS86" s="1120"/>
      <c r="AT86" s="1120"/>
      <c r="AU86" s="1120"/>
      <c r="AV86" s="1120"/>
      <c r="AW86" s="1121"/>
    </row>
    <row r="87" spans="1:56" s="158" customFormat="1" ht="20.25" customHeight="1">
      <c r="A87" s="157"/>
      <c r="B87" s="1110"/>
      <c r="C87" s="1111"/>
      <c r="D87" s="1111"/>
      <c r="E87" s="1111"/>
      <c r="F87" s="1111"/>
      <c r="G87" s="1111"/>
      <c r="H87" s="1111"/>
      <c r="I87" s="1111"/>
      <c r="J87" s="1112"/>
      <c r="K87" s="1119"/>
      <c r="L87" s="1120"/>
      <c r="M87" s="1120"/>
      <c r="N87" s="1120"/>
      <c r="O87" s="1120"/>
      <c r="P87" s="1120"/>
      <c r="Q87" s="1120"/>
      <c r="R87" s="1120"/>
      <c r="S87" s="1120"/>
      <c r="T87" s="1120"/>
      <c r="U87" s="1120"/>
      <c r="V87" s="1120"/>
      <c r="W87" s="1120"/>
      <c r="X87" s="1120"/>
      <c r="Y87" s="1120"/>
      <c r="Z87" s="1120"/>
      <c r="AA87" s="1120"/>
      <c r="AB87" s="1120"/>
      <c r="AC87" s="1120"/>
      <c r="AD87" s="1120"/>
      <c r="AE87" s="1120"/>
      <c r="AF87" s="1120"/>
      <c r="AG87" s="1120"/>
      <c r="AH87" s="1120"/>
      <c r="AI87" s="1120"/>
      <c r="AJ87" s="1120"/>
      <c r="AK87" s="1120"/>
      <c r="AL87" s="1120"/>
      <c r="AM87" s="1120"/>
      <c r="AN87" s="1120"/>
      <c r="AO87" s="1120"/>
      <c r="AP87" s="1120"/>
      <c r="AQ87" s="1120"/>
      <c r="AR87" s="1120"/>
      <c r="AS87" s="1120"/>
      <c r="AT87" s="1120"/>
      <c r="AU87" s="1120"/>
      <c r="AV87" s="1120"/>
      <c r="AW87" s="1121"/>
    </row>
    <row r="88" spans="1:56" s="156" customFormat="1" ht="20.25" customHeight="1">
      <c r="A88" s="155"/>
      <c r="B88" s="1113"/>
      <c r="C88" s="1114"/>
      <c r="D88" s="1114"/>
      <c r="E88" s="1114"/>
      <c r="F88" s="1114"/>
      <c r="G88" s="1114"/>
      <c r="H88" s="1114"/>
      <c r="I88" s="1114"/>
      <c r="J88" s="1115"/>
      <c r="K88" s="1122"/>
      <c r="L88" s="1123"/>
      <c r="M88" s="1123"/>
      <c r="N88" s="1123"/>
      <c r="O88" s="1123"/>
      <c r="P88" s="1123"/>
      <c r="Q88" s="1123"/>
      <c r="R88" s="1123"/>
      <c r="S88" s="1123"/>
      <c r="T88" s="1123"/>
      <c r="U88" s="1123"/>
      <c r="V88" s="1123"/>
      <c r="W88" s="1123"/>
      <c r="X88" s="1123"/>
      <c r="Y88" s="1123"/>
      <c r="Z88" s="1123"/>
      <c r="AA88" s="1123"/>
      <c r="AB88" s="1123"/>
      <c r="AC88" s="1123"/>
      <c r="AD88" s="1123"/>
      <c r="AE88" s="1123"/>
      <c r="AF88" s="1123"/>
      <c r="AG88" s="1123"/>
      <c r="AH88" s="1123"/>
      <c r="AI88" s="1123"/>
      <c r="AJ88" s="1123"/>
      <c r="AK88" s="1123"/>
      <c r="AL88" s="1123"/>
      <c r="AM88" s="1123"/>
      <c r="AN88" s="1123"/>
      <c r="AO88" s="1123"/>
      <c r="AP88" s="1123"/>
      <c r="AQ88" s="1123"/>
      <c r="AR88" s="1123"/>
      <c r="AS88" s="1123"/>
      <c r="AT88" s="1123"/>
      <c r="AU88" s="1123"/>
      <c r="AV88" s="1123"/>
      <c r="AW88" s="1124"/>
    </row>
    <row r="89" spans="1:56" s="156" customFormat="1" ht="20.25" customHeight="1">
      <c r="A89" s="155"/>
      <c r="B89" s="1107">
        <v>0.03</v>
      </c>
      <c r="C89" s="1125"/>
      <c r="D89" s="1125"/>
      <c r="E89" s="1125"/>
      <c r="F89" s="1125"/>
      <c r="G89" s="1125"/>
      <c r="H89" s="1125"/>
      <c r="I89" s="1125"/>
      <c r="J89" s="1126"/>
      <c r="K89" s="1116" t="s">
        <v>1378</v>
      </c>
      <c r="L89" s="1117"/>
      <c r="M89" s="1117"/>
      <c r="N89" s="1117"/>
      <c r="O89" s="1117"/>
      <c r="P89" s="1117"/>
      <c r="Q89" s="1117"/>
      <c r="R89" s="1117"/>
      <c r="S89" s="1117"/>
      <c r="T89" s="1117"/>
      <c r="U89" s="1117"/>
      <c r="V89" s="1117"/>
      <c r="W89" s="1117"/>
      <c r="X89" s="1117"/>
      <c r="Y89" s="1117"/>
      <c r="Z89" s="1117"/>
      <c r="AA89" s="1117"/>
      <c r="AB89" s="1117"/>
      <c r="AC89" s="1117"/>
      <c r="AD89" s="1117"/>
      <c r="AE89" s="1117"/>
      <c r="AF89" s="1117"/>
      <c r="AG89" s="1117"/>
      <c r="AH89" s="1117"/>
      <c r="AI89" s="1117"/>
      <c r="AJ89" s="1117"/>
      <c r="AK89" s="1117"/>
      <c r="AL89" s="1117"/>
      <c r="AM89" s="1117"/>
      <c r="AN89" s="1117"/>
      <c r="AO89" s="1117"/>
      <c r="AP89" s="1117"/>
      <c r="AQ89" s="1117"/>
      <c r="AR89" s="1117"/>
      <c r="AS89" s="1117"/>
      <c r="AT89" s="1117"/>
      <c r="AU89" s="1117"/>
      <c r="AV89" s="1117"/>
      <c r="AW89" s="1118"/>
    </row>
    <row r="90" spans="1:56" s="156" customFormat="1" ht="20.25" customHeight="1">
      <c r="A90" s="155"/>
      <c r="B90" s="1127"/>
      <c r="C90" s="1128"/>
      <c r="D90" s="1128"/>
      <c r="E90" s="1128"/>
      <c r="F90" s="1128"/>
      <c r="G90" s="1128"/>
      <c r="H90" s="1128"/>
      <c r="I90" s="1128"/>
      <c r="J90" s="1129"/>
      <c r="K90" s="1119"/>
      <c r="L90" s="1120"/>
      <c r="M90" s="1120"/>
      <c r="N90" s="1120"/>
      <c r="O90" s="1120"/>
      <c r="P90" s="1120"/>
      <c r="Q90" s="1120"/>
      <c r="R90" s="1120"/>
      <c r="S90" s="1120"/>
      <c r="T90" s="1120"/>
      <c r="U90" s="1120"/>
      <c r="V90" s="1120"/>
      <c r="W90" s="1120"/>
      <c r="X90" s="1120"/>
      <c r="Y90" s="1120"/>
      <c r="Z90" s="1120"/>
      <c r="AA90" s="1120"/>
      <c r="AB90" s="1120"/>
      <c r="AC90" s="1120"/>
      <c r="AD90" s="1120"/>
      <c r="AE90" s="1120"/>
      <c r="AF90" s="1120"/>
      <c r="AG90" s="1120"/>
      <c r="AH90" s="1120"/>
      <c r="AI90" s="1120"/>
      <c r="AJ90" s="1120"/>
      <c r="AK90" s="1120"/>
      <c r="AL90" s="1120"/>
      <c r="AM90" s="1120"/>
      <c r="AN90" s="1120"/>
      <c r="AO90" s="1120"/>
      <c r="AP90" s="1120"/>
      <c r="AQ90" s="1120"/>
      <c r="AR90" s="1120"/>
      <c r="AS90" s="1120"/>
      <c r="AT90" s="1120"/>
      <c r="AU90" s="1120"/>
      <c r="AV90" s="1120"/>
      <c r="AW90" s="1121"/>
    </row>
    <row r="91" spans="1:56" s="156" customFormat="1" ht="20.25" customHeight="1">
      <c r="A91" s="155"/>
      <c r="B91" s="1127"/>
      <c r="C91" s="1128"/>
      <c r="D91" s="1128"/>
      <c r="E91" s="1128"/>
      <c r="F91" s="1128"/>
      <c r="G91" s="1128"/>
      <c r="H91" s="1128"/>
      <c r="I91" s="1128"/>
      <c r="J91" s="1129"/>
      <c r="K91" s="1119"/>
      <c r="L91" s="1120"/>
      <c r="M91" s="1120"/>
      <c r="N91" s="1120"/>
      <c r="O91" s="1120"/>
      <c r="P91" s="1120"/>
      <c r="Q91" s="1120"/>
      <c r="R91" s="1120"/>
      <c r="S91" s="1120"/>
      <c r="T91" s="1120"/>
      <c r="U91" s="1120"/>
      <c r="V91" s="1120"/>
      <c r="W91" s="1120"/>
      <c r="X91" s="1120"/>
      <c r="Y91" s="1120"/>
      <c r="Z91" s="1120"/>
      <c r="AA91" s="1120"/>
      <c r="AB91" s="1120"/>
      <c r="AC91" s="1120"/>
      <c r="AD91" s="1120"/>
      <c r="AE91" s="1120"/>
      <c r="AF91" s="1120"/>
      <c r="AG91" s="1120"/>
      <c r="AH91" s="1120"/>
      <c r="AI91" s="1120"/>
      <c r="AJ91" s="1120"/>
      <c r="AK91" s="1120"/>
      <c r="AL91" s="1120"/>
      <c r="AM91" s="1120"/>
      <c r="AN91" s="1120"/>
      <c r="AO91" s="1120"/>
      <c r="AP91" s="1120"/>
      <c r="AQ91" s="1120"/>
      <c r="AR91" s="1120"/>
      <c r="AS91" s="1120"/>
      <c r="AT91" s="1120"/>
      <c r="AU91" s="1120"/>
      <c r="AV91" s="1120"/>
      <c r="AW91" s="1121"/>
    </row>
    <row r="92" spans="1:56" s="156" customFormat="1" ht="20.25" customHeight="1">
      <c r="A92" s="155"/>
      <c r="B92" s="1130"/>
      <c r="C92" s="1131"/>
      <c r="D92" s="1131"/>
      <c r="E92" s="1131"/>
      <c r="F92" s="1131"/>
      <c r="G92" s="1131"/>
      <c r="H92" s="1131"/>
      <c r="I92" s="1131"/>
      <c r="J92" s="1132"/>
      <c r="K92" s="1122"/>
      <c r="L92" s="1123"/>
      <c r="M92" s="1123"/>
      <c r="N92" s="1123"/>
      <c r="O92" s="1123"/>
      <c r="P92" s="1123"/>
      <c r="Q92" s="1123"/>
      <c r="R92" s="1123"/>
      <c r="S92" s="1123"/>
      <c r="T92" s="1123"/>
      <c r="U92" s="1123"/>
      <c r="V92" s="1123"/>
      <c r="W92" s="1123"/>
      <c r="X92" s="1123"/>
      <c r="Y92" s="1123"/>
      <c r="Z92" s="1123"/>
      <c r="AA92" s="1123"/>
      <c r="AB92" s="1123"/>
      <c r="AC92" s="1123"/>
      <c r="AD92" s="1123"/>
      <c r="AE92" s="1123"/>
      <c r="AF92" s="1123"/>
      <c r="AG92" s="1123"/>
      <c r="AH92" s="1123"/>
      <c r="AI92" s="1123"/>
      <c r="AJ92" s="1123"/>
      <c r="AK92" s="1123"/>
      <c r="AL92" s="1123"/>
      <c r="AM92" s="1123"/>
      <c r="AN92" s="1123"/>
      <c r="AO92" s="1123"/>
      <c r="AP92" s="1123"/>
      <c r="AQ92" s="1123"/>
      <c r="AR92" s="1123"/>
      <c r="AS92" s="1123"/>
      <c r="AT92" s="1123"/>
      <c r="AU92" s="1123"/>
      <c r="AV92" s="1123"/>
      <c r="AW92" s="1124"/>
    </row>
    <row r="93" spans="1:56" s="156" customFormat="1" ht="27" customHeight="1">
      <c r="A93" s="155"/>
      <c r="B93" s="1087" t="s">
        <v>1379</v>
      </c>
      <c r="C93" s="1087"/>
      <c r="D93" s="1087"/>
      <c r="E93" s="1087"/>
      <c r="F93" s="1087"/>
      <c r="G93" s="1087"/>
      <c r="H93" s="1087"/>
      <c r="I93" s="1087"/>
      <c r="J93" s="1087"/>
      <c r="K93" s="1087"/>
      <c r="L93" s="1087"/>
      <c r="M93" s="1087"/>
      <c r="N93" s="1087"/>
      <c r="O93" s="1087"/>
      <c r="P93" s="1087"/>
      <c r="Q93" s="1087"/>
      <c r="R93" s="1087"/>
      <c r="S93" s="1087"/>
      <c r="T93" s="1087"/>
      <c r="U93" s="1087"/>
      <c r="V93" s="1087"/>
      <c r="W93" s="1087"/>
      <c r="X93" s="1087"/>
      <c r="Y93" s="1087"/>
      <c r="Z93" s="1087"/>
      <c r="AA93" s="1087"/>
      <c r="AB93" s="1087"/>
      <c r="AC93" s="1087"/>
      <c r="AD93" s="1087"/>
      <c r="AE93" s="1087"/>
      <c r="AF93" s="1087"/>
      <c r="AG93" s="1087"/>
      <c r="AH93" s="1087"/>
      <c r="AI93" s="1087"/>
      <c r="AJ93" s="1087"/>
      <c r="AK93" s="1087"/>
      <c r="AL93" s="1087"/>
      <c r="AM93" s="1087"/>
      <c r="AN93" s="1087"/>
      <c r="AO93" s="1087"/>
      <c r="AP93" s="1087"/>
      <c r="AQ93" s="1087"/>
      <c r="AR93" s="1087"/>
      <c r="AS93" s="1087"/>
      <c r="AT93" s="1087"/>
      <c r="AU93" s="1087"/>
      <c r="AV93" s="1087"/>
      <c r="AW93" s="1087"/>
    </row>
    <row r="94" spans="1:56" s="156" customFormat="1" ht="24" customHeight="1">
      <c r="A94" s="155"/>
      <c r="B94" s="1088"/>
      <c r="C94" s="1088"/>
      <c r="D94" s="1088"/>
      <c r="E94" s="1088"/>
      <c r="F94" s="1088"/>
      <c r="G94" s="1088"/>
      <c r="H94" s="1088"/>
      <c r="I94" s="1088"/>
      <c r="J94" s="1088"/>
      <c r="K94" s="1088"/>
      <c r="L94" s="1088"/>
      <c r="M94" s="1088"/>
      <c r="N94" s="1088"/>
      <c r="O94" s="1088"/>
      <c r="P94" s="1088"/>
      <c r="Q94" s="1088"/>
      <c r="R94" s="1088"/>
      <c r="S94" s="1088"/>
      <c r="T94" s="1088"/>
      <c r="U94" s="1088"/>
      <c r="V94" s="1088"/>
      <c r="W94" s="1088"/>
      <c r="X94" s="1088"/>
      <c r="Y94" s="1088"/>
      <c r="Z94" s="1088"/>
      <c r="AA94" s="1088"/>
      <c r="AB94" s="1088"/>
      <c r="AC94" s="1088"/>
      <c r="AD94" s="1088"/>
      <c r="AE94" s="1088"/>
      <c r="AF94" s="1088"/>
      <c r="AG94" s="1088"/>
      <c r="AH94" s="1088"/>
      <c r="AI94" s="1088"/>
      <c r="AJ94" s="1088"/>
      <c r="AK94" s="1088"/>
      <c r="AL94" s="1088"/>
      <c r="AM94" s="1088"/>
      <c r="AN94" s="1088"/>
      <c r="AO94" s="1088"/>
      <c r="AP94" s="1088"/>
      <c r="AQ94" s="1088"/>
      <c r="AR94" s="1088"/>
      <c r="AS94" s="1088"/>
      <c r="AT94" s="1088"/>
      <c r="AU94" s="1088"/>
      <c r="AV94" s="1088"/>
      <c r="AW94" s="1088"/>
    </row>
    <row r="95" spans="1:56" s="156" customFormat="1" ht="20.25" customHeight="1">
      <c r="A95" s="155"/>
      <c r="B95" s="153"/>
      <c r="C95" s="153"/>
      <c r="D95" s="159"/>
      <c r="E95" s="159"/>
      <c r="F95" s="159"/>
      <c r="G95" s="159"/>
      <c r="H95" s="159"/>
      <c r="I95" s="159"/>
      <c r="J95" s="159"/>
      <c r="K95" s="159"/>
      <c r="L95" s="159"/>
      <c r="M95" s="159"/>
      <c r="N95" s="159"/>
      <c r="O95" s="159"/>
      <c r="P95" s="159"/>
      <c r="Q95" s="159"/>
      <c r="R95" s="159"/>
      <c r="S95" s="159"/>
      <c r="T95" s="160"/>
      <c r="U95" s="160"/>
      <c r="V95" s="160"/>
      <c r="W95" s="160"/>
      <c r="X95" s="160"/>
      <c r="Y95" s="160"/>
      <c r="Z95" s="160"/>
      <c r="AA95" s="160"/>
      <c r="AB95" s="160"/>
      <c r="AC95" s="160"/>
      <c r="AD95" s="160"/>
      <c r="AE95" s="160"/>
      <c r="AF95" s="160"/>
      <c r="AG95" s="160"/>
      <c r="AH95" s="577"/>
      <c r="AI95" s="577"/>
      <c r="AJ95" s="577"/>
      <c r="AK95" s="577"/>
      <c r="AL95" s="577"/>
      <c r="AM95" s="577"/>
      <c r="AN95" s="161"/>
      <c r="AO95" s="161"/>
      <c r="AP95" s="161"/>
      <c r="AQ95" s="161"/>
      <c r="AR95" s="161"/>
      <c r="AS95" s="161"/>
      <c r="AT95" s="161"/>
      <c r="AU95" s="161"/>
      <c r="AV95" s="161"/>
      <c r="AW95" s="161"/>
      <c r="AX95" s="161"/>
      <c r="AY95" s="161"/>
      <c r="AZ95" s="161"/>
      <c r="BA95" s="161"/>
      <c r="BB95" s="161"/>
      <c r="BC95" s="161"/>
      <c r="BD95" s="161"/>
    </row>
    <row r="96" spans="1:56" s="156" customFormat="1" ht="20.25" customHeight="1">
      <c r="A96" s="155"/>
      <c r="B96" s="153"/>
      <c r="C96" s="153"/>
      <c r="D96" s="159"/>
      <c r="E96" s="159"/>
      <c r="F96" s="159"/>
      <c r="G96" s="159"/>
      <c r="H96" s="159"/>
      <c r="I96" s="159"/>
      <c r="J96" s="159"/>
      <c r="K96" s="159"/>
      <c r="L96" s="159"/>
      <c r="M96" s="159"/>
      <c r="N96" s="159"/>
      <c r="O96" s="159"/>
      <c r="P96" s="159"/>
      <c r="Q96" s="159"/>
      <c r="R96" s="159"/>
      <c r="S96" s="159"/>
      <c r="T96" s="160"/>
      <c r="U96" s="160"/>
      <c r="V96" s="160"/>
      <c r="W96" s="160"/>
      <c r="X96" s="160"/>
      <c r="Y96" s="160"/>
      <c r="Z96" s="160"/>
      <c r="AA96" s="160"/>
      <c r="AB96" s="160"/>
      <c r="AC96" s="160"/>
      <c r="AD96" s="160"/>
      <c r="AE96" s="160"/>
      <c r="AF96" s="160"/>
      <c r="AG96" s="160"/>
      <c r="AH96" s="577"/>
      <c r="AI96" s="577"/>
      <c r="AJ96" s="577"/>
      <c r="AK96" s="577"/>
      <c r="AL96" s="577"/>
      <c r="AM96" s="577"/>
      <c r="AN96" s="161"/>
      <c r="AO96" s="161"/>
      <c r="AP96" s="161"/>
      <c r="AQ96" s="161"/>
      <c r="AR96" s="161"/>
      <c r="AS96" s="161"/>
      <c r="AT96" s="161"/>
      <c r="AU96" s="161"/>
      <c r="AV96" s="161"/>
      <c r="AW96" s="161"/>
      <c r="AX96" s="161"/>
      <c r="AY96" s="161"/>
      <c r="AZ96" s="161"/>
      <c r="BA96" s="161"/>
      <c r="BB96" s="161"/>
      <c r="BC96" s="161"/>
      <c r="BD96" s="161"/>
    </row>
    <row r="97" spans="1:56" s="156" customFormat="1" ht="20.25" customHeight="1">
      <c r="A97" s="155"/>
      <c r="B97" s="153"/>
      <c r="C97" s="153"/>
      <c r="D97" s="159"/>
      <c r="E97" s="159"/>
      <c r="F97" s="159"/>
      <c r="G97" s="159"/>
      <c r="H97" s="159"/>
      <c r="I97" s="159"/>
      <c r="J97" s="159"/>
      <c r="K97" s="159"/>
      <c r="L97" s="159"/>
      <c r="M97" s="159"/>
      <c r="N97" s="159"/>
      <c r="O97" s="159"/>
      <c r="P97" s="159"/>
      <c r="Q97" s="159"/>
      <c r="R97" s="159"/>
      <c r="S97" s="159"/>
      <c r="T97" s="160"/>
      <c r="U97" s="160"/>
      <c r="V97" s="160"/>
      <c r="W97" s="160"/>
      <c r="X97" s="160"/>
      <c r="Y97" s="160"/>
      <c r="Z97" s="160"/>
      <c r="AA97" s="160"/>
      <c r="AB97" s="160"/>
      <c r="AC97" s="160"/>
      <c r="AD97" s="160"/>
      <c r="AE97" s="160"/>
      <c r="AF97" s="160"/>
      <c r="AG97" s="160"/>
      <c r="AH97" s="577"/>
      <c r="AI97" s="577"/>
      <c r="AJ97" s="577"/>
      <c r="AK97" s="577"/>
      <c r="AL97" s="577"/>
      <c r="AM97" s="577"/>
      <c r="AN97" s="161"/>
      <c r="AO97" s="161"/>
      <c r="AP97" s="161"/>
      <c r="AQ97" s="161"/>
      <c r="AR97" s="161"/>
      <c r="AS97" s="161"/>
      <c r="AT97" s="161"/>
      <c r="AU97" s="161"/>
      <c r="AV97" s="161"/>
      <c r="AW97" s="161"/>
      <c r="AX97" s="161"/>
      <c r="AY97" s="161"/>
      <c r="AZ97" s="161"/>
      <c r="BA97" s="161"/>
      <c r="BB97" s="161"/>
      <c r="BC97" s="161"/>
      <c r="BD97" s="161"/>
    </row>
    <row r="98" spans="1:56" s="156" customFormat="1" ht="20.25" customHeight="1">
      <c r="A98" s="155"/>
      <c r="B98" s="162"/>
      <c r="D98" s="163"/>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row>
    <row r="99" spans="1:56" s="156" customFormat="1" ht="20.25" customHeight="1">
      <c r="A99" s="155"/>
      <c r="B99" s="153"/>
      <c r="C99" s="153"/>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6"/>
      <c r="AO99" s="166"/>
      <c r="AP99" s="166"/>
      <c r="AQ99" s="166"/>
      <c r="AR99" s="166"/>
      <c r="AS99" s="166"/>
      <c r="AT99" s="166"/>
      <c r="AU99" s="166"/>
      <c r="AV99" s="166"/>
      <c r="AW99" s="166"/>
      <c r="AX99" s="166"/>
      <c r="AY99" s="166"/>
      <c r="AZ99" s="166"/>
      <c r="BA99" s="166"/>
      <c r="BB99" s="166"/>
      <c r="BC99" s="166"/>
      <c r="BD99" s="166"/>
    </row>
    <row r="100" spans="1:56" s="156" customFormat="1" ht="20.25" customHeight="1">
      <c r="A100" s="155"/>
      <c r="B100" s="153"/>
      <c r="C100" s="153"/>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6"/>
      <c r="AO100" s="166"/>
      <c r="AP100" s="166"/>
      <c r="AQ100" s="166"/>
      <c r="AR100" s="166"/>
      <c r="AS100" s="166"/>
      <c r="AT100" s="166"/>
      <c r="AU100" s="166"/>
      <c r="AV100" s="166"/>
      <c r="AW100" s="166"/>
      <c r="AX100" s="166"/>
      <c r="AY100" s="166"/>
      <c r="AZ100" s="166"/>
      <c r="BA100" s="166"/>
      <c r="BB100" s="166"/>
      <c r="BC100" s="166"/>
      <c r="BD100" s="166"/>
    </row>
    <row r="101" spans="1:56" s="156" customFormat="1" ht="20.25" customHeight="1">
      <c r="A101" s="155"/>
      <c r="B101" s="153"/>
      <c r="C101" s="153"/>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6"/>
      <c r="AO101" s="166"/>
      <c r="AP101" s="166"/>
      <c r="AQ101" s="166"/>
      <c r="AR101" s="166"/>
      <c r="AS101" s="166"/>
      <c r="AT101" s="166"/>
      <c r="AU101" s="166"/>
      <c r="AV101" s="166"/>
      <c r="AW101" s="166"/>
      <c r="AX101" s="166"/>
      <c r="AY101" s="166"/>
      <c r="AZ101" s="166"/>
      <c r="BA101" s="166"/>
      <c r="BB101" s="166"/>
      <c r="BC101" s="166"/>
      <c r="BD101" s="166"/>
    </row>
    <row r="102" spans="1:56" s="156" customFormat="1" ht="20.25" customHeight="1">
      <c r="A102" s="155"/>
      <c r="B102" s="153"/>
      <c r="C102" s="153"/>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row>
    <row r="103" spans="1:56" s="156" customFormat="1" ht="20.25" customHeight="1">
      <c r="A103" s="155"/>
      <c r="B103" s="153"/>
      <c r="C103" s="153"/>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row>
    <row r="104" spans="1:56" s="156" customFormat="1" ht="20.25" customHeight="1">
      <c r="A104" s="155"/>
      <c r="B104" s="153"/>
      <c r="C104" s="153"/>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row>
    <row r="105" spans="1:56" s="168" customFormat="1" ht="20.25" customHeight="1">
      <c r="A105" s="155"/>
      <c r="B105" s="162"/>
      <c r="C105" s="156"/>
      <c r="D105" s="163"/>
      <c r="E105" s="156"/>
      <c r="F105" s="156"/>
      <c r="G105" s="156"/>
      <c r="H105" s="156"/>
      <c r="I105" s="156"/>
      <c r="J105" s="156"/>
      <c r="K105" s="156"/>
      <c r="L105" s="156"/>
      <c r="M105" s="156"/>
      <c r="N105" s="156"/>
      <c r="O105" s="15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156"/>
    </row>
    <row r="106" spans="1:56" s="176" customFormat="1" ht="20.25" customHeight="1">
      <c r="A106" s="169"/>
      <c r="B106" s="170"/>
      <c r="C106" s="171"/>
      <c r="D106" s="172"/>
      <c r="E106" s="171"/>
      <c r="F106" s="171"/>
      <c r="G106" s="171"/>
      <c r="H106" s="171"/>
      <c r="I106" s="171"/>
      <c r="J106" s="171"/>
      <c r="K106" s="171"/>
      <c r="L106" s="171"/>
      <c r="M106" s="171"/>
      <c r="N106" s="171"/>
      <c r="O106" s="171"/>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5"/>
    </row>
    <row r="107" spans="1:56" s="4" customFormat="1" ht="20.25" customHeight="1">
      <c r="A107" s="588"/>
      <c r="B107" s="589"/>
      <c r="C107" s="6"/>
      <c r="D107" s="594" t="s">
        <v>1414</v>
      </c>
      <c r="E107" s="6"/>
      <c r="F107" s="6"/>
      <c r="G107" s="6"/>
      <c r="H107" s="6"/>
      <c r="I107" s="6"/>
      <c r="J107" s="6"/>
      <c r="K107" s="6"/>
      <c r="L107" s="6"/>
      <c r="M107" s="6"/>
      <c r="N107" s="6"/>
      <c r="O107" s="6"/>
      <c r="P107" s="6"/>
      <c r="Q107" s="6"/>
      <c r="R107" s="6"/>
      <c r="S107" s="6"/>
      <c r="T107" s="590"/>
      <c r="U107" s="590"/>
      <c r="V107" s="590"/>
      <c r="W107" s="590"/>
      <c r="X107" s="590"/>
      <c r="Y107" s="590"/>
      <c r="Z107" s="590"/>
      <c r="AA107" s="590"/>
      <c r="AB107" s="590"/>
      <c r="AC107" s="590"/>
      <c r="AD107" s="590"/>
      <c r="AE107" s="590"/>
      <c r="AF107" s="590"/>
      <c r="AG107" s="590"/>
      <c r="AH107" s="590"/>
      <c r="AI107" s="590"/>
      <c r="AJ107" s="590"/>
      <c r="AK107" s="590"/>
      <c r="AL107" s="590"/>
      <c r="AM107" s="590"/>
      <c r="AN107" s="590"/>
      <c r="AO107" s="590"/>
      <c r="AP107" s="591"/>
    </row>
    <row r="108" spans="1:56" s="4" customFormat="1" ht="20.25" customHeight="1">
      <c r="A108" s="588"/>
      <c r="B108" s="589"/>
      <c r="C108" s="6"/>
      <c r="D108" s="592" t="s">
        <v>304</v>
      </c>
      <c r="E108" s="592"/>
      <c r="F108" s="592"/>
      <c r="G108" s="592"/>
      <c r="H108" s="592"/>
      <c r="I108" s="592"/>
      <c r="J108" s="592"/>
      <c r="K108" s="592"/>
      <c r="L108" s="592"/>
      <c r="M108" s="592"/>
      <c r="N108" s="592"/>
      <c r="O108" s="592"/>
      <c r="P108" s="592"/>
      <c r="Q108" s="592"/>
      <c r="R108" s="592"/>
      <c r="S108" s="592"/>
      <c r="T108" s="590"/>
      <c r="U108" s="590"/>
      <c r="V108" s="590"/>
      <c r="W108" s="590"/>
      <c r="X108" s="590"/>
      <c r="Y108" s="590"/>
      <c r="Z108" s="590"/>
      <c r="AA108" s="590"/>
      <c r="AB108" s="590"/>
      <c r="AC108" s="590"/>
      <c r="AD108" s="590"/>
      <c r="AE108" s="590"/>
      <c r="AF108" s="590"/>
      <c r="AG108" s="590"/>
      <c r="AH108" s="590"/>
      <c r="AI108" s="590"/>
      <c r="AJ108" s="590"/>
      <c r="AK108" s="590"/>
      <c r="AL108" s="590"/>
      <c r="AM108" s="590"/>
      <c r="AN108" s="590"/>
      <c r="AO108" s="590"/>
      <c r="AP108" s="591"/>
    </row>
    <row r="109" spans="1:56" s="4" customFormat="1" ht="20.25" customHeight="1">
      <c r="A109" s="588"/>
      <c r="B109" s="589"/>
      <c r="C109" s="6"/>
      <c r="D109" s="187" t="s">
        <v>1493</v>
      </c>
      <c r="E109" s="592"/>
      <c r="F109" s="592"/>
      <c r="G109" s="592"/>
      <c r="H109" s="592"/>
      <c r="I109" s="592"/>
      <c r="J109" s="592"/>
      <c r="K109" s="592"/>
      <c r="L109" s="592"/>
      <c r="M109" s="592"/>
      <c r="N109" s="592"/>
      <c r="O109" s="592"/>
      <c r="P109" s="592"/>
      <c r="Q109" s="592"/>
      <c r="R109" s="592"/>
      <c r="S109" s="592"/>
      <c r="T109" s="590"/>
      <c r="U109" s="590"/>
      <c r="V109" s="590"/>
      <c r="W109" s="590"/>
      <c r="X109" s="590"/>
      <c r="Y109" s="590"/>
      <c r="Z109" s="590"/>
      <c r="AA109" s="590"/>
      <c r="AB109" s="590"/>
      <c r="AC109" s="590"/>
      <c r="AD109" s="590"/>
      <c r="AE109" s="590"/>
      <c r="AF109" s="590"/>
      <c r="AG109" s="590"/>
      <c r="AH109" s="590"/>
      <c r="AI109" s="590"/>
      <c r="AJ109" s="590"/>
      <c r="AK109" s="590"/>
      <c r="AL109" s="590"/>
      <c r="AM109" s="590"/>
      <c r="AN109" s="590"/>
      <c r="AO109" s="590"/>
      <c r="AP109" s="591"/>
    </row>
    <row r="110" spans="1:56" s="4" customFormat="1" ht="20.25" customHeight="1">
      <c r="A110" s="588"/>
      <c r="B110" s="589"/>
      <c r="C110" s="6"/>
      <c r="D110" s="187" t="s">
        <v>1494</v>
      </c>
      <c r="E110" s="592"/>
      <c r="F110" s="592"/>
      <c r="G110" s="592"/>
      <c r="H110" s="592"/>
      <c r="I110" s="592"/>
      <c r="J110" s="592"/>
      <c r="K110" s="592"/>
      <c r="L110" s="592"/>
      <c r="M110" s="592"/>
      <c r="N110" s="592"/>
      <c r="O110" s="592"/>
      <c r="P110" s="592"/>
      <c r="Q110" s="592"/>
      <c r="R110" s="592"/>
      <c r="S110" s="592"/>
      <c r="T110" s="590"/>
      <c r="U110" s="590"/>
      <c r="V110" s="590"/>
      <c r="W110" s="590"/>
      <c r="X110" s="590"/>
      <c r="Y110" s="590"/>
      <c r="Z110" s="590"/>
      <c r="AA110" s="590"/>
      <c r="AB110" s="590"/>
      <c r="AC110" s="590"/>
      <c r="AD110" s="590"/>
      <c r="AE110" s="590"/>
      <c r="AF110" s="590"/>
      <c r="AG110" s="590"/>
      <c r="AH110" s="590"/>
      <c r="AI110" s="590"/>
      <c r="AJ110" s="590"/>
      <c r="AK110" s="590"/>
      <c r="AL110" s="590"/>
      <c r="AM110" s="590"/>
      <c r="AN110" s="590"/>
      <c r="AO110" s="590"/>
      <c r="AP110" s="591"/>
    </row>
    <row r="111" spans="1:56" s="4" customFormat="1" ht="20.25" customHeight="1">
      <c r="A111" s="588"/>
      <c r="B111" s="589"/>
      <c r="C111" s="6"/>
      <c r="D111" s="187" t="s">
        <v>1495</v>
      </c>
      <c r="E111" s="592"/>
      <c r="F111" s="592"/>
      <c r="G111" s="592"/>
      <c r="H111" s="592"/>
      <c r="I111" s="592"/>
      <c r="J111" s="592"/>
      <c r="K111" s="592"/>
      <c r="L111" s="592"/>
      <c r="M111" s="592"/>
      <c r="N111" s="592"/>
      <c r="O111" s="592"/>
      <c r="P111" s="592"/>
      <c r="Q111" s="592"/>
      <c r="R111" s="592"/>
      <c r="S111" s="592"/>
      <c r="T111" s="590"/>
      <c r="U111" s="590"/>
      <c r="V111" s="590"/>
      <c r="W111" s="590"/>
      <c r="X111" s="590"/>
      <c r="Y111" s="590"/>
      <c r="Z111" s="590"/>
      <c r="AA111" s="590"/>
      <c r="AB111" s="590"/>
      <c r="AC111" s="590"/>
      <c r="AD111" s="590"/>
      <c r="AE111" s="590"/>
      <c r="AF111" s="590"/>
      <c r="AG111" s="590"/>
      <c r="AH111" s="590"/>
      <c r="AI111" s="590"/>
      <c r="AJ111" s="590"/>
      <c r="AK111" s="590"/>
      <c r="AL111" s="590"/>
      <c r="AM111" s="590"/>
      <c r="AN111" s="590"/>
      <c r="AO111" s="590"/>
      <c r="AP111" s="591"/>
    </row>
    <row r="112" spans="1:56" s="4" customFormat="1" ht="20.25" customHeight="1">
      <c r="A112" s="588"/>
      <c r="B112" s="589"/>
      <c r="C112" s="6"/>
      <c r="D112" s="187" t="s">
        <v>1464</v>
      </c>
      <c r="E112" s="592"/>
      <c r="F112" s="592"/>
      <c r="G112" s="592"/>
      <c r="H112" s="592"/>
      <c r="I112" s="592"/>
      <c r="J112" s="592"/>
      <c r="K112" s="592"/>
      <c r="L112" s="592"/>
      <c r="M112" s="592"/>
      <c r="N112" s="592"/>
      <c r="O112" s="592"/>
      <c r="P112" s="592"/>
      <c r="Q112" s="592"/>
      <c r="R112" s="592"/>
      <c r="S112" s="592"/>
      <c r="T112" s="590"/>
      <c r="U112" s="590"/>
      <c r="V112" s="590"/>
      <c r="W112" s="590"/>
      <c r="X112" s="590"/>
      <c r="Y112" s="590"/>
      <c r="Z112" s="590"/>
      <c r="AA112" s="590"/>
      <c r="AB112" s="590"/>
      <c r="AC112" s="590"/>
      <c r="AD112" s="590"/>
      <c r="AE112" s="590"/>
      <c r="AF112" s="590"/>
      <c r="AG112" s="590"/>
      <c r="AH112" s="590"/>
      <c r="AI112" s="590"/>
      <c r="AJ112" s="590"/>
      <c r="AK112" s="590"/>
      <c r="AL112" s="590"/>
      <c r="AM112" s="590"/>
      <c r="AN112" s="590"/>
      <c r="AO112" s="590"/>
      <c r="AP112" s="591"/>
    </row>
    <row r="113" spans="1:42" s="4" customFormat="1" ht="20.25" customHeight="1">
      <c r="A113" s="588"/>
      <c r="B113" s="589"/>
      <c r="C113" s="6"/>
      <c r="D113" s="187" t="s">
        <v>1496</v>
      </c>
      <c r="E113" s="592"/>
      <c r="F113" s="592"/>
      <c r="G113" s="592"/>
      <c r="H113" s="592"/>
      <c r="I113" s="592"/>
      <c r="J113" s="592"/>
      <c r="K113" s="592"/>
      <c r="L113" s="592"/>
      <c r="M113" s="592"/>
      <c r="N113" s="592"/>
      <c r="O113" s="592"/>
      <c r="P113" s="592"/>
      <c r="Q113" s="592"/>
      <c r="R113" s="592"/>
      <c r="S113" s="592"/>
      <c r="T113" s="590"/>
      <c r="U113" s="590"/>
      <c r="V113" s="590"/>
      <c r="W113" s="590"/>
      <c r="X113" s="590"/>
      <c r="Y113" s="590"/>
      <c r="Z113" s="590"/>
      <c r="AA113" s="590"/>
      <c r="AB113" s="590"/>
      <c r="AC113" s="590"/>
      <c r="AD113" s="590"/>
      <c r="AE113" s="590"/>
      <c r="AF113" s="590"/>
      <c r="AG113" s="590"/>
      <c r="AH113" s="590"/>
      <c r="AI113" s="590"/>
      <c r="AJ113" s="590"/>
      <c r="AK113" s="590"/>
      <c r="AL113" s="590"/>
      <c r="AM113" s="590"/>
      <c r="AN113" s="590"/>
      <c r="AO113" s="590"/>
      <c r="AP113" s="591"/>
    </row>
    <row r="114" spans="1:42" s="4" customFormat="1" ht="20.25" customHeight="1">
      <c r="A114" s="588"/>
      <c r="B114" s="589"/>
      <c r="C114" s="6"/>
      <c r="D114" s="592"/>
      <c r="E114" s="592"/>
      <c r="F114" s="592"/>
      <c r="G114" s="592"/>
      <c r="H114" s="592"/>
      <c r="I114" s="592"/>
      <c r="J114" s="592"/>
      <c r="K114" s="592"/>
      <c r="L114" s="592"/>
      <c r="M114" s="592"/>
      <c r="N114" s="592"/>
      <c r="O114" s="592"/>
      <c r="P114" s="592"/>
      <c r="Q114" s="592"/>
      <c r="R114" s="592"/>
      <c r="S114" s="592"/>
      <c r="T114" s="590"/>
      <c r="U114" s="590"/>
      <c r="V114" s="590"/>
      <c r="W114" s="590"/>
      <c r="X114" s="590"/>
      <c r="Y114" s="590"/>
      <c r="Z114" s="590"/>
      <c r="AA114" s="590"/>
      <c r="AB114" s="590"/>
      <c r="AC114" s="590"/>
      <c r="AD114" s="590"/>
      <c r="AE114" s="590"/>
      <c r="AF114" s="590"/>
      <c r="AG114" s="590"/>
      <c r="AH114" s="590"/>
      <c r="AI114" s="590"/>
      <c r="AJ114" s="590"/>
      <c r="AK114" s="590"/>
      <c r="AL114" s="590"/>
      <c r="AM114" s="590"/>
      <c r="AN114" s="590"/>
      <c r="AO114" s="590"/>
      <c r="AP114" s="591"/>
    </row>
    <row r="115" spans="1:42" s="4" customFormat="1" ht="20.25" customHeight="1">
      <c r="A115" s="588"/>
      <c r="B115" s="589"/>
      <c r="C115" s="6"/>
      <c r="D115" s="592"/>
      <c r="E115" s="592"/>
      <c r="F115" s="592"/>
      <c r="G115" s="592"/>
      <c r="H115" s="592"/>
      <c r="I115" s="592"/>
      <c r="J115" s="592"/>
      <c r="K115" s="592"/>
      <c r="L115" s="592"/>
      <c r="M115" s="592"/>
      <c r="N115" s="592"/>
      <c r="O115" s="592"/>
      <c r="P115" s="592"/>
      <c r="Q115" s="592"/>
      <c r="R115" s="592"/>
      <c r="S115" s="592"/>
      <c r="T115" s="590"/>
      <c r="U115" s="590"/>
      <c r="V115" s="590"/>
      <c r="W115" s="590"/>
      <c r="X115" s="590"/>
      <c r="Y115" s="590"/>
      <c r="Z115" s="590"/>
      <c r="AA115" s="590"/>
      <c r="AB115" s="590"/>
      <c r="AC115" s="590"/>
      <c r="AD115" s="590"/>
      <c r="AE115" s="590"/>
      <c r="AF115" s="590"/>
      <c r="AG115" s="590"/>
      <c r="AH115" s="590"/>
      <c r="AI115" s="590"/>
      <c r="AJ115" s="590"/>
      <c r="AK115" s="590"/>
      <c r="AL115" s="590"/>
      <c r="AM115" s="590"/>
      <c r="AN115" s="590"/>
      <c r="AO115" s="590"/>
      <c r="AP115" s="591"/>
    </row>
    <row r="116" spans="1:42" s="4" customFormat="1" ht="20.25" customHeight="1">
      <c r="A116" s="588"/>
      <c r="B116" s="589"/>
      <c r="C116" s="6"/>
      <c r="D116" s="592"/>
      <c r="E116" s="592"/>
      <c r="F116" s="592"/>
      <c r="G116" s="592"/>
      <c r="H116" s="592"/>
      <c r="I116" s="592"/>
      <c r="J116" s="592"/>
      <c r="K116" s="592"/>
      <c r="L116" s="592"/>
      <c r="M116" s="592"/>
      <c r="N116" s="592"/>
      <c r="O116" s="592"/>
      <c r="P116" s="592"/>
      <c r="Q116" s="592"/>
      <c r="R116" s="592"/>
      <c r="S116" s="592"/>
      <c r="T116" s="590"/>
      <c r="U116" s="590"/>
      <c r="V116" s="590"/>
      <c r="W116" s="590"/>
      <c r="X116" s="590"/>
      <c r="Y116" s="590"/>
      <c r="Z116" s="590"/>
      <c r="AA116" s="590"/>
      <c r="AB116" s="590"/>
      <c r="AC116" s="590"/>
      <c r="AD116" s="590"/>
      <c r="AE116" s="590"/>
      <c r="AF116" s="590"/>
      <c r="AG116" s="590"/>
      <c r="AH116" s="590"/>
      <c r="AI116" s="590"/>
      <c r="AJ116" s="590"/>
      <c r="AK116" s="590"/>
      <c r="AL116" s="590"/>
      <c r="AM116" s="590"/>
      <c r="AN116" s="590"/>
      <c r="AO116" s="590"/>
      <c r="AP116" s="591"/>
    </row>
    <row r="117" spans="1:42" s="4" customFormat="1" ht="20.25" customHeight="1">
      <c r="A117" s="588"/>
      <c r="B117" s="589"/>
      <c r="C117" s="6"/>
      <c r="D117" s="592"/>
      <c r="E117" s="592"/>
      <c r="F117" s="592"/>
      <c r="G117" s="592"/>
      <c r="H117" s="592"/>
      <c r="I117" s="592"/>
      <c r="J117" s="592"/>
      <c r="K117" s="592"/>
      <c r="L117" s="592"/>
      <c r="M117" s="592"/>
      <c r="N117" s="592"/>
      <c r="O117" s="592"/>
      <c r="P117" s="592"/>
      <c r="Q117" s="592"/>
      <c r="R117" s="592"/>
      <c r="S117" s="592"/>
      <c r="T117" s="590"/>
      <c r="U117" s="590"/>
      <c r="V117" s="590"/>
      <c r="W117" s="590"/>
      <c r="X117" s="590"/>
      <c r="Y117" s="590"/>
      <c r="Z117" s="590"/>
      <c r="AA117" s="590"/>
      <c r="AB117" s="590"/>
      <c r="AC117" s="590"/>
      <c r="AD117" s="590"/>
      <c r="AE117" s="590"/>
      <c r="AF117" s="590"/>
      <c r="AG117" s="590"/>
      <c r="AH117" s="590"/>
      <c r="AI117" s="590"/>
      <c r="AJ117" s="590"/>
      <c r="AK117" s="590"/>
      <c r="AL117" s="590"/>
      <c r="AM117" s="590"/>
      <c r="AN117" s="590"/>
      <c r="AO117" s="590"/>
      <c r="AP117" s="591"/>
    </row>
    <row r="118" spans="1:42" s="4" customFormat="1" ht="20.25" customHeight="1">
      <c r="A118" s="588"/>
      <c r="B118" s="589"/>
      <c r="C118" s="6"/>
      <c r="D118" s="592"/>
      <c r="E118" s="592"/>
      <c r="F118" s="592"/>
      <c r="G118" s="592"/>
      <c r="H118" s="592"/>
      <c r="I118" s="592"/>
      <c r="J118" s="592"/>
      <c r="K118" s="592"/>
      <c r="L118" s="592"/>
      <c r="M118" s="592"/>
      <c r="N118" s="592"/>
      <c r="O118" s="592"/>
      <c r="P118" s="592"/>
      <c r="Q118" s="592"/>
      <c r="R118" s="592"/>
      <c r="S118" s="592"/>
      <c r="T118" s="590"/>
      <c r="U118" s="590"/>
      <c r="V118" s="590"/>
      <c r="W118" s="590"/>
      <c r="X118" s="590"/>
      <c r="Y118" s="590"/>
      <c r="Z118" s="590"/>
      <c r="AA118" s="590"/>
      <c r="AB118" s="590"/>
      <c r="AC118" s="590"/>
      <c r="AD118" s="590"/>
      <c r="AE118" s="590"/>
      <c r="AF118" s="590"/>
      <c r="AG118" s="590"/>
      <c r="AH118" s="590"/>
      <c r="AI118" s="590"/>
      <c r="AJ118" s="590"/>
      <c r="AK118" s="590"/>
      <c r="AL118" s="590"/>
      <c r="AM118" s="590"/>
      <c r="AN118" s="590"/>
      <c r="AO118" s="590"/>
      <c r="AP118" s="591"/>
    </row>
    <row r="119" spans="1:42" s="176" customFormat="1" ht="20.25" customHeight="1">
      <c r="A119" s="169"/>
      <c r="B119" s="170"/>
      <c r="C119" s="171"/>
      <c r="D119" s="172"/>
      <c r="E119" s="171"/>
      <c r="F119" s="171"/>
      <c r="G119" s="171"/>
      <c r="H119" s="171"/>
      <c r="I119" s="171"/>
      <c r="J119" s="171"/>
      <c r="K119" s="171"/>
      <c r="L119" s="171"/>
      <c r="M119" s="171"/>
      <c r="N119" s="171"/>
      <c r="O119" s="171"/>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5"/>
    </row>
    <row r="120" spans="1:42" s="176" customFormat="1" ht="20.25" customHeight="1">
      <c r="A120" s="169"/>
      <c r="B120" s="170"/>
      <c r="C120" s="171"/>
      <c r="D120" s="172"/>
      <c r="E120" s="171"/>
      <c r="F120" s="171"/>
      <c r="G120" s="171"/>
      <c r="H120" s="171"/>
      <c r="I120" s="171"/>
      <c r="J120" s="171"/>
      <c r="K120" s="171"/>
      <c r="L120" s="171"/>
      <c r="M120" s="171"/>
      <c r="N120" s="171"/>
      <c r="O120" s="171"/>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5"/>
    </row>
    <row r="121" spans="1:42" s="176" customFormat="1" ht="20.25" customHeight="1">
      <c r="A121" s="169"/>
      <c r="B121" s="170"/>
      <c r="C121" s="171"/>
      <c r="D121" s="172"/>
      <c r="E121" s="171"/>
      <c r="F121" s="171"/>
      <c r="G121" s="171"/>
      <c r="H121" s="171"/>
      <c r="I121" s="171"/>
      <c r="J121" s="171"/>
      <c r="K121" s="171"/>
      <c r="L121" s="171"/>
      <c r="M121" s="171"/>
      <c r="N121" s="171"/>
      <c r="O121" s="171"/>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5"/>
    </row>
    <row r="122" spans="1:42" s="176" customFormat="1" ht="20.25" customHeight="1">
      <c r="A122" s="169"/>
      <c r="B122" s="170"/>
      <c r="C122" s="171"/>
      <c r="D122" s="172"/>
      <c r="E122" s="171"/>
      <c r="F122" s="171"/>
      <c r="G122" s="171"/>
      <c r="H122" s="171"/>
      <c r="I122" s="171"/>
      <c r="J122" s="171"/>
      <c r="K122" s="171"/>
      <c r="L122" s="171"/>
      <c r="M122" s="171"/>
      <c r="N122" s="171"/>
      <c r="O122" s="171"/>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5"/>
    </row>
    <row r="123" spans="1:42" s="176" customFormat="1" ht="20.25" customHeight="1">
      <c r="A123" s="169"/>
      <c r="B123" s="170"/>
      <c r="C123" s="171"/>
      <c r="D123" s="172"/>
      <c r="E123" s="171"/>
      <c r="F123" s="171"/>
      <c r="G123" s="171"/>
      <c r="H123" s="171"/>
      <c r="I123" s="171"/>
      <c r="J123" s="171"/>
      <c r="K123" s="171"/>
      <c r="L123" s="171"/>
      <c r="M123" s="171"/>
      <c r="N123" s="171"/>
      <c r="O123" s="171"/>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5"/>
    </row>
    <row r="124" spans="1:42" ht="20.25" customHeight="1">
      <c r="C124" s="187"/>
      <c r="D124" s="593"/>
      <c r="E124" s="593"/>
      <c r="F124" s="593"/>
      <c r="G124" s="593"/>
      <c r="H124" s="593"/>
      <c r="I124" s="593"/>
      <c r="J124" s="593"/>
      <c r="K124" s="593"/>
      <c r="L124" s="593"/>
      <c r="M124" s="593"/>
      <c r="N124" s="593"/>
      <c r="O124" s="593"/>
      <c r="P124" s="593"/>
      <c r="Q124" s="593"/>
      <c r="R124" s="593"/>
      <c r="S124" s="593"/>
    </row>
    <row r="125" spans="1:42" ht="20.25" customHeight="1">
      <c r="C125" s="187"/>
      <c r="D125" s="593"/>
      <c r="E125" s="593"/>
      <c r="F125" s="593"/>
      <c r="G125" s="593"/>
      <c r="H125" s="593"/>
      <c r="I125" s="593"/>
      <c r="J125" s="593"/>
      <c r="K125" s="593"/>
      <c r="L125" s="593"/>
      <c r="M125" s="593"/>
      <c r="N125" s="593"/>
      <c r="O125" s="593"/>
      <c r="P125" s="593"/>
      <c r="Q125" s="593"/>
      <c r="R125" s="593"/>
      <c r="S125" s="593"/>
    </row>
    <row r="126" spans="1:42" ht="20.25" customHeight="1">
      <c r="C126" s="187"/>
      <c r="D126" s="593"/>
      <c r="E126" s="593"/>
      <c r="F126" s="593"/>
      <c r="G126" s="593"/>
      <c r="H126" s="593"/>
      <c r="I126" s="593"/>
      <c r="J126" s="593"/>
      <c r="K126" s="593"/>
      <c r="L126" s="593"/>
      <c r="M126" s="593"/>
      <c r="N126" s="593"/>
      <c r="O126" s="593"/>
      <c r="P126" s="593"/>
      <c r="Q126" s="593"/>
      <c r="R126" s="593"/>
      <c r="S126" s="593"/>
    </row>
    <row r="127" spans="1:42" ht="20.25" customHeight="1">
      <c r="C127" s="187"/>
      <c r="D127" s="593"/>
      <c r="E127" s="593"/>
      <c r="F127" s="593"/>
      <c r="G127" s="593"/>
      <c r="H127" s="593"/>
      <c r="I127" s="593"/>
      <c r="J127" s="593"/>
      <c r="K127" s="593"/>
      <c r="L127" s="593"/>
      <c r="M127" s="593"/>
      <c r="N127" s="593"/>
      <c r="O127" s="593"/>
      <c r="P127" s="593"/>
      <c r="Q127" s="593"/>
      <c r="R127" s="593"/>
      <c r="S127" s="593"/>
    </row>
    <row r="128" spans="1:42" ht="20.25" customHeight="1">
      <c r="C128" s="187"/>
      <c r="D128" s="593"/>
      <c r="E128" s="593"/>
      <c r="F128" s="593"/>
      <c r="G128" s="593"/>
      <c r="H128" s="593"/>
      <c r="I128" s="593"/>
      <c r="J128" s="593"/>
      <c r="K128" s="593"/>
      <c r="L128" s="593"/>
      <c r="M128" s="593"/>
      <c r="N128" s="593"/>
      <c r="O128" s="593"/>
      <c r="P128" s="593"/>
      <c r="Q128" s="593"/>
      <c r="R128" s="593"/>
      <c r="S128" s="593"/>
    </row>
    <row r="129" spans="3:19" ht="20.25" customHeight="1">
      <c r="C129" s="187"/>
      <c r="D129" s="593"/>
      <c r="E129" s="593"/>
      <c r="F129" s="593"/>
      <c r="G129" s="593"/>
      <c r="H129" s="593"/>
      <c r="I129" s="593"/>
      <c r="J129" s="593"/>
      <c r="K129" s="593"/>
      <c r="L129" s="593"/>
      <c r="M129" s="593"/>
      <c r="N129" s="593"/>
      <c r="O129" s="593"/>
      <c r="P129" s="593"/>
      <c r="Q129" s="593"/>
      <c r="R129" s="593"/>
      <c r="S129" s="593"/>
    </row>
    <row r="130" spans="3:19" ht="20.25" customHeight="1">
      <c r="C130" s="187"/>
      <c r="D130" s="593"/>
      <c r="E130" s="593"/>
      <c r="F130" s="593"/>
      <c r="G130" s="593"/>
      <c r="H130" s="593"/>
      <c r="I130" s="593"/>
      <c r="J130" s="593"/>
      <c r="K130" s="593"/>
      <c r="L130" s="593"/>
      <c r="M130" s="593"/>
      <c r="N130" s="593"/>
      <c r="O130" s="593"/>
      <c r="P130" s="593"/>
      <c r="Q130" s="593"/>
      <c r="R130" s="593"/>
      <c r="S130" s="593"/>
    </row>
    <row r="131" spans="3:19" ht="20.25" customHeight="1">
      <c r="C131" s="187"/>
      <c r="D131" s="593"/>
      <c r="E131" s="593"/>
      <c r="F131" s="593"/>
      <c r="G131" s="593"/>
      <c r="H131" s="593"/>
      <c r="I131" s="593"/>
      <c r="J131" s="593"/>
      <c r="K131" s="593"/>
      <c r="L131" s="593"/>
      <c r="M131" s="593"/>
      <c r="N131" s="593"/>
      <c r="O131" s="593"/>
      <c r="P131" s="593"/>
      <c r="Q131" s="593"/>
      <c r="R131" s="593"/>
      <c r="S131" s="593"/>
    </row>
    <row r="132" spans="3:19" ht="20.25" customHeight="1">
      <c r="C132" s="187"/>
      <c r="D132" s="593"/>
      <c r="E132" s="593"/>
      <c r="F132" s="593"/>
      <c r="G132" s="593"/>
      <c r="H132" s="593"/>
      <c r="I132" s="593"/>
      <c r="J132" s="593"/>
      <c r="K132" s="593"/>
      <c r="L132" s="593"/>
      <c r="M132" s="593"/>
      <c r="N132" s="593"/>
      <c r="O132" s="593"/>
      <c r="P132" s="593"/>
      <c r="Q132" s="593"/>
      <c r="R132" s="593"/>
      <c r="S132" s="593"/>
    </row>
    <row r="133" spans="3:19" ht="20.25" customHeight="1"/>
    <row r="134" spans="3:19" ht="20.25" customHeight="1"/>
    <row r="135" spans="3:19" ht="20.25" customHeight="1"/>
    <row r="136" spans="3:19" ht="20.25" customHeight="1"/>
    <row r="137" spans="3:19" ht="20.25" customHeight="1"/>
    <row r="138" spans="3:19" ht="20.25" customHeight="1"/>
    <row r="139" spans="3:19" ht="20.25" customHeight="1"/>
    <row r="140" spans="3:19" ht="20.25" customHeight="1"/>
    <row r="141" spans="3:19" ht="20.25" customHeight="1"/>
    <row r="142" spans="3:19" ht="20.25" customHeight="1"/>
    <row r="143" spans="3:19" ht="20.25" customHeight="1"/>
    <row r="144" spans="3:19" ht="20.25" customHeight="1"/>
    <row r="145" ht="20.25" customHeight="1"/>
    <row r="146" ht="20.25" customHeight="1"/>
  </sheetData>
  <sheetProtection sheet="1"/>
  <mergeCells count="184">
    <mergeCell ref="BH1:BU1"/>
    <mergeCell ref="BH2:BU2"/>
    <mergeCell ref="B6:AW7"/>
    <mergeCell ref="BL9:BQ12"/>
    <mergeCell ref="B11:C19"/>
    <mergeCell ref="D11:S19"/>
    <mergeCell ref="T11:AD19"/>
    <mergeCell ref="AE11:AG19"/>
    <mergeCell ref="AH11:AJ19"/>
    <mergeCell ref="AN11:AP19"/>
    <mergeCell ref="T35:AD37"/>
    <mergeCell ref="AE35:AG37"/>
    <mergeCell ref="D23:S25"/>
    <mergeCell ref="D26:S28"/>
    <mergeCell ref="D29:S31"/>
    <mergeCell ref="D32:S34"/>
    <mergeCell ref="D35:S37"/>
    <mergeCell ref="AN35:AP37"/>
    <mergeCell ref="A1:AX2"/>
    <mergeCell ref="AQ11:AW19"/>
    <mergeCell ref="AX11:BD19"/>
    <mergeCell ref="AE8:AM10"/>
    <mergeCell ref="AK11:AM19"/>
    <mergeCell ref="T32:AD34"/>
    <mergeCell ref="AE32:AG34"/>
    <mergeCell ref="AH32:AJ34"/>
    <mergeCell ref="AN32:AP34"/>
    <mergeCell ref="AQ32:AW34"/>
    <mergeCell ref="AX32:BD34"/>
    <mergeCell ref="B20:C22"/>
    <mergeCell ref="B23:C25"/>
    <mergeCell ref="B26:C28"/>
    <mergeCell ref="B29:C31"/>
    <mergeCell ref="B32:C34"/>
    <mergeCell ref="AX65:BD66"/>
    <mergeCell ref="AX67:BD68"/>
    <mergeCell ref="AX69:BD71"/>
    <mergeCell ref="D65:S66"/>
    <mergeCell ref="D20:S22"/>
    <mergeCell ref="D41:S43"/>
    <mergeCell ref="D44:S46"/>
    <mergeCell ref="D47:S49"/>
    <mergeCell ref="D50:S52"/>
    <mergeCell ref="AQ29:AW31"/>
    <mergeCell ref="T67:AD68"/>
    <mergeCell ref="AE67:AG68"/>
    <mergeCell ref="AH67:AJ68"/>
    <mergeCell ref="AN67:AP68"/>
    <mergeCell ref="AQ26:AW28"/>
    <mergeCell ref="AX26:BD28"/>
    <mergeCell ref="T29:AD31"/>
    <mergeCell ref="AE29:AG31"/>
    <mergeCell ref="AH29:AJ31"/>
    <mergeCell ref="AN29:AP31"/>
    <mergeCell ref="AX29:BD31"/>
    <mergeCell ref="AH35:AJ37"/>
    <mergeCell ref="AQ20:AW22"/>
    <mergeCell ref="AX20:BD22"/>
    <mergeCell ref="D59:S61"/>
    <mergeCell ref="B53:C55"/>
    <mergeCell ref="B56:C58"/>
    <mergeCell ref="B59:C61"/>
    <mergeCell ref="AQ69:AW71"/>
    <mergeCell ref="B69:S71"/>
    <mergeCell ref="T69:AD71"/>
    <mergeCell ref="T65:AD66"/>
    <mergeCell ref="AE65:AG66"/>
    <mergeCell ref="AQ67:AW68"/>
    <mergeCell ref="AQ65:AW66"/>
    <mergeCell ref="AK62:AM64"/>
    <mergeCell ref="AN59:AP61"/>
    <mergeCell ref="AQ59:AW61"/>
    <mergeCell ref="AH59:AJ61"/>
    <mergeCell ref="B77:S79"/>
    <mergeCell ref="T77:AD79"/>
    <mergeCell ref="AH65:AJ66"/>
    <mergeCell ref="AN65:AP66"/>
    <mergeCell ref="B67:C68"/>
    <mergeCell ref="D67:S68"/>
    <mergeCell ref="AE69:AP71"/>
    <mergeCell ref="B93:AW94"/>
    <mergeCell ref="B81:J84"/>
    <mergeCell ref="K81:AW84"/>
    <mergeCell ref="B85:J88"/>
    <mergeCell ref="K85:AW88"/>
    <mergeCell ref="B89:J92"/>
    <mergeCell ref="K89:AW92"/>
    <mergeCell ref="B65:C66"/>
    <mergeCell ref="B35:C37"/>
    <mergeCell ref="D38:S40"/>
    <mergeCell ref="B38:C40"/>
    <mergeCell ref="B41:C43"/>
    <mergeCell ref="B44:C46"/>
    <mergeCell ref="B47:C49"/>
    <mergeCell ref="B50:C52"/>
    <mergeCell ref="D53:S55"/>
    <mergeCell ref="D56:S58"/>
    <mergeCell ref="T23:AD25"/>
    <mergeCell ref="AE23:AG25"/>
    <mergeCell ref="AH23:AJ25"/>
    <mergeCell ref="AN23:AP25"/>
    <mergeCell ref="AQ23:AW25"/>
    <mergeCell ref="AX23:BD25"/>
    <mergeCell ref="B62:C64"/>
    <mergeCell ref="D62:S64"/>
    <mergeCell ref="T20:AD22"/>
    <mergeCell ref="AE20:AG22"/>
    <mergeCell ref="AH20:AJ22"/>
    <mergeCell ref="AN20:AP22"/>
    <mergeCell ref="T26:AD28"/>
    <mergeCell ref="AE26:AG28"/>
    <mergeCell ref="AH26:AJ28"/>
    <mergeCell ref="AN26:AP28"/>
    <mergeCell ref="AQ35:AW37"/>
    <mergeCell ref="AX35:BD37"/>
    <mergeCell ref="T38:AD40"/>
    <mergeCell ref="AE38:AG40"/>
    <mergeCell ref="AH38:AJ40"/>
    <mergeCell ref="AN38:AP40"/>
    <mergeCell ref="AQ38:AW40"/>
    <mergeCell ref="AX38:BD40"/>
    <mergeCell ref="T44:AD46"/>
    <mergeCell ref="AE44:AG46"/>
    <mergeCell ref="AH44:AJ46"/>
    <mergeCell ref="AN44:AP46"/>
    <mergeCell ref="AQ44:AW46"/>
    <mergeCell ref="AX44:BD46"/>
    <mergeCell ref="AK44:AM46"/>
    <mergeCell ref="T41:AD43"/>
    <mergeCell ref="AE41:AG43"/>
    <mergeCell ref="AH41:AJ43"/>
    <mergeCell ref="AN41:AP43"/>
    <mergeCell ref="AQ41:AW43"/>
    <mergeCell ref="AX41:BD43"/>
    <mergeCell ref="AK41:AM43"/>
    <mergeCell ref="AX56:BD58"/>
    <mergeCell ref="AK53:AM55"/>
    <mergeCell ref="AK56:AM58"/>
    <mergeCell ref="T53:AD55"/>
    <mergeCell ref="AE53:AG55"/>
    <mergeCell ref="AH53:AJ55"/>
    <mergeCell ref="AN53:AP55"/>
    <mergeCell ref="AQ53:AW55"/>
    <mergeCell ref="AK50:AM52"/>
    <mergeCell ref="T50:AD52"/>
    <mergeCell ref="T47:AD49"/>
    <mergeCell ref="AE47:AG49"/>
    <mergeCell ref="AH47:AJ49"/>
    <mergeCell ref="AN47:AP49"/>
    <mergeCell ref="AQ47:AW49"/>
    <mergeCell ref="AX47:BD49"/>
    <mergeCell ref="AX59:BD61"/>
    <mergeCell ref="T62:AD64"/>
    <mergeCell ref="AE62:AG64"/>
    <mergeCell ref="AH62:AJ64"/>
    <mergeCell ref="AN62:AP64"/>
    <mergeCell ref="AQ62:AW64"/>
    <mergeCell ref="AX62:BD64"/>
    <mergeCell ref="AK59:AM61"/>
    <mergeCell ref="T59:AD61"/>
    <mergeCell ref="AE59:AG61"/>
    <mergeCell ref="AE50:AG52"/>
    <mergeCell ref="AH50:AJ52"/>
    <mergeCell ref="AN50:AP52"/>
    <mergeCell ref="AQ50:AW52"/>
    <mergeCell ref="AX50:BD52"/>
    <mergeCell ref="AK47:AM49"/>
    <mergeCell ref="AX53:BD55"/>
    <mergeCell ref="T56:AD58"/>
    <mergeCell ref="AE73:AP75"/>
    <mergeCell ref="AQ73:AW75"/>
    <mergeCell ref="AQ77:AW79"/>
    <mergeCell ref="AE77:AP79"/>
    <mergeCell ref="AK20:AM22"/>
    <mergeCell ref="AK23:AM25"/>
    <mergeCell ref="AK26:AM28"/>
    <mergeCell ref="AK29:AM31"/>
    <mergeCell ref="AK32:AM34"/>
    <mergeCell ref="AK35:AM37"/>
    <mergeCell ref="AE56:AG58"/>
    <mergeCell ref="AH56:AJ58"/>
    <mergeCell ref="AN56:AP58"/>
    <mergeCell ref="AQ56:AW58"/>
    <mergeCell ref="AK38:AM40"/>
  </mergeCells>
  <conditionalFormatting sqref="AN99:BD101">
    <cfRule type="cellIs" dxfId="33" priority="5" stopIfTrue="1" operator="equal">
      <formula>"OK"</formula>
    </cfRule>
    <cfRule type="cellIs" dxfId="32" priority="6" stopIfTrue="1" operator="equal">
      <formula>"SI"</formula>
    </cfRule>
    <cfRule type="cellIs" dxfId="31" priority="7" stopIfTrue="1" operator="equal">
      <formula>"NO"</formula>
    </cfRule>
    <cfRule type="cellIs" dxfId="30" priority="8" stopIfTrue="1" operator="equal">
      <formula>"SI"</formula>
    </cfRule>
  </conditionalFormatting>
  <pageMargins left="0.70866141732283472" right="0.70866141732283472" top="0.74803149606299213" bottom="0.74803149606299213" header="0.31496062992125984" footer="0.31496062992125984"/>
  <pageSetup paperSize="9" scale="31" orientation="portrait" r:id="rId1"/>
  <headerFooter>
    <oddFooter>&amp;A</oddFooter>
  </headerFooter>
  <rowBreaks count="1" manualBreakCount="1">
    <brk id="95" max="16383" man="1"/>
  </rowBreaks>
  <colBreaks count="1" manualBreakCount="1">
    <brk id="5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T99"/>
  <sheetViews>
    <sheetView zoomScale="70" zoomScaleNormal="70" workbookViewId="0">
      <selection activeCell="S62" sqref="S62:AG65"/>
    </sheetView>
  </sheetViews>
  <sheetFormatPr baseColWidth="10" defaultColWidth="3.83203125" defaultRowHeight="18"/>
  <cols>
    <col min="1" max="48" width="3.83203125" style="138" customWidth="1"/>
    <col min="49" max="49" width="5" style="138" customWidth="1"/>
    <col min="50" max="54" width="3.83203125" style="138" customWidth="1"/>
    <col min="55" max="55" width="4.5" style="138" customWidth="1"/>
    <col min="56" max="56" width="3.83203125" style="138" customWidth="1"/>
    <col min="57" max="57" width="3.83203125" style="180" customWidth="1"/>
    <col min="58" max="60" width="3.83203125" style="138" customWidth="1"/>
    <col min="61" max="61" width="5.5" style="138" customWidth="1"/>
    <col min="62" max="65" width="3.83203125" style="138" customWidth="1"/>
    <col min="66" max="16384" width="3.83203125" style="138"/>
  </cols>
  <sheetData>
    <row r="1" spans="1:72" s="137" customFormat="1" ht="30">
      <c r="A1" s="1157" t="s">
        <v>327</v>
      </c>
      <c r="B1" s="1157"/>
      <c r="C1" s="1157"/>
      <c r="D1" s="1157"/>
      <c r="E1" s="1157"/>
      <c r="F1" s="1157"/>
      <c r="G1" s="1157"/>
      <c r="H1" s="1157"/>
      <c r="I1" s="1157"/>
      <c r="J1" s="1157"/>
      <c r="K1" s="1157"/>
      <c r="L1" s="1157"/>
      <c r="M1" s="1157"/>
      <c r="N1" s="1157"/>
      <c r="O1" s="1157"/>
      <c r="P1" s="1157"/>
      <c r="Q1" s="1157"/>
      <c r="R1" s="1157"/>
      <c r="S1" s="1157"/>
      <c r="T1" s="1157"/>
      <c r="U1" s="1157"/>
      <c r="V1" s="1157"/>
      <c r="W1" s="1157"/>
      <c r="X1" s="1157"/>
      <c r="Y1" s="1157"/>
      <c r="Z1" s="1157"/>
      <c r="AA1" s="1157"/>
      <c r="AB1" s="1157"/>
      <c r="AC1" s="1157"/>
      <c r="AD1" s="1157"/>
      <c r="AE1" s="1157"/>
      <c r="AF1" s="1157"/>
      <c r="AG1" s="1157"/>
      <c r="AH1" s="1157"/>
      <c r="AI1" s="1157"/>
      <c r="AJ1" s="1157"/>
      <c r="AK1" s="1157"/>
      <c r="AL1" s="1157"/>
      <c r="AM1" s="1157"/>
      <c r="AN1" s="1157"/>
      <c r="AO1" s="1157"/>
      <c r="AP1" s="1157"/>
      <c r="AQ1" s="1157"/>
      <c r="AR1" s="1157"/>
      <c r="AS1" s="1157"/>
      <c r="AT1" s="1157"/>
      <c r="AU1" s="1157"/>
      <c r="AV1" s="1157"/>
      <c r="AW1" s="1157"/>
      <c r="AX1" s="1157"/>
      <c r="AY1" s="1157"/>
      <c r="AZ1" s="1157"/>
      <c r="BA1" s="1157"/>
      <c r="BB1" s="1157"/>
      <c r="BC1" s="1157"/>
      <c r="BD1" s="1157"/>
      <c r="BE1" s="1157"/>
      <c r="BF1" s="1157"/>
      <c r="BG1" s="1157"/>
      <c r="BH1" s="1157"/>
      <c r="BI1" s="1157"/>
      <c r="BJ1" s="1157"/>
      <c r="BK1" s="1157"/>
      <c r="BL1" s="1157"/>
      <c r="BM1" s="1157"/>
      <c r="BN1" s="1157"/>
      <c r="BO1" s="136"/>
      <c r="BS1" s="256"/>
      <c r="BT1" s="297"/>
    </row>
    <row r="2" spans="1:72" s="137" customFormat="1" ht="30">
      <c r="A2" s="1157"/>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1157"/>
      <c r="BK2" s="1157"/>
      <c r="BL2" s="1157"/>
      <c r="BM2" s="1157"/>
      <c r="BN2" s="1157"/>
      <c r="BO2" s="136"/>
      <c r="BS2" s="256"/>
      <c r="BT2" s="297"/>
    </row>
    <row r="3" spans="1:72" s="27" customFormat="1" ht="20.25" customHeight="1">
      <c r="A3" s="138"/>
      <c r="B3" s="138"/>
    </row>
    <row r="4" spans="1:72" s="15" customFormat="1" ht="20.25" customHeight="1">
      <c r="A4" s="139" t="s">
        <v>450</v>
      </c>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2"/>
      <c r="AL4" s="142"/>
      <c r="AM4" s="143"/>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72" s="26" customFormat="1" ht="20.25" customHeight="1">
      <c r="A5" s="24"/>
      <c r="B5" s="145"/>
      <c r="BE5" s="52"/>
    </row>
    <row r="6" spans="1:72" s="26" customFormat="1" ht="20.25" customHeight="1">
      <c r="A6" s="24"/>
      <c r="B6" s="146"/>
      <c r="C6" s="146"/>
      <c r="D6" s="146"/>
      <c r="E6" s="146"/>
      <c r="F6" s="146"/>
      <c r="G6" s="146"/>
      <c r="H6" s="146"/>
      <c r="I6" s="146"/>
      <c r="J6" s="146"/>
      <c r="K6" s="146"/>
      <c r="L6" s="146"/>
      <c r="M6" s="146"/>
      <c r="N6" s="146"/>
      <c r="O6" s="146"/>
      <c r="P6" s="146"/>
      <c r="Q6" s="146"/>
      <c r="R6" s="146"/>
      <c r="S6" s="146"/>
      <c r="T6" s="146"/>
      <c r="U6" s="146"/>
      <c r="V6" s="146"/>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W6" s="147"/>
      <c r="AX6" s="147"/>
      <c r="AY6" s="147"/>
      <c r="AZ6" s="147"/>
      <c r="BA6" s="147"/>
      <c r="BB6" s="147"/>
      <c r="BC6" s="147"/>
      <c r="BD6" s="147"/>
      <c r="BE6" s="147"/>
      <c r="BF6" s="147"/>
      <c r="BG6" s="147"/>
      <c r="BH6" s="147"/>
      <c r="BI6" s="147"/>
      <c r="BJ6" s="147"/>
      <c r="BK6" s="147"/>
      <c r="BL6" s="147"/>
      <c r="BM6" s="147"/>
    </row>
    <row r="7" spans="1:72" s="149" customFormat="1" ht="20.25" customHeight="1">
      <c r="A7" s="148"/>
      <c r="B7" s="1232"/>
      <c r="C7" s="1232"/>
      <c r="D7" s="1234" t="s">
        <v>144</v>
      </c>
      <c r="E7" s="1235"/>
      <c r="F7" s="1235"/>
      <c r="G7" s="1235"/>
      <c r="H7" s="1235"/>
      <c r="I7" s="1235"/>
      <c r="J7" s="1235"/>
      <c r="K7" s="1235"/>
      <c r="L7" s="1235"/>
      <c r="M7" s="1235"/>
      <c r="N7" s="1235"/>
      <c r="O7" s="1235"/>
      <c r="P7" s="1235"/>
      <c r="Q7" s="1235"/>
      <c r="R7" s="1235"/>
      <c r="S7" s="1235"/>
      <c r="T7" s="1235"/>
      <c r="U7" s="1235"/>
      <c r="V7" s="1235"/>
      <c r="W7" s="1235"/>
      <c r="X7" s="1235"/>
      <c r="Y7" s="1235"/>
      <c r="Z7" s="1235"/>
      <c r="AA7" s="1235"/>
      <c r="AB7" s="1235"/>
      <c r="AC7" s="1235"/>
      <c r="AD7" s="1235"/>
      <c r="AE7" s="1235"/>
      <c r="AF7" s="1235"/>
      <c r="AG7" s="1235"/>
      <c r="AH7" s="1235"/>
      <c r="AI7" s="1235"/>
      <c r="AJ7" s="1235"/>
      <c r="AK7" s="1235"/>
      <c r="AL7" s="1235"/>
      <c r="AM7" s="1235"/>
      <c r="AN7" s="1235"/>
      <c r="AO7" s="1235"/>
      <c r="AP7" s="1235"/>
      <c r="AQ7" s="1235"/>
      <c r="AR7" s="1235"/>
      <c r="AS7" s="1235"/>
      <c r="AT7" s="1235"/>
      <c r="AU7" s="1235"/>
      <c r="AV7" s="1235"/>
      <c r="AW7" s="1235"/>
      <c r="AX7" s="1235"/>
      <c r="AY7" s="1235"/>
      <c r="AZ7" s="1235"/>
      <c r="BA7" s="1235"/>
      <c r="BB7" s="1235"/>
      <c r="BC7" s="1235"/>
      <c r="BD7" s="1235"/>
      <c r="BE7" s="1236"/>
      <c r="BF7" s="1240" t="s">
        <v>145</v>
      </c>
      <c r="BG7" s="1240"/>
      <c r="BH7" s="1240"/>
      <c r="BI7" s="1240"/>
      <c r="BJ7" s="1240"/>
      <c r="BK7" s="1240"/>
      <c r="BL7" s="1240"/>
      <c r="BM7" s="1240"/>
    </row>
    <row r="8" spans="1:72" s="149" customFormat="1" ht="20.25" customHeight="1">
      <c r="A8" s="148"/>
      <c r="B8" s="1232"/>
      <c r="C8" s="1232"/>
      <c r="D8" s="1237"/>
      <c r="E8" s="1238"/>
      <c r="F8" s="1238"/>
      <c r="G8" s="1238"/>
      <c r="H8" s="1238"/>
      <c r="I8" s="1238"/>
      <c r="J8" s="1238"/>
      <c r="K8" s="1238"/>
      <c r="L8" s="1238"/>
      <c r="M8" s="1238"/>
      <c r="N8" s="1238"/>
      <c r="O8" s="1238"/>
      <c r="P8" s="1238"/>
      <c r="Q8" s="1238"/>
      <c r="R8" s="1238"/>
      <c r="S8" s="1238"/>
      <c r="T8" s="1238"/>
      <c r="U8" s="1238"/>
      <c r="V8" s="1238"/>
      <c r="W8" s="1238"/>
      <c r="X8" s="1238"/>
      <c r="Y8" s="1238"/>
      <c r="Z8" s="1238"/>
      <c r="AA8" s="1238"/>
      <c r="AB8" s="1238"/>
      <c r="AC8" s="1238"/>
      <c r="AD8" s="1238"/>
      <c r="AE8" s="1238"/>
      <c r="AF8" s="1238"/>
      <c r="AG8" s="1238"/>
      <c r="AH8" s="1238"/>
      <c r="AI8" s="1238"/>
      <c r="AJ8" s="1238"/>
      <c r="AK8" s="1238"/>
      <c r="AL8" s="1238"/>
      <c r="AM8" s="1238"/>
      <c r="AN8" s="1238"/>
      <c r="AO8" s="1238"/>
      <c r="AP8" s="1238"/>
      <c r="AQ8" s="1238"/>
      <c r="AR8" s="1238"/>
      <c r="AS8" s="1238"/>
      <c r="AT8" s="1238"/>
      <c r="AU8" s="1238"/>
      <c r="AV8" s="1238"/>
      <c r="AW8" s="1238"/>
      <c r="AX8" s="1238"/>
      <c r="AY8" s="1238"/>
      <c r="AZ8" s="1238"/>
      <c r="BA8" s="1238"/>
      <c r="BB8" s="1238"/>
      <c r="BC8" s="1238"/>
      <c r="BD8" s="1238"/>
      <c r="BE8" s="1239"/>
      <c r="BF8" s="1240"/>
      <c r="BG8" s="1240"/>
      <c r="BH8" s="1240"/>
      <c r="BI8" s="1240"/>
      <c r="BJ8" s="1240"/>
      <c r="BK8" s="1240"/>
      <c r="BL8" s="1240"/>
      <c r="BM8" s="1240"/>
    </row>
    <row r="9" spans="1:72" s="149" customFormat="1" ht="20.25" customHeight="1">
      <c r="A9" s="148"/>
      <c r="B9" s="1232"/>
      <c r="C9" s="1232"/>
      <c r="D9" s="1237"/>
      <c r="E9" s="1238"/>
      <c r="F9" s="1238"/>
      <c r="G9" s="1238"/>
      <c r="H9" s="1238"/>
      <c r="I9" s="1238"/>
      <c r="J9" s="1238"/>
      <c r="K9" s="1238"/>
      <c r="L9" s="1238"/>
      <c r="M9" s="1238"/>
      <c r="N9" s="1238"/>
      <c r="O9" s="1238"/>
      <c r="P9" s="1238"/>
      <c r="Q9" s="1238"/>
      <c r="R9" s="1238"/>
      <c r="S9" s="1238"/>
      <c r="T9" s="1238"/>
      <c r="U9" s="1238"/>
      <c r="V9" s="1238"/>
      <c r="W9" s="1238"/>
      <c r="X9" s="1238"/>
      <c r="Y9" s="1238"/>
      <c r="Z9" s="1238"/>
      <c r="AA9" s="1238"/>
      <c r="AB9" s="1238"/>
      <c r="AC9" s="1238"/>
      <c r="AD9" s="1238"/>
      <c r="AE9" s="1238"/>
      <c r="AF9" s="1238"/>
      <c r="AG9" s="1238"/>
      <c r="AH9" s="1238"/>
      <c r="AI9" s="1238"/>
      <c r="AJ9" s="1238"/>
      <c r="AK9" s="1238"/>
      <c r="AL9" s="1238"/>
      <c r="AM9" s="1238"/>
      <c r="AN9" s="1238"/>
      <c r="AO9" s="1238"/>
      <c r="AP9" s="1238"/>
      <c r="AQ9" s="1238"/>
      <c r="AR9" s="1238"/>
      <c r="AS9" s="1238"/>
      <c r="AT9" s="1238"/>
      <c r="AU9" s="1238"/>
      <c r="AV9" s="1238"/>
      <c r="AW9" s="1238"/>
      <c r="AX9" s="1238"/>
      <c r="AY9" s="1238"/>
      <c r="AZ9" s="1238"/>
      <c r="BA9" s="1238"/>
      <c r="BB9" s="1238"/>
      <c r="BC9" s="1238"/>
      <c r="BD9" s="1238"/>
      <c r="BE9" s="1239"/>
      <c r="BF9" s="1240"/>
      <c r="BG9" s="1240"/>
      <c r="BH9" s="1240"/>
      <c r="BI9" s="1240"/>
      <c r="BJ9" s="1240"/>
      <c r="BK9" s="1240"/>
      <c r="BL9" s="1240"/>
      <c r="BM9" s="1240"/>
    </row>
    <row r="10" spans="1:72" s="149" customFormat="1" ht="20.25" customHeight="1">
      <c r="A10" s="148"/>
      <c r="B10" s="1232"/>
      <c r="C10" s="1232"/>
      <c r="D10" s="1237"/>
      <c r="E10" s="1238"/>
      <c r="F10" s="1238"/>
      <c r="G10" s="1238"/>
      <c r="H10" s="1238"/>
      <c r="I10" s="1238"/>
      <c r="J10" s="1238"/>
      <c r="K10" s="1238"/>
      <c r="L10" s="1238"/>
      <c r="M10" s="1238"/>
      <c r="N10" s="1238"/>
      <c r="O10" s="1238"/>
      <c r="P10" s="1238"/>
      <c r="Q10" s="1238"/>
      <c r="R10" s="1238"/>
      <c r="S10" s="1238"/>
      <c r="T10" s="1238"/>
      <c r="U10" s="1238"/>
      <c r="V10" s="1238"/>
      <c r="W10" s="1238"/>
      <c r="X10" s="1238"/>
      <c r="Y10" s="1238"/>
      <c r="Z10" s="1238"/>
      <c r="AA10" s="1238"/>
      <c r="AB10" s="1238"/>
      <c r="AC10" s="1238"/>
      <c r="AD10" s="1238"/>
      <c r="AE10" s="1238"/>
      <c r="AF10" s="1238"/>
      <c r="AG10" s="1238"/>
      <c r="AH10" s="1238"/>
      <c r="AI10" s="1238"/>
      <c r="AJ10" s="1238"/>
      <c r="AK10" s="1238"/>
      <c r="AL10" s="1238"/>
      <c r="AM10" s="1238"/>
      <c r="AN10" s="1238"/>
      <c r="AO10" s="1238"/>
      <c r="AP10" s="1238"/>
      <c r="AQ10" s="1238"/>
      <c r="AR10" s="1238"/>
      <c r="AS10" s="1238"/>
      <c r="AT10" s="1238"/>
      <c r="AU10" s="1238"/>
      <c r="AV10" s="1238"/>
      <c r="AW10" s="1238"/>
      <c r="AX10" s="1238"/>
      <c r="AY10" s="1238"/>
      <c r="AZ10" s="1238"/>
      <c r="BA10" s="1238"/>
      <c r="BB10" s="1238"/>
      <c r="BC10" s="1238"/>
      <c r="BD10" s="1238"/>
      <c r="BE10" s="1239"/>
      <c r="BF10" s="1240"/>
      <c r="BG10" s="1240"/>
      <c r="BH10" s="1240"/>
      <c r="BI10" s="1240"/>
      <c r="BJ10" s="1240"/>
      <c r="BK10" s="1240"/>
      <c r="BL10" s="1240"/>
      <c r="BM10" s="1240"/>
    </row>
    <row r="11" spans="1:72" s="149" customFormat="1" ht="20.25" customHeight="1">
      <c r="A11" s="148"/>
      <c r="B11" s="1232"/>
      <c r="C11" s="1232"/>
      <c r="D11" s="1237"/>
      <c r="E11" s="1238"/>
      <c r="F11" s="1238"/>
      <c r="G11" s="1238"/>
      <c r="H11" s="1238"/>
      <c r="I11" s="1238"/>
      <c r="J11" s="1238"/>
      <c r="K11" s="1238"/>
      <c r="L11" s="1238"/>
      <c r="M11" s="1238"/>
      <c r="N11" s="1238"/>
      <c r="O11" s="1238"/>
      <c r="P11" s="1238"/>
      <c r="Q11" s="1238"/>
      <c r="R11" s="1238"/>
      <c r="S11" s="1238"/>
      <c r="T11" s="1238"/>
      <c r="U11" s="1238"/>
      <c r="V11" s="1238"/>
      <c r="W11" s="1238"/>
      <c r="X11" s="1238"/>
      <c r="Y11" s="1238"/>
      <c r="Z11" s="1238"/>
      <c r="AA11" s="1238"/>
      <c r="AB11" s="1238"/>
      <c r="AC11" s="1238"/>
      <c r="AD11" s="1238"/>
      <c r="AE11" s="1238"/>
      <c r="AF11" s="1238"/>
      <c r="AG11" s="1238"/>
      <c r="AH11" s="1238"/>
      <c r="AI11" s="1238"/>
      <c r="AJ11" s="1238"/>
      <c r="AK11" s="1238"/>
      <c r="AL11" s="1238"/>
      <c r="AM11" s="1238"/>
      <c r="AN11" s="1238"/>
      <c r="AO11" s="1238"/>
      <c r="AP11" s="1238"/>
      <c r="AQ11" s="1238"/>
      <c r="AR11" s="1238"/>
      <c r="AS11" s="1238"/>
      <c r="AT11" s="1238"/>
      <c r="AU11" s="1238"/>
      <c r="AV11" s="1238"/>
      <c r="AW11" s="1238"/>
      <c r="AX11" s="1238"/>
      <c r="AY11" s="1238"/>
      <c r="AZ11" s="1238"/>
      <c r="BA11" s="1238"/>
      <c r="BB11" s="1238"/>
      <c r="BC11" s="1238"/>
      <c r="BD11" s="1238"/>
      <c r="BE11" s="1239"/>
      <c r="BF11" s="1240"/>
      <c r="BG11" s="1240"/>
      <c r="BH11" s="1240"/>
      <c r="BI11" s="1240"/>
      <c r="BJ11" s="1240"/>
      <c r="BK11" s="1240"/>
      <c r="BL11" s="1240"/>
      <c r="BM11" s="1240"/>
    </row>
    <row r="12" spans="1:72" s="149" customFormat="1" ht="20.25" customHeight="1">
      <c r="A12" s="148"/>
      <c r="B12" s="1232"/>
      <c r="C12" s="1232"/>
      <c r="D12" s="1237"/>
      <c r="E12" s="1238"/>
      <c r="F12" s="1238"/>
      <c r="G12" s="1238"/>
      <c r="H12" s="1238"/>
      <c r="I12" s="1238"/>
      <c r="J12" s="1238"/>
      <c r="K12" s="1238"/>
      <c r="L12" s="1238"/>
      <c r="M12" s="1238"/>
      <c r="N12" s="1238"/>
      <c r="O12" s="1238"/>
      <c r="P12" s="1238"/>
      <c r="Q12" s="1238"/>
      <c r="R12" s="1238"/>
      <c r="S12" s="1238"/>
      <c r="T12" s="1238"/>
      <c r="U12" s="1238"/>
      <c r="V12" s="1238"/>
      <c r="W12" s="1238"/>
      <c r="X12" s="1238"/>
      <c r="Y12" s="1238"/>
      <c r="Z12" s="1238"/>
      <c r="AA12" s="1238"/>
      <c r="AB12" s="1238"/>
      <c r="AC12" s="1238"/>
      <c r="AD12" s="1238"/>
      <c r="AE12" s="1238"/>
      <c r="AF12" s="1238"/>
      <c r="AG12" s="1238"/>
      <c r="AH12" s="1238"/>
      <c r="AI12" s="1238"/>
      <c r="AJ12" s="1238"/>
      <c r="AK12" s="1238"/>
      <c r="AL12" s="1238"/>
      <c r="AM12" s="1238"/>
      <c r="AN12" s="1238"/>
      <c r="AO12" s="1238"/>
      <c r="AP12" s="1238"/>
      <c r="AQ12" s="1238"/>
      <c r="AR12" s="1238"/>
      <c r="AS12" s="1238"/>
      <c r="AT12" s="1238"/>
      <c r="AU12" s="1238"/>
      <c r="AV12" s="1238"/>
      <c r="AW12" s="1238"/>
      <c r="AX12" s="1238"/>
      <c r="AY12" s="1238"/>
      <c r="AZ12" s="1238"/>
      <c r="BA12" s="1238"/>
      <c r="BB12" s="1238"/>
      <c r="BC12" s="1238"/>
      <c r="BD12" s="1238"/>
      <c r="BE12" s="1239"/>
      <c r="BF12" s="1240"/>
      <c r="BG12" s="1240"/>
      <c r="BH12" s="1240"/>
      <c r="BI12" s="1240"/>
      <c r="BJ12" s="1240"/>
      <c r="BK12" s="1240"/>
      <c r="BL12" s="1240"/>
      <c r="BM12" s="1240"/>
    </row>
    <row r="13" spans="1:72" s="149" customFormat="1" ht="20.25" customHeight="1">
      <c r="A13" s="148"/>
      <c r="B13" s="1232"/>
      <c r="C13" s="1232"/>
      <c r="D13" s="1237"/>
      <c r="E13" s="1238"/>
      <c r="F13" s="1238"/>
      <c r="G13" s="1238"/>
      <c r="H13" s="1238"/>
      <c r="I13" s="1238"/>
      <c r="J13" s="1238"/>
      <c r="K13" s="1238"/>
      <c r="L13" s="1238"/>
      <c r="M13" s="1238"/>
      <c r="N13" s="1238"/>
      <c r="O13" s="1238"/>
      <c r="P13" s="1238"/>
      <c r="Q13" s="1238"/>
      <c r="R13" s="1238"/>
      <c r="S13" s="1238"/>
      <c r="T13" s="1238"/>
      <c r="U13" s="1238"/>
      <c r="V13" s="1238"/>
      <c r="W13" s="1238"/>
      <c r="X13" s="1238"/>
      <c r="Y13" s="1238"/>
      <c r="Z13" s="1238"/>
      <c r="AA13" s="1238"/>
      <c r="AB13" s="1238"/>
      <c r="AC13" s="1238"/>
      <c r="AD13" s="1238"/>
      <c r="AE13" s="1238"/>
      <c r="AF13" s="1238"/>
      <c r="AG13" s="1238"/>
      <c r="AH13" s="1238"/>
      <c r="AI13" s="1238"/>
      <c r="AJ13" s="1238"/>
      <c r="AK13" s="1238"/>
      <c r="AL13" s="1238"/>
      <c r="AM13" s="1238"/>
      <c r="AN13" s="1238"/>
      <c r="AO13" s="1238"/>
      <c r="AP13" s="1238"/>
      <c r="AQ13" s="1238"/>
      <c r="AR13" s="1238"/>
      <c r="AS13" s="1238"/>
      <c r="AT13" s="1238"/>
      <c r="AU13" s="1238"/>
      <c r="AV13" s="1238"/>
      <c r="AW13" s="1238"/>
      <c r="AX13" s="1238"/>
      <c r="AY13" s="1238"/>
      <c r="AZ13" s="1238"/>
      <c r="BA13" s="1238"/>
      <c r="BB13" s="1238"/>
      <c r="BC13" s="1238"/>
      <c r="BD13" s="1238"/>
      <c r="BE13" s="1239"/>
      <c r="BF13" s="1240"/>
      <c r="BG13" s="1240"/>
      <c r="BH13" s="1240"/>
      <c r="BI13" s="1240"/>
      <c r="BJ13" s="1240"/>
      <c r="BK13" s="1240"/>
      <c r="BL13" s="1240"/>
      <c r="BM13" s="1240"/>
    </row>
    <row r="14" spans="1:72" s="149" customFormat="1" ht="20.25" customHeight="1" thickBot="1">
      <c r="A14" s="148"/>
      <c r="B14" s="1233"/>
      <c r="C14" s="1233"/>
      <c r="D14" s="1237"/>
      <c r="E14" s="1238"/>
      <c r="F14" s="1238"/>
      <c r="G14" s="1238"/>
      <c r="H14" s="1238"/>
      <c r="I14" s="1238"/>
      <c r="J14" s="1238"/>
      <c r="K14" s="1238"/>
      <c r="L14" s="1238"/>
      <c r="M14" s="1238"/>
      <c r="N14" s="1238"/>
      <c r="O14" s="1238"/>
      <c r="P14" s="1238"/>
      <c r="Q14" s="1238"/>
      <c r="R14" s="1238"/>
      <c r="S14" s="1238"/>
      <c r="T14" s="1238"/>
      <c r="U14" s="1238"/>
      <c r="V14" s="1238"/>
      <c r="W14" s="1238"/>
      <c r="X14" s="1238"/>
      <c r="Y14" s="1238"/>
      <c r="Z14" s="1238"/>
      <c r="AA14" s="1238"/>
      <c r="AB14" s="1238"/>
      <c r="AC14" s="1238"/>
      <c r="AD14" s="1238"/>
      <c r="AE14" s="1238"/>
      <c r="AF14" s="1238"/>
      <c r="AG14" s="1238"/>
      <c r="AH14" s="1238"/>
      <c r="AI14" s="1238"/>
      <c r="AJ14" s="1238"/>
      <c r="AK14" s="1238"/>
      <c r="AL14" s="1238"/>
      <c r="AM14" s="1238"/>
      <c r="AN14" s="1238"/>
      <c r="AO14" s="1238"/>
      <c r="AP14" s="1238"/>
      <c r="AQ14" s="1238"/>
      <c r="AR14" s="1238"/>
      <c r="AS14" s="1238"/>
      <c r="AT14" s="1238"/>
      <c r="AU14" s="1238"/>
      <c r="AV14" s="1238"/>
      <c r="AW14" s="1238"/>
      <c r="AX14" s="1238"/>
      <c r="AY14" s="1238"/>
      <c r="AZ14" s="1238"/>
      <c r="BA14" s="1238"/>
      <c r="BB14" s="1238"/>
      <c r="BC14" s="1238"/>
      <c r="BD14" s="1238"/>
      <c r="BE14" s="1239"/>
      <c r="BF14" s="1241"/>
      <c r="BG14" s="1241"/>
      <c r="BH14" s="1241"/>
      <c r="BI14" s="1241"/>
      <c r="BJ14" s="1241"/>
      <c r="BK14" s="1241"/>
      <c r="BL14" s="1241"/>
      <c r="BM14" s="1241"/>
    </row>
    <row r="15" spans="1:72" s="150" customFormat="1" ht="20.25" customHeight="1">
      <c r="A15" s="28"/>
      <c r="B15" s="1242"/>
      <c r="C15" s="1243"/>
      <c r="D15" s="1247" t="s">
        <v>146</v>
      </c>
      <c r="E15" s="1247"/>
      <c r="F15" s="1247"/>
      <c r="G15" s="1247"/>
      <c r="H15" s="1247"/>
      <c r="I15" s="1247"/>
      <c r="J15" s="1247"/>
      <c r="K15" s="1247"/>
      <c r="L15" s="1247"/>
      <c r="M15" s="1247"/>
      <c r="N15" s="1247"/>
      <c r="O15" s="1247"/>
      <c r="P15" s="1247"/>
      <c r="Q15" s="1247"/>
      <c r="R15" s="1247"/>
      <c r="S15" s="1247" t="s">
        <v>147</v>
      </c>
      <c r="T15" s="1247"/>
      <c r="U15" s="1247"/>
      <c r="V15" s="1247"/>
      <c r="W15" s="1247"/>
      <c r="X15" s="1247"/>
      <c r="Y15" s="1247"/>
      <c r="Z15" s="1247"/>
      <c r="AA15" s="1247"/>
      <c r="AB15" s="1247"/>
      <c r="AC15" s="1247"/>
      <c r="AD15" s="1247"/>
      <c r="AE15" s="1247"/>
      <c r="AF15" s="1247"/>
      <c r="AG15" s="1247"/>
      <c r="AH15" s="1247" t="s">
        <v>148</v>
      </c>
      <c r="AI15" s="1247"/>
      <c r="AJ15" s="1247"/>
      <c r="AK15" s="1247"/>
      <c r="AL15" s="1247"/>
      <c r="AM15" s="1247"/>
      <c r="AN15" s="1247"/>
      <c r="AO15" s="1247"/>
      <c r="AP15" s="1247"/>
      <c r="AQ15" s="1247"/>
      <c r="AR15" s="1247"/>
      <c r="AS15" s="1247"/>
      <c r="AT15" s="1247"/>
      <c r="AU15" s="1247"/>
      <c r="AV15" s="1247"/>
      <c r="AW15" s="1250" t="s">
        <v>149</v>
      </c>
      <c r="AX15" s="1250"/>
      <c r="AY15" s="1250"/>
      <c r="AZ15" s="1250"/>
      <c r="BA15" s="1250"/>
      <c r="BB15" s="1250"/>
      <c r="BC15" s="1250"/>
      <c r="BD15" s="1250"/>
      <c r="BE15" s="1250"/>
      <c r="BF15" s="1250" t="s">
        <v>150</v>
      </c>
      <c r="BG15" s="1250"/>
      <c r="BH15" s="1250"/>
      <c r="BI15" s="1250"/>
      <c r="BJ15" s="1250"/>
      <c r="BK15" s="1250"/>
      <c r="BL15" s="1250"/>
      <c r="BM15" s="1250"/>
    </row>
    <row r="16" spans="1:72" s="150" customFormat="1" ht="20.25" customHeight="1">
      <c r="A16" s="28"/>
      <c r="B16" s="1244"/>
      <c r="C16" s="1042"/>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c r="AJ16" s="1248"/>
      <c r="AK16" s="1248"/>
      <c r="AL16" s="1248"/>
      <c r="AM16" s="1248"/>
      <c r="AN16" s="1248"/>
      <c r="AO16" s="1248"/>
      <c r="AP16" s="1248"/>
      <c r="AQ16" s="1248"/>
      <c r="AR16" s="1248"/>
      <c r="AS16" s="1248"/>
      <c r="AT16" s="1248"/>
      <c r="AU16" s="1248"/>
      <c r="AV16" s="1248"/>
      <c r="AW16" s="1251"/>
      <c r="AX16" s="1251"/>
      <c r="AY16" s="1251"/>
      <c r="AZ16" s="1251"/>
      <c r="BA16" s="1251"/>
      <c r="BB16" s="1251"/>
      <c r="BC16" s="1251"/>
      <c r="BD16" s="1251"/>
      <c r="BE16" s="1251"/>
      <c r="BF16" s="1251"/>
      <c r="BG16" s="1251"/>
      <c r="BH16" s="1251"/>
      <c r="BI16" s="1251"/>
      <c r="BJ16" s="1251"/>
      <c r="BK16" s="1251"/>
      <c r="BL16" s="1251"/>
      <c r="BM16" s="1251"/>
    </row>
    <row r="17" spans="1:72" s="150" customFormat="1" ht="20.25" customHeight="1" thickBot="1">
      <c r="A17" s="28"/>
      <c r="B17" s="1245"/>
      <c r="C17" s="1246"/>
      <c r="D17" s="1249"/>
      <c r="E17" s="1249"/>
      <c r="F17" s="1249"/>
      <c r="G17" s="1249"/>
      <c r="H17" s="1249"/>
      <c r="I17" s="1249"/>
      <c r="J17" s="1249"/>
      <c r="K17" s="1249"/>
      <c r="L17" s="1249"/>
      <c r="M17" s="1249"/>
      <c r="N17" s="1249"/>
      <c r="O17" s="1249"/>
      <c r="P17" s="1249"/>
      <c r="Q17" s="1249"/>
      <c r="R17" s="1249"/>
      <c r="S17" s="1249"/>
      <c r="T17" s="1249"/>
      <c r="U17" s="1249"/>
      <c r="V17" s="1249"/>
      <c r="W17" s="1249"/>
      <c r="X17" s="1249"/>
      <c r="Y17" s="1249"/>
      <c r="Z17" s="1249"/>
      <c r="AA17" s="1249"/>
      <c r="AB17" s="1249"/>
      <c r="AC17" s="1249"/>
      <c r="AD17" s="1249"/>
      <c r="AE17" s="1249"/>
      <c r="AF17" s="1249"/>
      <c r="AG17" s="1249"/>
      <c r="AH17" s="1249"/>
      <c r="AI17" s="1249"/>
      <c r="AJ17" s="1249"/>
      <c r="AK17" s="1249"/>
      <c r="AL17" s="1249"/>
      <c r="AM17" s="1249"/>
      <c r="AN17" s="1249"/>
      <c r="AO17" s="1249"/>
      <c r="AP17" s="1249"/>
      <c r="AQ17" s="1249"/>
      <c r="AR17" s="1249"/>
      <c r="AS17" s="1249"/>
      <c r="AT17" s="1249"/>
      <c r="AU17" s="1249"/>
      <c r="AV17" s="1249"/>
      <c r="AW17" s="1252"/>
      <c r="AX17" s="1252"/>
      <c r="AY17" s="1252"/>
      <c r="AZ17" s="1252"/>
      <c r="BA17" s="1252"/>
      <c r="BB17" s="1252"/>
      <c r="BC17" s="1252"/>
      <c r="BD17" s="1252"/>
      <c r="BE17" s="1252"/>
      <c r="BF17" s="1252"/>
      <c r="BG17" s="1252"/>
      <c r="BH17" s="1252"/>
      <c r="BI17" s="1252"/>
      <c r="BJ17" s="1252"/>
      <c r="BK17" s="1252"/>
      <c r="BL17" s="1252"/>
      <c r="BM17" s="1252"/>
    </row>
    <row r="18" spans="1:72" s="150" customFormat="1" ht="20.25" customHeight="1">
      <c r="A18" s="28"/>
      <c r="B18" s="1259">
        <v>1</v>
      </c>
      <c r="C18" s="1260"/>
      <c r="D18" s="1262" t="s">
        <v>283</v>
      </c>
      <c r="E18" s="1263"/>
      <c r="F18" s="1263"/>
      <c r="G18" s="1263"/>
      <c r="H18" s="1263"/>
      <c r="I18" s="1263"/>
      <c r="J18" s="1263"/>
      <c r="K18" s="1263"/>
      <c r="L18" s="1263"/>
      <c r="M18" s="1263"/>
      <c r="N18" s="1263"/>
      <c r="O18" s="1263"/>
      <c r="P18" s="1263"/>
      <c r="Q18" s="1263"/>
      <c r="R18" s="1264"/>
      <c r="S18" s="1271" t="s">
        <v>284</v>
      </c>
      <c r="T18" s="1271"/>
      <c r="U18" s="1271"/>
      <c r="V18" s="1271"/>
      <c r="W18" s="1271"/>
      <c r="X18" s="1271"/>
      <c r="Y18" s="1271"/>
      <c r="Z18" s="1271"/>
      <c r="AA18" s="1271"/>
      <c r="AB18" s="1271"/>
      <c r="AC18" s="1271"/>
      <c r="AD18" s="1271"/>
      <c r="AE18" s="1271"/>
      <c r="AF18" s="1271"/>
      <c r="AG18" s="1271"/>
      <c r="AH18" s="1271" t="s">
        <v>151</v>
      </c>
      <c r="AI18" s="1271"/>
      <c r="AJ18" s="1271"/>
      <c r="AK18" s="1271"/>
      <c r="AL18" s="1271"/>
      <c r="AM18" s="1271"/>
      <c r="AN18" s="1271"/>
      <c r="AO18" s="1271"/>
      <c r="AP18" s="1271"/>
      <c r="AQ18" s="1271"/>
      <c r="AR18" s="1271"/>
      <c r="AS18" s="1271"/>
      <c r="AT18" s="1271"/>
      <c r="AU18" s="1271"/>
      <c r="AV18" s="1271"/>
      <c r="AW18" s="1272" t="s">
        <v>152</v>
      </c>
      <c r="AX18" s="1273"/>
      <c r="AY18" s="1273"/>
      <c r="AZ18" s="1273"/>
      <c r="BA18" s="1273"/>
      <c r="BB18" s="1273"/>
      <c r="BC18" s="1273"/>
      <c r="BD18" s="1273"/>
      <c r="BE18" s="1274"/>
      <c r="BF18" s="1253"/>
      <c r="BG18" s="1253"/>
      <c r="BH18" s="1253"/>
      <c r="BI18" s="1253"/>
      <c r="BJ18" s="1253"/>
      <c r="BK18" s="1253"/>
      <c r="BL18" s="1253"/>
      <c r="BM18" s="1254"/>
    </row>
    <row r="19" spans="1:72" s="150" customFormat="1" ht="20.25" customHeight="1">
      <c r="A19" s="28"/>
      <c r="B19" s="1261"/>
      <c r="C19" s="879"/>
      <c r="D19" s="1265"/>
      <c r="E19" s="1266"/>
      <c r="F19" s="1266"/>
      <c r="G19" s="1266"/>
      <c r="H19" s="1266"/>
      <c r="I19" s="1266"/>
      <c r="J19" s="1266"/>
      <c r="K19" s="1266"/>
      <c r="L19" s="1266"/>
      <c r="M19" s="1266"/>
      <c r="N19" s="1266"/>
      <c r="O19" s="1266"/>
      <c r="P19" s="1266"/>
      <c r="Q19" s="1266"/>
      <c r="R19" s="1267"/>
      <c r="S19" s="1257"/>
      <c r="T19" s="1257"/>
      <c r="U19" s="1257"/>
      <c r="V19" s="1257"/>
      <c r="W19" s="1257"/>
      <c r="X19" s="1257"/>
      <c r="Y19" s="1257"/>
      <c r="Z19" s="1257"/>
      <c r="AA19" s="1257"/>
      <c r="AB19" s="1257"/>
      <c r="AC19" s="1257"/>
      <c r="AD19" s="1257"/>
      <c r="AE19" s="1257"/>
      <c r="AF19" s="1257"/>
      <c r="AG19" s="1257"/>
      <c r="AH19" s="1257"/>
      <c r="AI19" s="1257"/>
      <c r="AJ19" s="1257"/>
      <c r="AK19" s="1257"/>
      <c r="AL19" s="1257"/>
      <c r="AM19" s="1257"/>
      <c r="AN19" s="1257"/>
      <c r="AO19" s="1257"/>
      <c r="AP19" s="1257"/>
      <c r="AQ19" s="1257"/>
      <c r="AR19" s="1257"/>
      <c r="AS19" s="1257"/>
      <c r="AT19" s="1257"/>
      <c r="AU19" s="1257"/>
      <c r="AV19" s="1257"/>
      <c r="AW19" s="1275"/>
      <c r="AX19" s="1276"/>
      <c r="AY19" s="1276"/>
      <c r="AZ19" s="1276"/>
      <c r="BA19" s="1276"/>
      <c r="BB19" s="1276"/>
      <c r="BC19" s="1276"/>
      <c r="BD19" s="1276"/>
      <c r="BE19" s="1277"/>
      <c r="BF19" s="1255"/>
      <c r="BG19" s="1255"/>
      <c r="BH19" s="1255"/>
      <c r="BI19" s="1255"/>
      <c r="BJ19" s="1255"/>
      <c r="BK19" s="1255"/>
      <c r="BL19" s="1255"/>
      <c r="BM19" s="1256"/>
    </row>
    <row r="20" spans="1:72" s="150" customFormat="1" ht="20.25" customHeight="1">
      <c r="A20" s="28"/>
      <c r="B20" s="1261"/>
      <c r="C20" s="879"/>
      <c r="D20" s="1265"/>
      <c r="E20" s="1266"/>
      <c r="F20" s="1266"/>
      <c r="G20" s="1266"/>
      <c r="H20" s="1266"/>
      <c r="I20" s="1266"/>
      <c r="J20" s="1266"/>
      <c r="K20" s="1266"/>
      <c r="L20" s="1266"/>
      <c r="M20" s="1266"/>
      <c r="N20" s="1266"/>
      <c r="O20" s="1266"/>
      <c r="P20" s="1266"/>
      <c r="Q20" s="1266"/>
      <c r="R20" s="1267"/>
      <c r="S20" s="1257"/>
      <c r="T20" s="1257"/>
      <c r="U20" s="1257"/>
      <c r="V20" s="1257"/>
      <c r="W20" s="1257"/>
      <c r="X20" s="1257"/>
      <c r="Y20" s="1257"/>
      <c r="Z20" s="1257"/>
      <c r="AA20" s="1257"/>
      <c r="AB20" s="1257"/>
      <c r="AC20" s="1257"/>
      <c r="AD20" s="1257"/>
      <c r="AE20" s="1257"/>
      <c r="AF20" s="1257"/>
      <c r="AG20" s="1257"/>
      <c r="AH20" s="1257"/>
      <c r="AI20" s="1257"/>
      <c r="AJ20" s="1257"/>
      <c r="AK20" s="1257"/>
      <c r="AL20" s="1257"/>
      <c r="AM20" s="1257"/>
      <c r="AN20" s="1257"/>
      <c r="AO20" s="1257"/>
      <c r="AP20" s="1257"/>
      <c r="AQ20" s="1257"/>
      <c r="AR20" s="1257"/>
      <c r="AS20" s="1257"/>
      <c r="AT20" s="1257"/>
      <c r="AU20" s="1257"/>
      <c r="AV20" s="1257"/>
      <c r="AW20" s="1275"/>
      <c r="AX20" s="1276"/>
      <c r="AY20" s="1276"/>
      <c r="AZ20" s="1276"/>
      <c r="BA20" s="1276"/>
      <c r="BB20" s="1276"/>
      <c r="BC20" s="1276"/>
      <c r="BD20" s="1276"/>
      <c r="BE20" s="1277"/>
      <c r="BF20" s="1255"/>
      <c r="BG20" s="1255"/>
      <c r="BH20" s="1255"/>
      <c r="BI20" s="1255"/>
      <c r="BJ20" s="1255"/>
      <c r="BK20" s="1255"/>
      <c r="BL20" s="1255"/>
      <c r="BM20" s="1256"/>
    </row>
    <row r="21" spans="1:72" s="150" customFormat="1" ht="20.25" customHeight="1">
      <c r="A21" s="28"/>
      <c r="B21" s="1261"/>
      <c r="C21" s="879"/>
      <c r="D21" s="1265"/>
      <c r="E21" s="1266"/>
      <c r="F21" s="1266"/>
      <c r="G21" s="1266"/>
      <c r="H21" s="1266"/>
      <c r="I21" s="1266"/>
      <c r="J21" s="1266"/>
      <c r="K21" s="1266"/>
      <c r="L21" s="1266"/>
      <c r="M21" s="1266"/>
      <c r="N21" s="1266"/>
      <c r="O21" s="1266"/>
      <c r="P21" s="1266"/>
      <c r="Q21" s="1266"/>
      <c r="R21" s="1267"/>
      <c r="S21" s="1257"/>
      <c r="T21" s="1257"/>
      <c r="U21" s="1257"/>
      <c r="V21" s="1257"/>
      <c r="W21" s="1257"/>
      <c r="X21" s="1257"/>
      <c r="Y21" s="1257"/>
      <c r="Z21" s="1257"/>
      <c r="AA21" s="1257"/>
      <c r="AB21" s="1257"/>
      <c r="AC21" s="1257"/>
      <c r="AD21" s="1257"/>
      <c r="AE21" s="1257"/>
      <c r="AF21" s="1257"/>
      <c r="AG21" s="1257"/>
      <c r="AH21" s="1257"/>
      <c r="AI21" s="1257"/>
      <c r="AJ21" s="1257"/>
      <c r="AK21" s="1257"/>
      <c r="AL21" s="1257"/>
      <c r="AM21" s="1257"/>
      <c r="AN21" s="1257"/>
      <c r="AO21" s="1257"/>
      <c r="AP21" s="1257"/>
      <c r="AQ21" s="1257"/>
      <c r="AR21" s="1257"/>
      <c r="AS21" s="1257"/>
      <c r="AT21" s="1257"/>
      <c r="AU21" s="1257"/>
      <c r="AV21" s="1257"/>
      <c r="AW21" s="1275"/>
      <c r="AX21" s="1276"/>
      <c r="AY21" s="1276"/>
      <c r="AZ21" s="1276"/>
      <c r="BA21" s="1276"/>
      <c r="BB21" s="1276"/>
      <c r="BC21" s="1276"/>
      <c r="BD21" s="1276"/>
      <c r="BE21" s="1277"/>
      <c r="BF21" s="1255"/>
      <c r="BG21" s="1255"/>
      <c r="BH21" s="1255"/>
      <c r="BI21" s="1255"/>
      <c r="BJ21" s="1255"/>
      <c r="BK21" s="1255"/>
      <c r="BL21" s="1255"/>
      <c r="BM21" s="1256"/>
    </row>
    <row r="22" spans="1:72" s="150" customFormat="1" ht="20.25" customHeight="1">
      <c r="A22" s="28"/>
      <c r="B22" s="1261"/>
      <c r="C22" s="879"/>
      <c r="D22" s="1265"/>
      <c r="E22" s="1266"/>
      <c r="F22" s="1266"/>
      <c r="G22" s="1266"/>
      <c r="H22" s="1266"/>
      <c r="I22" s="1266"/>
      <c r="J22" s="1266"/>
      <c r="K22" s="1266"/>
      <c r="L22" s="1266"/>
      <c r="M22" s="1266"/>
      <c r="N22" s="1266"/>
      <c r="O22" s="1266"/>
      <c r="P22" s="1266"/>
      <c r="Q22" s="1266"/>
      <c r="R22" s="1267"/>
      <c r="S22" s="1257"/>
      <c r="T22" s="1257"/>
      <c r="U22" s="1257"/>
      <c r="V22" s="1257"/>
      <c r="W22" s="1257"/>
      <c r="X22" s="1257"/>
      <c r="Y22" s="1257"/>
      <c r="Z22" s="1257"/>
      <c r="AA22" s="1257"/>
      <c r="AB22" s="1257"/>
      <c r="AC22" s="1257"/>
      <c r="AD22" s="1257"/>
      <c r="AE22" s="1257"/>
      <c r="AF22" s="1257"/>
      <c r="AG22" s="1257"/>
      <c r="AH22" s="1257"/>
      <c r="AI22" s="1257"/>
      <c r="AJ22" s="1257"/>
      <c r="AK22" s="1257"/>
      <c r="AL22" s="1257"/>
      <c r="AM22" s="1257"/>
      <c r="AN22" s="1257"/>
      <c r="AO22" s="1257"/>
      <c r="AP22" s="1257"/>
      <c r="AQ22" s="1257"/>
      <c r="AR22" s="1257"/>
      <c r="AS22" s="1257"/>
      <c r="AT22" s="1257"/>
      <c r="AU22" s="1257"/>
      <c r="AV22" s="1257"/>
      <c r="AW22" s="1275"/>
      <c r="AX22" s="1276"/>
      <c r="AY22" s="1276"/>
      <c r="AZ22" s="1276"/>
      <c r="BA22" s="1276"/>
      <c r="BB22" s="1276"/>
      <c r="BC22" s="1276"/>
      <c r="BD22" s="1276"/>
      <c r="BE22" s="1277"/>
      <c r="BF22" s="1255"/>
      <c r="BG22" s="1255"/>
      <c r="BH22" s="1255"/>
      <c r="BI22" s="1255"/>
      <c r="BJ22" s="1255"/>
      <c r="BK22" s="1255"/>
      <c r="BL22" s="1255"/>
      <c r="BM22" s="1256"/>
    </row>
    <row r="23" spans="1:72" s="150" customFormat="1" ht="23" customHeight="1">
      <c r="A23" s="28"/>
      <c r="B23" s="1261"/>
      <c r="C23" s="879"/>
      <c r="D23" s="1265"/>
      <c r="E23" s="1266"/>
      <c r="F23" s="1266"/>
      <c r="G23" s="1266"/>
      <c r="H23" s="1266"/>
      <c r="I23" s="1266"/>
      <c r="J23" s="1266"/>
      <c r="K23" s="1266"/>
      <c r="L23" s="1266"/>
      <c r="M23" s="1266"/>
      <c r="N23" s="1266"/>
      <c r="O23" s="1266"/>
      <c r="P23" s="1266"/>
      <c r="Q23" s="1266"/>
      <c r="R23" s="1267"/>
      <c r="S23" s="1257"/>
      <c r="T23" s="1257"/>
      <c r="U23" s="1257"/>
      <c r="V23" s="1257"/>
      <c r="W23" s="1257"/>
      <c r="X23" s="1257"/>
      <c r="Y23" s="1257"/>
      <c r="Z23" s="1257"/>
      <c r="AA23" s="1257"/>
      <c r="AB23" s="1257"/>
      <c r="AC23" s="1257"/>
      <c r="AD23" s="1257"/>
      <c r="AE23" s="1257"/>
      <c r="AF23" s="1257"/>
      <c r="AG23" s="1257"/>
      <c r="AH23" s="1257"/>
      <c r="AI23" s="1257"/>
      <c r="AJ23" s="1257"/>
      <c r="AK23" s="1257"/>
      <c r="AL23" s="1257"/>
      <c r="AM23" s="1257"/>
      <c r="AN23" s="1257"/>
      <c r="AO23" s="1257"/>
      <c r="AP23" s="1257"/>
      <c r="AQ23" s="1257"/>
      <c r="AR23" s="1257"/>
      <c r="AS23" s="1257"/>
      <c r="AT23" s="1257"/>
      <c r="AU23" s="1257"/>
      <c r="AV23" s="1257"/>
      <c r="AW23" s="1278"/>
      <c r="AX23" s="1279"/>
      <c r="AY23" s="1279"/>
      <c r="AZ23" s="1279"/>
      <c r="BA23" s="1279"/>
      <c r="BB23" s="1279"/>
      <c r="BC23" s="1279"/>
      <c r="BD23" s="1279"/>
      <c r="BE23" s="1280"/>
      <c r="BF23" s="1255"/>
      <c r="BG23" s="1255"/>
      <c r="BH23" s="1255"/>
      <c r="BI23" s="1255"/>
      <c r="BJ23" s="1255"/>
      <c r="BK23" s="1255"/>
      <c r="BL23" s="1255"/>
      <c r="BM23" s="1256"/>
    </row>
    <row r="24" spans="1:72" s="150" customFormat="1" ht="20.25" customHeight="1">
      <c r="A24" s="28"/>
      <c r="B24" s="1261"/>
      <c r="C24" s="879"/>
      <c r="D24" s="1265"/>
      <c r="E24" s="1266"/>
      <c r="F24" s="1266"/>
      <c r="G24" s="1266"/>
      <c r="H24" s="1266"/>
      <c r="I24" s="1266"/>
      <c r="J24" s="1266"/>
      <c r="K24" s="1266"/>
      <c r="L24" s="1266"/>
      <c r="M24" s="1266"/>
      <c r="N24" s="1266"/>
      <c r="O24" s="1266"/>
      <c r="P24" s="1266"/>
      <c r="Q24" s="1266"/>
      <c r="R24" s="1267"/>
      <c r="S24" s="1257" t="s">
        <v>153</v>
      </c>
      <c r="T24" s="1257"/>
      <c r="U24" s="1257"/>
      <c r="V24" s="1257"/>
      <c r="W24" s="1257"/>
      <c r="X24" s="1257"/>
      <c r="Y24" s="1257"/>
      <c r="Z24" s="1257"/>
      <c r="AA24" s="1257"/>
      <c r="AB24" s="1257"/>
      <c r="AC24" s="1257"/>
      <c r="AD24" s="1257"/>
      <c r="AE24" s="1257"/>
      <c r="AF24" s="1257"/>
      <c r="AG24" s="1257"/>
      <c r="AH24" s="1257" t="s">
        <v>154</v>
      </c>
      <c r="AI24" s="1257"/>
      <c r="AJ24" s="1257"/>
      <c r="AK24" s="1257"/>
      <c r="AL24" s="1257"/>
      <c r="AM24" s="1257"/>
      <c r="AN24" s="1257"/>
      <c r="AO24" s="1257"/>
      <c r="AP24" s="1257"/>
      <c r="AQ24" s="1257"/>
      <c r="AR24" s="1257"/>
      <c r="AS24" s="1257"/>
      <c r="AT24" s="1257"/>
      <c r="AU24" s="1257"/>
      <c r="AV24" s="1257"/>
      <c r="AW24" s="1258"/>
      <c r="AX24" s="1258"/>
      <c r="AY24" s="1258"/>
      <c r="AZ24" s="1258"/>
      <c r="BA24" s="1258"/>
      <c r="BB24" s="1258"/>
      <c r="BC24" s="1258"/>
      <c r="BD24" s="1258"/>
      <c r="BE24" s="1258"/>
      <c r="BF24" s="1255"/>
      <c r="BG24" s="1255"/>
      <c r="BH24" s="1255"/>
      <c r="BI24" s="1255"/>
      <c r="BJ24" s="1255"/>
      <c r="BK24" s="1255"/>
      <c r="BL24" s="1255"/>
      <c r="BM24" s="1256"/>
    </row>
    <row r="25" spans="1:72" s="150" customFormat="1" ht="20.25" customHeight="1">
      <c r="A25" s="28"/>
      <c r="B25" s="1261"/>
      <c r="C25" s="879"/>
      <c r="D25" s="1265"/>
      <c r="E25" s="1266"/>
      <c r="F25" s="1266"/>
      <c r="G25" s="1266"/>
      <c r="H25" s="1266"/>
      <c r="I25" s="1266"/>
      <c r="J25" s="1266"/>
      <c r="K25" s="1266"/>
      <c r="L25" s="1266"/>
      <c r="M25" s="1266"/>
      <c r="N25" s="1266"/>
      <c r="O25" s="1266"/>
      <c r="P25" s="1266"/>
      <c r="Q25" s="1266"/>
      <c r="R25" s="1267"/>
      <c r="S25" s="1257"/>
      <c r="T25" s="1257"/>
      <c r="U25" s="1257"/>
      <c r="V25" s="1257"/>
      <c r="W25" s="1257"/>
      <c r="X25" s="1257"/>
      <c r="Y25" s="1257"/>
      <c r="Z25" s="1257"/>
      <c r="AA25" s="1257"/>
      <c r="AB25" s="1257"/>
      <c r="AC25" s="1257"/>
      <c r="AD25" s="1257"/>
      <c r="AE25" s="1257"/>
      <c r="AF25" s="1257"/>
      <c r="AG25" s="1257"/>
      <c r="AH25" s="1257"/>
      <c r="AI25" s="1257"/>
      <c r="AJ25" s="1257"/>
      <c r="AK25" s="1257"/>
      <c r="AL25" s="1257"/>
      <c r="AM25" s="1257"/>
      <c r="AN25" s="1257"/>
      <c r="AO25" s="1257"/>
      <c r="AP25" s="1257"/>
      <c r="AQ25" s="1257"/>
      <c r="AR25" s="1257"/>
      <c r="AS25" s="1257"/>
      <c r="AT25" s="1257"/>
      <c r="AU25" s="1257"/>
      <c r="AV25" s="1257"/>
      <c r="AW25" s="1258"/>
      <c r="AX25" s="1258"/>
      <c r="AY25" s="1258"/>
      <c r="AZ25" s="1258"/>
      <c r="BA25" s="1258"/>
      <c r="BB25" s="1258"/>
      <c r="BC25" s="1258"/>
      <c r="BD25" s="1258"/>
      <c r="BE25" s="1258"/>
      <c r="BF25" s="1255"/>
      <c r="BG25" s="1255"/>
      <c r="BH25" s="1255"/>
      <c r="BI25" s="1255"/>
      <c r="BJ25" s="1255"/>
      <c r="BK25" s="1255"/>
      <c r="BL25" s="1255"/>
      <c r="BM25" s="1256"/>
    </row>
    <row r="26" spans="1:72" s="150" customFormat="1" ht="20.25" customHeight="1" thickBot="1">
      <c r="A26" s="28"/>
      <c r="B26" s="1261"/>
      <c r="C26" s="879"/>
      <c r="D26" s="1268"/>
      <c r="E26" s="1269"/>
      <c r="F26" s="1269"/>
      <c r="G26" s="1269"/>
      <c r="H26" s="1269"/>
      <c r="I26" s="1269"/>
      <c r="J26" s="1269"/>
      <c r="K26" s="1269"/>
      <c r="L26" s="1269"/>
      <c r="M26" s="1269"/>
      <c r="N26" s="1269"/>
      <c r="O26" s="1269"/>
      <c r="P26" s="1269"/>
      <c r="Q26" s="1269"/>
      <c r="R26" s="1270"/>
      <c r="S26" s="1257"/>
      <c r="T26" s="1257"/>
      <c r="U26" s="1257"/>
      <c r="V26" s="1257"/>
      <c r="W26" s="1257"/>
      <c r="X26" s="1257"/>
      <c r="Y26" s="1257"/>
      <c r="Z26" s="1257"/>
      <c r="AA26" s="1257"/>
      <c r="AB26" s="1257"/>
      <c r="AC26" s="1257"/>
      <c r="AD26" s="1257"/>
      <c r="AE26" s="1257"/>
      <c r="AF26" s="1257"/>
      <c r="AG26" s="1257"/>
      <c r="AH26" s="1257"/>
      <c r="AI26" s="1257"/>
      <c r="AJ26" s="1257"/>
      <c r="AK26" s="1257"/>
      <c r="AL26" s="1257"/>
      <c r="AM26" s="1257"/>
      <c r="AN26" s="1257"/>
      <c r="AO26" s="1257"/>
      <c r="AP26" s="1257"/>
      <c r="AQ26" s="1257"/>
      <c r="AR26" s="1257"/>
      <c r="AS26" s="1257"/>
      <c r="AT26" s="1257"/>
      <c r="AU26" s="1257"/>
      <c r="AV26" s="1257"/>
      <c r="AW26" s="1258"/>
      <c r="AX26" s="1258"/>
      <c r="AY26" s="1258"/>
      <c r="AZ26" s="1258"/>
      <c r="BA26" s="1258"/>
      <c r="BB26" s="1258"/>
      <c r="BC26" s="1258"/>
      <c r="BD26" s="1258"/>
      <c r="BE26" s="1258"/>
      <c r="BF26" s="1255"/>
      <c r="BG26" s="1255"/>
      <c r="BH26" s="1255"/>
      <c r="BI26" s="1255"/>
      <c r="BJ26" s="1255"/>
      <c r="BK26" s="1255"/>
      <c r="BL26" s="1255"/>
      <c r="BM26" s="1256"/>
    </row>
    <row r="27" spans="1:72" s="150" customFormat="1" ht="20.25" customHeight="1">
      <c r="A27" s="151"/>
      <c r="B27" s="1259">
        <v>2</v>
      </c>
      <c r="C27" s="1260"/>
      <c r="D27" s="1262" t="s">
        <v>285</v>
      </c>
      <c r="E27" s="1263"/>
      <c r="F27" s="1263"/>
      <c r="G27" s="1263"/>
      <c r="H27" s="1263"/>
      <c r="I27" s="1263"/>
      <c r="J27" s="1263"/>
      <c r="K27" s="1263"/>
      <c r="L27" s="1263"/>
      <c r="M27" s="1263"/>
      <c r="N27" s="1263"/>
      <c r="O27" s="1263"/>
      <c r="P27" s="1263"/>
      <c r="Q27" s="1263"/>
      <c r="R27" s="1264"/>
      <c r="S27" s="1271" t="s">
        <v>289</v>
      </c>
      <c r="T27" s="1271"/>
      <c r="U27" s="1271"/>
      <c r="V27" s="1271"/>
      <c r="W27" s="1271"/>
      <c r="X27" s="1271"/>
      <c r="Y27" s="1271"/>
      <c r="Z27" s="1271"/>
      <c r="AA27" s="1271"/>
      <c r="AB27" s="1271"/>
      <c r="AC27" s="1271"/>
      <c r="AD27" s="1271"/>
      <c r="AE27" s="1271"/>
      <c r="AF27" s="1271"/>
      <c r="AG27" s="1271"/>
      <c r="AH27" s="1271" t="s">
        <v>159</v>
      </c>
      <c r="AI27" s="1271"/>
      <c r="AJ27" s="1271"/>
      <c r="AK27" s="1271"/>
      <c r="AL27" s="1271"/>
      <c r="AM27" s="1271"/>
      <c r="AN27" s="1271"/>
      <c r="AO27" s="1271"/>
      <c r="AP27" s="1271"/>
      <c r="AQ27" s="1271"/>
      <c r="AR27" s="1271"/>
      <c r="AS27" s="1271"/>
      <c r="AT27" s="1271"/>
      <c r="AU27" s="1271"/>
      <c r="AV27" s="1271"/>
      <c r="AW27" s="1282"/>
      <c r="AX27" s="1282"/>
      <c r="AY27" s="1282"/>
      <c r="AZ27" s="1282"/>
      <c r="BA27" s="1282"/>
      <c r="BB27" s="1282"/>
      <c r="BC27" s="1282"/>
      <c r="BD27" s="1282"/>
      <c r="BE27" s="1282"/>
      <c r="BF27" s="1253"/>
      <c r="BG27" s="1253"/>
      <c r="BH27" s="1253"/>
      <c r="BI27" s="1253"/>
      <c r="BJ27" s="1253"/>
      <c r="BK27" s="1253"/>
      <c r="BL27" s="1253"/>
      <c r="BM27" s="1254"/>
    </row>
    <row r="28" spans="1:72" s="150" customFormat="1" ht="20.25" customHeight="1">
      <c r="B28" s="1261"/>
      <c r="C28" s="879"/>
      <c r="D28" s="1265"/>
      <c r="E28" s="1266"/>
      <c r="F28" s="1266"/>
      <c r="G28" s="1266"/>
      <c r="H28" s="1266"/>
      <c r="I28" s="1266"/>
      <c r="J28" s="1266"/>
      <c r="K28" s="1266"/>
      <c r="L28" s="1266"/>
      <c r="M28" s="1266"/>
      <c r="N28" s="1266"/>
      <c r="O28" s="1266"/>
      <c r="P28" s="1266"/>
      <c r="Q28" s="1266"/>
      <c r="R28" s="1267"/>
      <c r="S28" s="1257"/>
      <c r="T28" s="1257"/>
      <c r="U28" s="1257"/>
      <c r="V28" s="1257"/>
      <c r="W28" s="1257"/>
      <c r="X28" s="1257"/>
      <c r="Y28" s="1257"/>
      <c r="Z28" s="1257"/>
      <c r="AA28" s="1257"/>
      <c r="AB28" s="1257"/>
      <c r="AC28" s="1257"/>
      <c r="AD28" s="1257"/>
      <c r="AE28" s="1257"/>
      <c r="AF28" s="1257"/>
      <c r="AG28" s="1257"/>
      <c r="AH28" s="1257"/>
      <c r="AI28" s="1257"/>
      <c r="AJ28" s="1257"/>
      <c r="AK28" s="1257"/>
      <c r="AL28" s="1257"/>
      <c r="AM28" s="1257"/>
      <c r="AN28" s="1257"/>
      <c r="AO28" s="1257"/>
      <c r="AP28" s="1257"/>
      <c r="AQ28" s="1257"/>
      <c r="AR28" s="1257"/>
      <c r="AS28" s="1257"/>
      <c r="AT28" s="1257"/>
      <c r="AU28" s="1257"/>
      <c r="AV28" s="1257"/>
      <c r="AW28" s="1258"/>
      <c r="AX28" s="1258"/>
      <c r="AY28" s="1258"/>
      <c r="AZ28" s="1258"/>
      <c r="BA28" s="1258"/>
      <c r="BB28" s="1258"/>
      <c r="BC28" s="1258"/>
      <c r="BD28" s="1258"/>
      <c r="BE28" s="1258"/>
      <c r="BF28" s="1255"/>
      <c r="BG28" s="1255"/>
      <c r="BH28" s="1255"/>
      <c r="BI28" s="1255"/>
      <c r="BJ28" s="1255"/>
      <c r="BK28" s="1255"/>
      <c r="BL28" s="1255"/>
      <c r="BM28" s="1256"/>
    </row>
    <row r="29" spans="1:72" s="26" customFormat="1" ht="20.25" customHeight="1">
      <c r="A29" s="151"/>
      <c r="B29" s="1261"/>
      <c r="C29" s="879"/>
      <c r="D29" s="1265"/>
      <c r="E29" s="1266"/>
      <c r="F29" s="1266"/>
      <c r="G29" s="1266"/>
      <c r="H29" s="1266"/>
      <c r="I29" s="1266"/>
      <c r="J29" s="1266"/>
      <c r="K29" s="1266"/>
      <c r="L29" s="1266"/>
      <c r="M29" s="1266"/>
      <c r="N29" s="1266"/>
      <c r="O29" s="1266"/>
      <c r="P29" s="1266"/>
      <c r="Q29" s="1266"/>
      <c r="R29" s="1267"/>
      <c r="S29" s="1257"/>
      <c r="T29" s="1257"/>
      <c r="U29" s="1257"/>
      <c r="V29" s="1257"/>
      <c r="W29" s="1257"/>
      <c r="X29" s="1257"/>
      <c r="Y29" s="1257"/>
      <c r="Z29" s="1257"/>
      <c r="AA29" s="1257"/>
      <c r="AB29" s="1257"/>
      <c r="AC29" s="1257"/>
      <c r="AD29" s="1257"/>
      <c r="AE29" s="1257"/>
      <c r="AF29" s="1257"/>
      <c r="AG29" s="1257"/>
      <c r="AH29" s="1257"/>
      <c r="AI29" s="1257"/>
      <c r="AJ29" s="1257"/>
      <c r="AK29" s="1257"/>
      <c r="AL29" s="1257"/>
      <c r="AM29" s="1257"/>
      <c r="AN29" s="1257"/>
      <c r="AO29" s="1257"/>
      <c r="AP29" s="1257"/>
      <c r="AQ29" s="1257"/>
      <c r="AR29" s="1257"/>
      <c r="AS29" s="1257"/>
      <c r="AT29" s="1257"/>
      <c r="AU29" s="1257"/>
      <c r="AV29" s="1257"/>
      <c r="AW29" s="1258"/>
      <c r="AX29" s="1258"/>
      <c r="AY29" s="1258"/>
      <c r="AZ29" s="1258"/>
      <c r="BA29" s="1258"/>
      <c r="BB29" s="1258"/>
      <c r="BC29" s="1258"/>
      <c r="BD29" s="1258"/>
      <c r="BE29" s="1258"/>
      <c r="BF29" s="1255"/>
      <c r="BG29" s="1255"/>
      <c r="BH29" s="1255"/>
      <c r="BI29" s="1255"/>
      <c r="BJ29" s="1255"/>
      <c r="BK29" s="1255"/>
      <c r="BL29" s="1255"/>
      <c r="BM29" s="1256"/>
    </row>
    <row r="30" spans="1:72" s="150" customFormat="1" ht="20.25" customHeight="1">
      <c r="A30" s="151"/>
      <c r="B30" s="1261"/>
      <c r="C30" s="879"/>
      <c r="D30" s="1265"/>
      <c r="E30" s="1266"/>
      <c r="F30" s="1266"/>
      <c r="G30" s="1266"/>
      <c r="H30" s="1266"/>
      <c r="I30" s="1266"/>
      <c r="J30" s="1266"/>
      <c r="K30" s="1266"/>
      <c r="L30" s="1266"/>
      <c r="M30" s="1266"/>
      <c r="N30" s="1266"/>
      <c r="O30" s="1266"/>
      <c r="P30" s="1266"/>
      <c r="Q30" s="1266"/>
      <c r="R30" s="1267"/>
      <c r="S30" s="1257" t="s">
        <v>289</v>
      </c>
      <c r="T30" s="1257"/>
      <c r="U30" s="1257"/>
      <c r="V30" s="1257"/>
      <c r="W30" s="1257"/>
      <c r="X30" s="1257"/>
      <c r="Y30" s="1257"/>
      <c r="Z30" s="1257"/>
      <c r="AA30" s="1257"/>
      <c r="AB30" s="1257"/>
      <c r="AC30" s="1257"/>
      <c r="AD30" s="1257"/>
      <c r="AE30" s="1257"/>
      <c r="AF30" s="1257"/>
      <c r="AG30" s="1257"/>
      <c r="AH30" s="1257" t="s">
        <v>286</v>
      </c>
      <c r="AI30" s="1257"/>
      <c r="AJ30" s="1257"/>
      <c r="AK30" s="1257"/>
      <c r="AL30" s="1257"/>
      <c r="AM30" s="1257"/>
      <c r="AN30" s="1257"/>
      <c r="AO30" s="1257"/>
      <c r="AP30" s="1257"/>
      <c r="AQ30" s="1257"/>
      <c r="AR30" s="1257"/>
      <c r="AS30" s="1257"/>
      <c r="AT30" s="1257"/>
      <c r="AU30" s="1257"/>
      <c r="AV30" s="1257"/>
      <c r="AW30" s="1258"/>
      <c r="AX30" s="1258"/>
      <c r="AY30" s="1258"/>
      <c r="AZ30" s="1258"/>
      <c r="BA30" s="1258"/>
      <c r="BB30" s="1258"/>
      <c r="BC30" s="1258"/>
      <c r="BD30" s="1258"/>
      <c r="BE30" s="1258"/>
      <c r="BF30" s="1255"/>
      <c r="BG30" s="1255"/>
      <c r="BH30" s="1255"/>
      <c r="BI30" s="1255"/>
      <c r="BJ30" s="1255"/>
      <c r="BK30" s="1255"/>
      <c r="BL30" s="1255"/>
      <c r="BM30" s="1256"/>
    </row>
    <row r="31" spans="1:72" s="150" customFormat="1" ht="20.25" customHeight="1">
      <c r="A31" s="151"/>
      <c r="B31" s="1261"/>
      <c r="C31" s="879"/>
      <c r="D31" s="1265"/>
      <c r="E31" s="1266"/>
      <c r="F31" s="1266"/>
      <c r="G31" s="1266"/>
      <c r="H31" s="1266"/>
      <c r="I31" s="1266"/>
      <c r="J31" s="1266"/>
      <c r="K31" s="1266"/>
      <c r="L31" s="1266"/>
      <c r="M31" s="1266"/>
      <c r="N31" s="1266"/>
      <c r="O31" s="1266"/>
      <c r="P31" s="1266"/>
      <c r="Q31" s="1266"/>
      <c r="R31" s="1267"/>
      <c r="S31" s="1257"/>
      <c r="T31" s="1257"/>
      <c r="U31" s="1257"/>
      <c r="V31" s="1257"/>
      <c r="W31" s="1257"/>
      <c r="X31" s="1257"/>
      <c r="Y31" s="1257"/>
      <c r="Z31" s="1257"/>
      <c r="AA31" s="1257"/>
      <c r="AB31" s="1257"/>
      <c r="AC31" s="1257"/>
      <c r="AD31" s="1257"/>
      <c r="AE31" s="1257"/>
      <c r="AF31" s="1257"/>
      <c r="AG31" s="1257"/>
      <c r="AH31" s="1257"/>
      <c r="AI31" s="1257"/>
      <c r="AJ31" s="1257"/>
      <c r="AK31" s="1257"/>
      <c r="AL31" s="1257"/>
      <c r="AM31" s="1257"/>
      <c r="AN31" s="1257"/>
      <c r="AO31" s="1257"/>
      <c r="AP31" s="1257"/>
      <c r="AQ31" s="1257"/>
      <c r="AR31" s="1257"/>
      <c r="AS31" s="1257"/>
      <c r="AT31" s="1257"/>
      <c r="AU31" s="1257"/>
      <c r="AV31" s="1257"/>
      <c r="AW31" s="1258"/>
      <c r="AX31" s="1258"/>
      <c r="AY31" s="1258"/>
      <c r="AZ31" s="1258"/>
      <c r="BA31" s="1258"/>
      <c r="BB31" s="1258"/>
      <c r="BC31" s="1258"/>
      <c r="BD31" s="1258"/>
      <c r="BE31" s="1258"/>
      <c r="BF31" s="1255"/>
      <c r="BG31" s="1255"/>
      <c r="BH31" s="1255"/>
      <c r="BI31" s="1255"/>
      <c r="BJ31" s="1255"/>
      <c r="BK31" s="1255"/>
      <c r="BL31" s="1255"/>
      <c r="BM31" s="1256"/>
    </row>
    <row r="32" spans="1:72" s="150" customFormat="1" ht="20.25" customHeight="1">
      <c r="A32" s="28"/>
      <c r="B32" s="1261"/>
      <c r="C32" s="879"/>
      <c r="D32" s="1265"/>
      <c r="E32" s="1266"/>
      <c r="F32" s="1266"/>
      <c r="G32" s="1266"/>
      <c r="H32" s="1266"/>
      <c r="I32" s="1266"/>
      <c r="J32" s="1266"/>
      <c r="K32" s="1266"/>
      <c r="L32" s="1266"/>
      <c r="M32" s="1266"/>
      <c r="N32" s="1266"/>
      <c r="O32" s="1266"/>
      <c r="P32" s="1266"/>
      <c r="Q32" s="1266"/>
      <c r="R32" s="1267"/>
      <c r="S32" s="1257"/>
      <c r="T32" s="1257"/>
      <c r="U32" s="1257"/>
      <c r="V32" s="1257"/>
      <c r="W32" s="1257"/>
      <c r="X32" s="1257"/>
      <c r="Y32" s="1257"/>
      <c r="Z32" s="1257"/>
      <c r="AA32" s="1257"/>
      <c r="AB32" s="1257"/>
      <c r="AC32" s="1257"/>
      <c r="AD32" s="1257"/>
      <c r="AE32" s="1257"/>
      <c r="AF32" s="1257"/>
      <c r="AG32" s="1257"/>
      <c r="AH32" s="1257"/>
      <c r="AI32" s="1257"/>
      <c r="AJ32" s="1257"/>
      <c r="AK32" s="1257"/>
      <c r="AL32" s="1257"/>
      <c r="AM32" s="1257"/>
      <c r="AN32" s="1257"/>
      <c r="AO32" s="1257"/>
      <c r="AP32" s="1257"/>
      <c r="AQ32" s="1257"/>
      <c r="AR32" s="1257"/>
      <c r="AS32" s="1257"/>
      <c r="AT32" s="1257"/>
      <c r="AU32" s="1257"/>
      <c r="AV32" s="1257"/>
      <c r="AW32" s="1258"/>
      <c r="AX32" s="1258"/>
      <c r="AY32" s="1258"/>
      <c r="AZ32" s="1258"/>
      <c r="BA32" s="1258"/>
      <c r="BB32" s="1258"/>
      <c r="BC32" s="1258"/>
      <c r="BD32" s="1258"/>
      <c r="BE32" s="1258"/>
      <c r="BF32" s="1255"/>
      <c r="BG32" s="1255"/>
      <c r="BH32" s="1255"/>
      <c r="BI32" s="1255"/>
      <c r="BJ32" s="1255"/>
      <c r="BK32" s="1255"/>
      <c r="BL32" s="1255"/>
      <c r="BM32" s="1256"/>
      <c r="BS32" s="151"/>
      <c r="BT32" s="151"/>
    </row>
    <row r="33" spans="1:72" s="150" customFormat="1" ht="20.25" customHeight="1">
      <c r="A33" s="28"/>
      <c r="B33" s="1261"/>
      <c r="C33" s="879"/>
      <c r="D33" s="1265"/>
      <c r="E33" s="1266"/>
      <c r="F33" s="1266"/>
      <c r="G33" s="1266"/>
      <c r="H33" s="1266"/>
      <c r="I33" s="1266"/>
      <c r="J33" s="1266"/>
      <c r="K33" s="1266"/>
      <c r="L33" s="1266"/>
      <c r="M33" s="1266"/>
      <c r="N33" s="1266"/>
      <c r="O33" s="1266"/>
      <c r="P33" s="1266"/>
      <c r="Q33" s="1266"/>
      <c r="R33" s="1267"/>
      <c r="S33" s="1257"/>
      <c r="T33" s="1257"/>
      <c r="U33" s="1257"/>
      <c r="V33" s="1257"/>
      <c r="W33" s="1257"/>
      <c r="X33" s="1257"/>
      <c r="Y33" s="1257"/>
      <c r="Z33" s="1257"/>
      <c r="AA33" s="1257"/>
      <c r="AB33" s="1257"/>
      <c r="AC33" s="1257"/>
      <c r="AD33" s="1257"/>
      <c r="AE33" s="1257"/>
      <c r="AF33" s="1257"/>
      <c r="AG33" s="1257"/>
      <c r="AH33" s="1257"/>
      <c r="AI33" s="1257"/>
      <c r="AJ33" s="1257"/>
      <c r="AK33" s="1257"/>
      <c r="AL33" s="1257"/>
      <c r="AM33" s="1257"/>
      <c r="AN33" s="1257"/>
      <c r="AO33" s="1257"/>
      <c r="AP33" s="1257"/>
      <c r="AQ33" s="1257"/>
      <c r="AR33" s="1257"/>
      <c r="AS33" s="1257"/>
      <c r="AT33" s="1257"/>
      <c r="AU33" s="1257"/>
      <c r="AV33" s="1257"/>
      <c r="AW33" s="1258"/>
      <c r="AX33" s="1258"/>
      <c r="AY33" s="1258"/>
      <c r="AZ33" s="1258"/>
      <c r="BA33" s="1258"/>
      <c r="BB33" s="1258"/>
      <c r="BC33" s="1258"/>
      <c r="BD33" s="1258"/>
      <c r="BE33" s="1258"/>
      <c r="BF33" s="1255"/>
      <c r="BG33" s="1255"/>
      <c r="BH33" s="1255"/>
      <c r="BI33" s="1255"/>
      <c r="BJ33" s="1255"/>
      <c r="BK33" s="1255"/>
      <c r="BL33" s="1255"/>
      <c r="BM33" s="1256"/>
      <c r="BS33" s="151"/>
      <c r="BT33" s="151"/>
    </row>
    <row r="34" spans="1:72" s="150" customFormat="1" ht="20.25" customHeight="1">
      <c r="A34" s="28"/>
      <c r="B34" s="1261"/>
      <c r="C34" s="879"/>
      <c r="D34" s="1265"/>
      <c r="E34" s="1266"/>
      <c r="F34" s="1266"/>
      <c r="G34" s="1266"/>
      <c r="H34" s="1266"/>
      <c r="I34" s="1266"/>
      <c r="J34" s="1266"/>
      <c r="K34" s="1266"/>
      <c r="L34" s="1266"/>
      <c r="M34" s="1266"/>
      <c r="N34" s="1266"/>
      <c r="O34" s="1266"/>
      <c r="P34" s="1266"/>
      <c r="Q34" s="1266"/>
      <c r="R34" s="1267"/>
      <c r="S34" s="1257"/>
      <c r="T34" s="1257"/>
      <c r="U34" s="1257"/>
      <c r="V34" s="1257"/>
      <c r="W34" s="1257"/>
      <c r="X34" s="1257"/>
      <c r="Y34" s="1257"/>
      <c r="Z34" s="1257"/>
      <c r="AA34" s="1257"/>
      <c r="AB34" s="1257"/>
      <c r="AC34" s="1257"/>
      <c r="AD34" s="1257"/>
      <c r="AE34" s="1257"/>
      <c r="AF34" s="1257"/>
      <c r="AG34" s="1257"/>
      <c r="AH34" s="1257"/>
      <c r="AI34" s="1257"/>
      <c r="AJ34" s="1257"/>
      <c r="AK34" s="1257"/>
      <c r="AL34" s="1257"/>
      <c r="AM34" s="1257"/>
      <c r="AN34" s="1257"/>
      <c r="AO34" s="1257"/>
      <c r="AP34" s="1257"/>
      <c r="AQ34" s="1257"/>
      <c r="AR34" s="1257"/>
      <c r="AS34" s="1257"/>
      <c r="AT34" s="1257"/>
      <c r="AU34" s="1257"/>
      <c r="AV34" s="1257"/>
      <c r="AW34" s="1258"/>
      <c r="AX34" s="1258"/>
      <c r="AY34" s="1258"/>
      <c r="AZ34" s="1258"/>
      <c r="BA34" s="1258"/>
      <c r="BB34" s="1258"/>
      <c r="BC34" s="1258"/>
      <c r="BD34" s="1258"/>
      <c r="BE34" s="1258"/>
      <c r="BF34" s="1255"/>
      <c r="BG34" s="1255"/>
      <c r="BH34" s="1255"/>
      <c r="BI34" s="1255"/>
      <c r="BJ34" s="1255"/>
      <c r="BK34" s="1255"/>
      <c r="BL34" s="1255"/>
      <c r="BM34" s="1256"/>
      <c r="BS34" s="151"/>
      <c r="BT34" s="151"/>
    </row>
    <row r="35" spans="1:72" s="150" customFormat="1" ht="20.25" customHeight="1">
      <c r="A35" s="28"/>
      <c r="B35" s="1261"/>
      <c r="C35" s="879"/>
      <c r="D35" s="1265"/>
      <c r="E35" s="1266"/>
      <c r="F35" s="1266"/>
      <c r="G35" s="1266"/>
      <c r="H35" s="1266"/>
      <c r="I35" s="1266"/>
      <c r="J35" s="1266"/>
      <c r="K35" s="1266"/>
      <c r="L35" s="1266"/>
      <c r="M35" s="1266"/>
      <c r="N35" s="1266"/>
      <c r="O35" s="1266"/>
      <c r="P35" s="1266"/>
      <c r="Q35" s="1266"/>
      <c r="R35" s="1267"/>
      <c r="S35" s="1257"/>
      <c r="T35" s="1257"/>
      <c r="U35" s="1257"/>
      <c r="V35" s="1257"/>
      <c r="W35" s="1257"/>
      <c r="X35" s="1257"/>
      <c r="Y35" s="1257"/>
      <c r="Z35" s="1257"/>
      <c r="AA35" s="1257"/>
      <c r="AB35" s="1257"/>
      <c r="AC35" s="1257"/>
      <c r="AD35" s="1257"/>
      <c r="AE35" s="1257"/>
      <c r="AF35" s="1257"/>
      <c r="AG35" s="1257"/>
      <c r="AH35" s="1257"/>
      <c r="AI35" s="1257"/>
      <c r="AJ35" s="1257"/>
      <c r="AK35" s="1257"/>
      <c r="AL35" s="1257"/>
      <c r="AM35" s="1257"/>
      <c r="AN35" s="1257"/>
      <c r="AO35" s="1257"/>
      <c r="AP35" s="1257"/>
      <c r="AQ35" s="1257"/>
      <c r="AR35" s="1257"/>
      <c r="AS35" s="1257"/>
      <c r="AT35" s="1257"/>
      <c r="AU35" s="1257"/>
      <c r="AV35" s="1257"/>
      <c r="AW35" s="1258"/>
      <c r="AX35" s="1258"/>
      <c r="AY35" s="1258"/>
      <c r="AZ35" s="1258"/>
      <c r="BA35" s="1258"/>
      <c r="BB35" s="1258"/>
      <c r="BC35" s="1258"/>
      <c r="BD35" s="1258"/>
      <c r="BE35" s="1258"/>
      <c r="BF35" s="1255"/>
      <c r="BG35" s="1255"/>
      <c r="BH35" s="1255"/>
      <c r="BI35" s="1255"/>
      <c r="BJ35" s="1255"/>
      <c r="BK35" s="1255"/>
      <c r="BL35" s="1255"/>
      <c r="BM35" s="1256"/>
      <c r="BS35" s="151"/>
      <c r="BT35" s="151"/>
    </row>
    <row r="36" spans="1:72" s="150" customFormat="1" ht="20.25" customHeight="1">
      <c r="A36" s="28"/>
      <c r="B36" s="1261"/>
      <c r="C36" s="879"/>
      <c r="D36" s="1265"/>
      <c r="E36" s="1266"/>
      <c r="F36" s="1266"/>
      <c r="G36" s="1266"/>
      <c r="H36" s="1266"/>
      <c r="I36" s="1266"/>
      <c r="J36" s="1266"/>
      <c r="K36" s="1266"/>
      <c r="L36" s="1266"/>
      <c r="M36" s="1266"/>
      <c r="N36" s="1266"/>
      <c r="O36" s="1266"/>
      <c r="P36" s="1266"/>
      <c r="Q36" s="1266"/>
      <c r="R36" s="1267"/>
      <c r="S36" s="1257"/>
      <c r="T36" s="1257"/>
      <c r="U36" s="1257"/>
      <c r="V36" s="1257"/>
      <c r="W36" s="1257"/>
      <c r="X36" s="1257"/>
      <c r="Y36" s="1257"/>
      <c r="Z36" s="1257"/>
      <c r="AA36" s="1257"/>
      <c r="AB36" s="1257"/>
      <c r="AC36" s="1257"/>
      <c r="AD36" s="1257"/>
      <c r="AE36" s="1257"/>
      <c r="AF36" s="1257"/>
      <c r="AG36" s="1257"/>
      <c r="AH36" s="1257"/>
      <c r="AI36" s="1257"/>
      <c r="AJ36" s="1257"/>
      <c r="AK36" s="1257"/>
      <c r="AL36" s="1257"/>
      <c r="AM36" s="1257"/>
      <c r="AN36" s="1257"/>
      <c r="AO36" s="1257"/>
      <c r="AP36" s="1257"/>
      <c r="AQ36" s="1257"/>
      <c r="AR36" s="1257"/>
      <c r="AS36" s="1257"/>
      <c r="AT36" s="1257"/>
      <c r="AU36" s="1257"/>
      <c r="AV36" s="1257"/>
      <c r="AW36" s="1258"/>
      <c r="AX36" s="1258"/>
      <c r="AY36" s="1258"/>
      <c r="AZ36" s="1258"/>
      <c r="BA36" s="1258"/>
      <c r="BB36" s="1258"/>
      <c r="BC36" s="1258"/>
      <c r="BD36" s="1258"/>
      <c r="BE36" s="1258"/>
      <c r="BF36" s="1255"/>
      <c r="BG36" s="1255"/>
      <c r="BH36" s="1255"/>
      <c r="BI36" s="1255"/>
      <c r="BJ36" s="1255"/>
      <c r="BK36" s="1255"/>
      <c r="BL36" s="1255"/>
      <c r="BM36" s="1256"/>
      <c r="BS36" s="151"/>
      <c r="BT36" s="151"/>
    </row>
    <row r="37" spans="1:72" s="150" customFormat="1" ht="20.25" customHeight="1">
      <c r="A37" s="28"/>
      <c r="B37" s="1261"/>
      <c r="C37" s="879"/>
      <c r="D37" s="1265"/>
      <c r="E37" s="1266"/>
      <c r="F37" s="1266"/>
      <c r="G37" s="1266"/>
      <c r="H37" s="1266"/>
      <c r="I37" s="1266"/>
      <c r="J37" s="1266"/>
      <c r="K37" s="1266"/>
      <c r="L37" s="1266"/>
      <c r="M37" s="1266"/>
      <c r="N37" s="1266"/>
      <c r="O37" s="1266"/>
      <c r="P37" s="1266"/>
      <c r="Q37" s="1266"/>
      <c r="R37" s="1267"/>
      <c r="S37" s="1257"/>
      <c r="T37" s="1257"/>
      <c r="U37" s="1257"/>
      <c r="V37" s="1257"/>
      <c r="W37" s="1257"/>
      <c r="X37" s="1257"/>
      <c r="Y37" s="1257"/>
      <c r="Z37" s="1257"/>
      <c r="AA37" s="1257"/>
      <c r="AB37" s="1257"/>
      <c r="AC37" s="1257"/>
      <c r="AD37" s="1257"/>
      <c r="AE37" s="1257"/>
      <c r="AF37" s="1257"/>
      <c r="AG37" s="1257"/>
      <c r="AH37" s="1257"/>
      <c r="AI37" s="1257"/>
      <c r="AJ37" s="1257"/>
      <c r="AK37" s="1257"/>
      <c r="AL37" s="1257"/>
      <c r="AM37" s="1257"/>
      <c r="AN37" s="1257"/>
      <c r="AO37" s="1257"/>
      <c r="AP37" s="1257"/>
      <c r="AQ37" s="1257"/>
      <c r="AR37" s="1257"/>
      <c r="AS37" s="1257"/>
      <c r="AT37" s="1257"/>
      <c r="AU37" s="1257"/>
      <c r="AV37" s="1257"/>
      <c r="AW37" s="1258"/>
      <c r="AX37" s="1258"/>
      <c r="AY37" s="1258"/>
      <c r="AZ37" s="1258"/>
      <c r="BA37" s="1258"/>
      <c r="BB37" s="1258"/>
      <c r="BC37" s="1258"/>
      <c r="BD37" s="1258"/>
      <c r="BE37" s="1258"/>
      <c r="BF37" s="1255"/>
      <c r="BG37" s="1255"/>
      <c r="BH37" s="1255"/>
      <c r="BI37" s="1255"/>
      <c r="BJ37" s="1255"/>
      <c r="BK37" s="1255"/>
      <c r="BL37" s="1255"/>
      <c r="BM37" s="1256"/>
      <c r="BS37" s="152"/>
      <c r="BT37" s="152"/>
    </row>
    <row r="38" spans="1:72" s="150" customFormat="1" ht="20.25" customHeight="1">
      <c r="A38" s="28"/>
      <c r="B38" s="1261"/>
      <c r="C38" s="879"/>
      <c r="D38" s="1265"/>
      <c r="E38" s="1266"/>
      <c r="F38" s="1266"/>
      <c r="G38" s="1266"/>
      <c r="H38" s="1266"/>
      <c r="I38" s="1266"/>
      <c r="J38" s="1266"/>
      <c r="K38" s="1266"/>
      <c r="L38" s="1266"/>
      <c r="M38" s="1266"/>
      <c r="N38" s="1266"/>
      <c r="O38" s="1266"/>
      <c r="P38" s="1266"/>
      <c r="Q38" s="1266"/>
      <c r="R38" s="1267"/>
      <c r="S38" s="1257" t="s">
        <v>155</v>
      </c>
      <c r="T38" s="1257"/>
      <c r="U38" s="1257"/>
      <c r="V38" s="1257"/>
      <c r="W38" s="1257"/>
      <c r="X38" s="1257"/>
      <c r="Y38" s="1257"/>
      <c r="Z38" s="1257"/>
      <c r="AA38" s="1257"/>
      <c r="AB38" s="1257"/>
      <c r="AC38" s="1257"/>
      <c r="AD38" s="1257"/>
      <c r="AE38" s="1257"/>
      <c r="AF38" s="1257"/>
      <c r="AG38" s="1257"/>
      <c r="AH38" s="1257" t="s">
        <v>156</v>
      </c>
      <c r="AI38" s="1257"/>
      <c r="AJ38" s="1257"/>
      <c r="AK38" s="1257"/>
      <c r="AL38" s="1257"/>
      <c r="AM38" s="1257"/>
      <c r="AN38" s="1257"/>
      <c r="AO38" s="1257"/>
      <c r="AP38" s="1257"/>
      <c r="AQ38" s="1257"/>
      <c r="AR38" s="1257"/>
      <c r="AS38" s="1257"/>
      <c r="AT38" s="1257"/>
      <c r="AU38" s="1257"/>
      <c r="AV38" s="1257"/>
      <c r="AW38" s="1258"/>
      <c r="AX38" s="1258"/>
      <c r="AY38" s="1258"/>
      <c r="AZ38" s="1258"/>
      <c r="BA38" s="1258"/>
      <c r="BB38" s="1258"/>
      <c r="BC38" s="1258"/>
      <c r="BD38" s="1258"/>
      <c r="BE38" s="1258"/>
      <c r="BF38" s="1255"/>
      <c r="BG38" s="1255"/>
      <c r="BH38" s="1255"/>
      <c r="BI38" s="1255"/>
      <c r="BJ38" s="1255"/>
      <c r="BK38" s="1255"/>
      <c r="BL38" s="1255"/>
      <c r="BM38" s="1256"/>
      <c r="BS38" s="152"/>
      <c r="BT38" s="152"/>
    </row>
    <row r="39" spans="1:72" s="150" customFormat="1" ht="20.25" customHeight="1">
      <c r="A39" s="28"/>
      <c r="B39" s="1261"/>
      <c r="C39" s="879"/>
      <c r="D39" s="1265"/>
      <c r="E39" s="1266"/>
      <c r="F39" s="1266"/>
      <c r="G39" s="1266"/>
      <c r="H39" s="1266"/>
      <c r="I39" s="1266"/>
      <c r="J39" s="1266"/>
      <c r="K39" s="1266"/>
      <c r="L39" s="1266"/>
      <c r="M39" s="1266"/>
      <c r="N39" s="1266"/>
      <c r="O39" s="1266"/>
      <c r="P39" s="1266"/>
      <c r="Q39" s="1266"/>
      <c r="R39" s="1267"/>
      <c r="S39" s="1257"/>
      <c r="T39" s="1257"/>
      <c r="U39" s="1257"/>
      <c r="V39" s="1257"/>
      <c r="W39" s="1257"/>
      <c r="X39" s="1257"/>
      <c r="Y39" s="1257"/>
      <c r="Z39" s="1257"/>
      <c r="AA39" s="1257"/>
      <c r="AB39" s="1257"/>
      <c r="AC39" s="1257"/>
      <c r="AD39" s="1257"/>
      <c r="AE39" s="1257"/>
      <c r="AF39" s="1257"/>
      <c r="AG39" s="1257"/>
      <c r="AH39" s="1257"/>
      <c r="AI39" s="1257"/>
      <c r="AJ39" s="1257"/>
      <c r="AK39" s="1257"/>
      <c r="AL39" s="1257"/>
      <c r="AM39" s="1257"/>
      <c r="AN39" s="1257"/>
      <c r="AO39" s="1257"/>
      <c r="AP39" s="1257"/>
      <c r="AQ39" s="1257"/>
      <c r="AR39" s="1257"/>
      <c r="AS39" s="1257"/>
      <c r="AT39" s="1257"/>
      <c r="AU39" s="1257"/>
      <c r="AV39" s="1257"/>
      <c r="AW39" s="1258"/>
      <c r="AX39" s="1258"/>
      <c r="AY39" s="1258"/>
      <c r="AZ39" s="1258"/>
      <c r="BA39" s="1258"/>
      <c r="BB39" s="1258"/>
      <c r="BC39" s="1258"/>
      <c r="BD39" s="1258"/>
      <c r="BE39" s="1258"/>
      <c r="BF39" s="1255"/>
      <c r="BG39" s="1255"/>
      <c r="BH39" s="1255"/>
      <c r="BI39" s="1255"/>
      <c r="BJ39" s="1255"/>
      <c r="BK39" s="1255"/>
      <c r="BL39" s="1255"/>
      <c r="BM39" s="1256"/>
      <c r="BS39" s="152"/>
      <c r="BT39" s="152"/>
    </row>
    <row r="40" spans="1:72" s="150" customFormat="1" ht="20.25" customHeight="1" thickBot="1">
      <c r="A40" s="28"/>
      <c r="B40" s="1286"/>
      <c r="C40" s="1287"/>
      <c r="D40" s="1268"/>
      <c r="E40" s="1269"/>
      <c r="F40" s="1269"/>
      <c r="G40" s="1269"/>
      <c r="H40" s="1269"/>
      <c r="I40" s="1269"/>
      <c r="J40" s="1269"/>
      <c r="K40" s="1269"/>
      <c r="L40" s="1269"/>
      <c r="M40" s="1269"/>
      <c r="N40" s="1269"/>
      <c r="O40" s="1269"/>
      <c r="P40" s="1269"/>
      <c r="Q40" s="1269"/>
      <c r="R40" s="1270"/>
      <c r="S40" s="1281"/>
      <c r="T40" s="1281"/>
      <c r="U40" s="1281"/>
      <c r="V40" s="1281"/>
      <c r="W40" s="1281"/>
      <c r="X40" s="1281"/>
      <c r="Y40" s="1281"/>
      <c r="Z40" s="1281"/>
      <c r="AA40" s="1281"/>
      <c r="AB40" s="1281"/>
      <c r="AC40" s="1281"/>
      <c r="AD40" s="1281"/>
      <c r="AE40" s="1281"/>
      <c r="AF40" s="1281"/>
      <c r="AG40" s="1281"/>
      <c r="AH40" s="1281"/>
      <c r="AI40" s="1281"/>
      <c r="AJ40" s="1281"/>
      <c r="AK40" s="1281"/>
      <c r="AL40" s="1281"/>
      <c r="AM40" s="1281"/>
      <c r="AN40" s="1281"/>
      <c r="AO40" s="1281"/>
      <c r="AP40" s="1281"/>
      <c r="AQ40" s="1281"/>
      <c r="AR40" s="1281"/>
      <c r="AS40" s="1281"/>
      <c r="AT40" s="1281"/>
      <c r="AU40" s="1281"/>
      <c r="AV40" s="1281"/>
      <c r="AW40" s="1283"/>
      <c r="AX40" s="1283"/>
      <c r="AY40" s="1283"/>
      <c r="AZ40" s="1283"/>
      <c r="BA40" s="1283"/>
      <c r="BB40" s="1283"/>
      <c r="BC40" s="1283"/>
      <c r="BD40" s="1283"/>
      <c r="BE40" s="1283"/>
      <c r="BF40" s="1284"/>
      <c r="BG40" s="1284"/>
      <c r="BH40" s="1284"/>
      <c r="BI40" s="1284"/>
      <c r="BJ40" s="1284"/>
      <c r="BK40" s="1284"/>
      <c r="BL40" s="1284"/>
      <c r="BM40" s="1285"/>
      <c r="BS40" s="152"/>
      <c r="BT40" s="152"/>
    </row>
    <row r="41" spans="1:72" s="150" customFormat="1" ht="20.25" customHeight="1">
      <c r="A41" s="28"/>
      <c r="B41" s="1242">
        <v>3</v>
      </c>
      <c r="C41" s="1243"/>
      <c r="D41" s="1271" t="s">
        <v>157</v>
      </c>
      <c r="E41" s="1271"/>
      <c r="F41" s="1271"/>
      <c r="G41" s="1271"/>
      <c r="H41" s="1271"/>
      <c r="I41" s="1271"/>
      <c r="J41" s="1271"/>
      <c r="K41" s="1271"/>
      <c r="L41" s="1271"/>
      <c r="M41" s="1271"/>
      <c r="N41" s="1271"/>
      <c r="O41" s="1271"/>
      <c r="P41" s="1271"/>
      <c r="Q41" s="1271"/>
      <c r="R41" s="1271"/>
      <c r="S41" s="1271" t="s">
        <v>158</v>
      </c>
      <c r="T41" s="1271"/>
      <c r="U41" s="1271"/>
      <c r="V41" s="1271"/>
      <c r="W41" s="1271"/>
      <c r="X41" s="1271"/>
      <c r="Y41" s="1271"/>
      <c r="Z41" s="1271"/>
      <c r="AA41" s="1271"/>
      <c r="AB41" s="1271"/>
      <c r="AC41" s="1271"/>
      <c r="AD41" s="1271"/>
      <c r="AE41" s="1271"/>
      <c r="AF41" s="1271"/>
      <c r="AG41" s="1271"/>
      <c r="AH41" s="1271" t="s">
        <v>159</v>
      </c>
      <c r="AI41" s="1271"/>
      <c r="AJ41" s="1271"/>
      <c r="AK41" s="1271"/>
      <c r="AL41" s="1271"/>
      <c r="AM41" s="1271"/>
      <c r="AN41" s="1271"/>
      <c r="AO41" s="1271"/>
      <c r="AP41" s="1271"/>
      <c r="AQ41" s="1271"/>
      <c r="AR41" s="1271"/>
      <c r="AS41" s="1271"/>
      <c r="AT41" s="1271"/>
      <c r="AU41" s="1271"/>
      <c r="AV41" s="1271"/>
      <c r="AW41" s="1282"/>
      <c r="AX41" s="1282"/>
      <c r="AY41" s="1282"/>
      <c r="AZ41" s="1282"/>
      <c r="BA41" s="1282"/>
      <c r="BB41" s="1282"/>
      <c r="BC41" s="1282"/>
      <c r="BD41" s="1282"/>
      <c r="BE41" s="1282"/>
      <c r="BF41" s="1253"/>
      <c r="BG41" s="1253"/>
      <c r="BH41" s="1253"/>
      <c r="BI41" s="1253"/>
      <c r="BJ41" s="1253"/>
      <c r="BK41" s="1253"/>
      <c r="BL41" s="1253"/>
      <c r="BM41" s="1254"/>
      <c r="BS41" s="152"/>
      <c r="BT41" s="152"/>
    </row>
    <row r="42" spans="1:72" s="150" customFormat="1" ht="20.25" customHeight="1">
      <c r="A42" s="28"/>
      <c r="B42" s="1244"/>
      <c r="C42" s="1042"/>
      <c r="D42" s="1257"/>
      <c r="E42" s="1257"/>
      <c r="F42" s="1257"/>
      <c r="G42" s="1257"/>
      <c r="H42" s="1257"/>
      <c r="I42" s="1257"/>
      <c r="J42" s="1257"/>
      <c r="K42" s="1257"/>
      <c r="L42" s="1257"/>
      <c r="M42" s="1257"/>
      <c r="N42" s="1257"/>
      <c r="O42" s="1257"/>
      <c r="P42" s="1257"/>
      <c r="Q42" s="1257"/>
      <c r="R42" s="1257"/>
      <c r="S42" s="1257"/>
      <c r="T42" s="1257"/>
      <c r="U42" s="1257"/>
      <c r="V42" s="1257"/>
      <c r="W42" s="1257"/>
      <c r="X42" s="1257"/>
      <c r="Y42" s="1257"/>
      <c r="Z42" s="1257"/>
      <c r="AA42" s="1257"/>
      <c r="AB42" s="1257"/>
      <c r="AC42" s="1257"/>
      <c r="AD42" s="1257"/>
      <c r="AE42" s="1257"/>
      <c r="AF42" s="1257"/>
      <c r="AG42" s="1257"/>
      <c r="AH42" s="1257"/>
      <c r="AI42" s="1257"/>
      <c r="AJ42" s="1257"/>
      <c r="AK42" s="1257"/>
      <c r="AL42" s="1257"/>
      <c r="AM42" s="1257"/>
      <c r="AN42" s="1257"/>
      <c r="AO42" s="1257"/>
      <c r="AP42" s="1257"/>
      <c r="AQ42" s="1257"/>
      <c r="AR42" s="1257"/>
      <c r="AS42" s="1257"/>
      <c r="AT42" s="1257"/>
      <c r="AU42" s="1257"/>
      <c r="AV42" s="1257"/>
      <c r="AW42" s="1258"/>
      <c r="AX42" s="1258"/>
      <c r="AY42" s="1258"/>
      <c r="AZ42" s="1258"/>
      <c r="BA42" s="1258"/>
      <c r="BB42" s="1258"/>
      <c r="BC42" s="1258"/>
      <c r="BD42" s="1258"/>
      <c r="BE42" s="1258"/>
      <c r="BF42" s="1255"/>
      <c r="BG42" s="1255"/>
      <c r="BH42" s="1255"/>
      <c r="BI42" s="1255"/>
      <c r="BJ42" s="1255"/>
      <c r="BK42" s="1255"/>
      <c r="BL42" s="1255"/>
      <c r="BM42" s="1256"/>
      <c r="BS42" s="152"/>
      <c r="BT42" s="152"/>
    </row>
    <row r="43" spans="1:72" s="150" customFormat="1" ht="20.25" customHeight="1">
      <c r="A43" s="28"/>
      <c r="B43" s="1244"/>
      <c r="C43" s="1042"/>
      <c r="D43" s="1257"/>
      <c r="E43" s="1257"/>
      <c r="F43" s="1257"/>
      <c r="G43" s="1257"/>
      <c r="H43" s="1257"/>
      <c r="I43" s="1257"/>
      <c r="J43" s="1257"/>
      <c r="K43" s="1257"/>
      <c r="L43" s="1257"/>
      <c r="M43" s="1257"/>
      <c r="N43" s="1257"/>
      <c r="O43" s="1257"/>
      <c r="P43" s="1257"/>
      <c r="Q43" s="1257"/>
      <c r="R43" s="1257"/>
      <c r="S43" s="1257"/>
      <c r="T43" s="1257"/>
      <c r="U43" s="1257"/>
      <c r="V43" s="1257"/>
      <c r="W43" s="1257"/>
      <c r="X43" s="1257"/>
      <c r="Y43" s="1257"/>
      <c r="Z43" s="1257"/>
      <c r="AA43" s="1257"/>
      <c r="AB43" s="1257"/>
      <c r="AC43" s="1257"/>
      <c r="AD43" s="1257"/>
      <c r="AE43" s="1257"/>
      <c r="AF43" s="1257"/>
      <c r="AG43" s="1257"/>
      <c r="AH43" s="1257"/>
      <c r="AI43" s="1257"/>
      <c r="AJ43" s="1257"/>
      <c r="AK43" s="1257"/>
      <c r="AL43" s="1257"/>
      <c r="AM43" s="1257"/>
      <c r="AN43" s="1257"/>
      <c r="AO43" s="1257"/>
      <c r="AP43" s="1257"/>
      <c r="AQ43" s="1257"/>
      <c r="AR43" s="1257"/>
      <c r="AS43" s="1257"/>
      <c r="AT43" s="1257"/>
      <c r="AU43" s="1257"/>
      <c r="AV43" s="1257"/>
      <c r="AW43" s="1258"/>
      <c r="AX43" s="1258"/>
      <c r="AY43" s="1258"/>
      <c r="AZ43" s="1258"/>
      <c r="BA43" s="1258"/>
      <c r="BB43" s="1258"/>
      <c r="BC43" s="1258"/>
      <c r="BD43" s="1258"/>
      <c r="BE43" s="1258"/>
      <c r="BF43" s="1255"/>
      <c r="BG43" s="1255"/>
      <c r="BH43" s="1255"/>
      <c r="BI43" s="1255"/>
      <c r="BJ43" s="1255"/>
      <c r="BK43" s="1255"/>
      <c r="BL43" s="1255"/>
      <c r="BM43" s="1256"/>
      <c r="BS43" s="152"/>
      <c r="BT43" s="152"/>
    </row>
    <row r="44" spans="1:72" s="150" customFormat="1" ht="20.25" customHeight="1">
      <c r="A44" s="28"/>
      <c r="B44" s="1244"/>
      <c r="C44" s="1042"/>
      <c r="D44" s="1257"/>
      <c r="E44" s="1257"/>
      <c r="F44" s="1257"/>
      <c r="G44" s="1257"/>
      <c r="H44" s="1257"/>
      <c r="I44" s="1257"/>
      <c r="J44" s="1257"/>
      <c r="K44" s="1257"/>
      <c r="L44" s="1257"/>
      <c r="M44" s="1257"/>
      <c r="N44" s="1257"/>
      <c r="O44" s="1257"/>
      <c r="P44" s="1257"/>
      <c r="Q44" s="1257"/>
      <c r="R44" s="1257"/>
      <c r="S44" s="1257"/>
      <c r="T44" s="1257"/>
      <c r="U44" s="1257"/>
      <c r="V44" s="1257"/>
      <c r="W44" s="1257"/>
      <c r="X44" s="1257"/>
      <c r="Y44" s="1257"/>
      <c r="Z44" s="1257"/>
      <c r="AA44" s="1257"/>
      <c r="AB44" s="1257"/>
      <c r="AC44" s="1257"/>
      <c r="AD44" s="1257"/>
      <c r="AE44" s="1257"/>
      <c r="AF44" s="1257"/>
      <c r="AG44" s="1257"/>
      <c r="AH44" s="1257"/>
      <c r="AI44" s="1257"/>
      <c r="AJ44" s="1257"/>
      <c r="AK44" s="1257"/>
      <c r="AL44" s="1257"/>
      <c r="AM44" s="1257"/>
      <c r="AN44" s="1257"/>
      <c r="AO44" s="1257"/>
      <c r="AP44" s="1257"/>
      <c r="AQ44" s="1257"/>
      <c r="AR44" s="1257"/>
      <c r="AS44" s="1257"/>
      <c r="AT44" s="1257"/>
      <c r="AU44" s="1257"/>
      <c r="AV44" s="1257"/>
      <c r="AW44" s="1258"/>
      <c r="AX44" s="1258"/>
      <c r="AY44" s="1258"/>
      <c r="AZ44" s="1258"/>
      <c r="BA44" s="1258"/>
      <c r="BB44" s="1258"/>
      <c r="BC44" s="1258"/>
      <c r="BD44" s="1258"/>
      <c r="BE44" s="1258"/>
      <c r="BF44" s="1255"/>
      <c r="BG44" s="1255"/>
      <c r="BH44" s="1255"/>
      <c r="BI44" s="1255"/>
      <c r="BJ44" s="1255"/>
      <c r="BK44" s="1255"/>
      <c r="BL44" s="1255"/>
      <c r="BM44" s="1256"/>
      <c r="BS44" s="152"/>
      <c r="BT44" s="152"/>
    </row>
    <row r="45" spans="1:72" s="150" customFormat="1" ht="20.25" customHeight="1">
      <c r="A45" s="28"/>
      <c r="B45" s="1244"/>
      <c r="C45" s="1042"/>
      <c r="D45" s="1257"/>
      <c r="E45" s="1257"/>
      <c r="F45" s="1257"/>
      <c r="G45" s="1257"/>
      <c r="H45" s="1257"/>
      <c r="I45" s="1257"/>
      <c r="J45" s="1257"/>
      <c r="K45" s="1257"/>
      <c r="L45" s="1257"/>
      <c r="M45" s="1257"/>
      <c r="N45" s="1257"/>
      <c r="O45" s="1257"/>
      <c r="P45" s="1257"/>
      <c r="Q45" s="1257"/>
      <c r="R45" s="1257"/>
      <c r="S45" s="1257"/>
      <c r="T45" s="1257"/>
      <c r="U45" s="1257"/>
      <c r="V45" s="1257"/>
      <c r="W45" s="1257"/>
      <c r="X45" s="1257"/>
      <c r="Y45" s="1257"/>
      <c r="Z45" s="1257"/>
      <c r="AA45" s="1257"/>
      <c r="AB45" s="1257"/>
      <c r="AC45" s="1257"/>
      <c r="AD45" s="1257"/>
      <c r="AE45" s="1257"/>
      <c r="AF45" s="1257"/>
      <c r="AG45" s="1257"/>
      <c r="AH45" s="1257"/>
      <c r="AI45" s="1257"/>
      <c r="AJ45" s="1257"/>
      <c r="AK45" s="1257"/>
      <c r="AL45" s="1257"/>
      <c r="AM45" s="1257"/>
      <c r="AN45" s="1257"/>
      <c r="AO45" s="1257"/>
      <c r="AP45" s="1257"/>
      <c r="AQ45" s="1257"/>
      <c r="AR45" s="1257"/>
      <c r="AS45" s="1257"/>
      <c r="AT45" s="1257"/>
      <c r="AU45" s="1257"/>
      <c r="AV45" s="1257"/>
      <c r="AW45" s="1258"/>
      <c r="AX45" s="1258"/>
      <c r="AY45" s="1258"/>
      <c r="AZ45" s="1258"/>
      <c r="BA45" s="1258"/>
      <c r="BB45" s="1258"/>
      <c r="BC45" s="1258"/>
      <c r="BD45" s="1258"/>
      <c r="BE45" s="1258"/>
      <c r="BF45" s="1255"/>
      <c r="BG45" s="1255"/>
      <c r="BH45" s="1255"/>
      <c r="BI45" s="1255"/>
      <c r="BJ45" s="1255"/>
      <c r="BK45" s="1255"/>
      <c r="BL45" s="1255"/>
      <c r="BM45" s="1256"/>
      <c r="BS45" s="152"/>
      <c r="BT45" s="152"/>
    </row>
    <row r="46" spans="1:72" s="150" customFormat="1" ht="20.25" customHeight="1">
      <c r="A46" s="28"/>
      <c r="B46" s="1244"/>
      <c r="C46" s="1042"/>
      <c r="D46" s="1257"/>
      <c r="E46" s="1257"/>
      <c r="F46" s="1257"/>
      <c r="G46" s="1257"/>
      <c r="H46" s="1257"/>
      <c r="I46" s="1257"/>
      <c r="J46" s="1257"/>
      <c r="K46" s="1257"/>
      <c r="L46" s="1257"/>
      <c r="M46" s="1257"/>
      <c r="N46" s="1257"/>
      <c r="O46" s="1257"/>
      <c r="P46" s="1257"/>
      <c r="Q46" s="1257"/>
      <c r="R46" s="1257"/>
      <c r="S46" s="1257"/>
      <c r="T46" s="1257"/>
      <c r="U46" s="1257"/>
      <c r="V46" s="1257"/>
      <c r="W46" s="1257"/>
      <c r="X46" s="1257"/>
      <c r="Y46" s="1257"/>
      <c r="Z46" s="1257"/>
      <c r="AA46" s="1257"/>
      <c r="AB46" s="1257"/>
      <c r="AC46" s="1257"/>
      <c r="AD46" s="1257"/>
      <c r="AE46" s="1257"/>
      <c r="AF46" s="1257"/>
      <c r="AG46" s="1257"/>
      <c r="AH46" s="1257"/>
      <c r="AI46" s="1257"/>
      <c r="AJ46" s="1257"/>
      <c r="AK46" s="1257"/>
      <c r="AL46" s="1257"/>
      <c r="AM46" s="1257"/>
      <c r="AN46" s="1257"/>
      <c r="AO46" s="1257"/>
      <c r="AP46" s="1257"/>
      <c r="AQ46" s="1257"/>
      <c r="AR46" s="1257"/>
      <c r="AS46" s="1257"/>
      <c r="AT46" s="1257"/>
      <c r="AU46" s="1257"/>
      <c r="AV46" s="1257"/>
      <c r="AW46" s="1258"/>
      <c r="AX46" s="1258"/>
      <c r="AY46" s="1258"/>
      <c r="AZ46" s="1258"/>
      <c r="BA46" s="1258"/>
      <c r="BB46" s="1258"/>
      <c r="BC46" s="1258"/>
      <c r="BD46" s="1258"/>
      <c r="BE46" s="1258"/>
      <c r="BF46" s="1255"/>
      <c r="BG46" s="1255"/>
      <c r="BH46" s="1255"/>
      <c r="BI46" s="1255"/>
      <c r="BJ46" s="1255"/>
      <c r="BK46" s="1255"/>
      <c r="BL46" s="1255"/>
      <c r="BM46" s="1256"/>
      <c r="BS46" s="152"/>
      <c r="BT46" s="152"/>
    </row>
    <row r="47" spans="1:72" s="150" customFormat="1" ht="20.25" customHeight="1">
      <c r="A47" s="28"/>
      <c r="B47" s="1244"/>
      <c r="C47" s="1042"/>
      <c r="D47" s="1257"/>
      <c r="E47" s="1257"/>
      <c r="F47" s="1257"/>
      <c r="G47" s="1257"/>
      <c r="H47" s="1257"/>
      <c r="I47" s="1257"/>
      <c r="J47" s="1257"/>
      <c r="K47" s="1257"/>
      <c r="L47" s="1257"/>
      <c r="M47" s="1257"/>
      <c r="N47" s="1257"/>
      <c r="O47" s="1257"/>
      <c r="P47" s="1257"/>
      <c r="Q47" s="1257"/>
      <c r="R47" s="1257"/>
      <c r="S47" s="1257"/>
      <c r="T47" s="1257"/>
      <c r="U47" s="1257"/>
      <c r="V47" s="1257"/>
      <c r="W47" s="1257"/>
      <c r="X47" s="1257"/>
      <c r="Y47" s="1257"/>
      <c r="Z47" s="1257"/>
      <c r="AA47" s="1257"/>
      <c r="AB47" s="1257"/>
      <c r="AC47" s="1257"/>
      <c r="AD47" s="1257"/>
      <c r="AE47" s="1257"/>
      <c r="AF47" s="1257"/>
      <c r="AG47" s="1257"/>
      <c r="AH47" s="1257"/>
      <c r="AI47" s="1257"/>
      <c r="AJ47" s="1257"/>
      <c r="AK47" s="1257"/>
      <c r="AL47" s="1257"/>
      <c r="AM47" s="1257"/>
      <c r="AN47" s="1257"/>
      <c r="AO47" s="1257"/>
      <c r="AP47" s="1257"/>
      <c r="AQ47" s="1257"/>
      <c r="AR47" s="1257"/>
      <c r="AS47" s="1257"/>
      <c r="AT47" s="1257"/>
      <c r="AU47" s="1257"/>
      <c r="AV47" s="1257"/>
      <c r="AW47" s="1258"/>
      <c r="AX47" s="1258"/>
      <c r="AY47" s="1258"/>
      <c r="AZ47" s="1258"/>
      <c r="BA47" s="1258"/>
      <c r="BB47" s="1258"/>
      <c r="BC47" s="1258"/>
      <c r="BD47" s="1258"/>
      <c r="BE47" s="1258"/>
      <c r="BF47" s="1255"/>
      <c r="BG47" s="1255"/>
      <c r="BH47" s="1255"/>
      <c r="BI47" s="1255"/>
      <c r="BJ47" s="1255"/>
      <c r="BK47" s="1255"/>
      <c r="BL47" s="1255"/>
      <c r="BM47" s="1256"/>
      <c r="BS47" s="152"/>
      <c r="BT47" s="152"/>
    </row>
    <row r="48" spans="1:72" s="150" customFormat="1" ht="20.25" customHeight="1">
      <c r="A48" s="28"/>
      <c r="B48" s="1244"/>
      <c r="C48" s="1042"/>
      <c r="D48" s="1257"/>
      <c r="E48" s="1257"/>
      <c r="F48" s="1257"/>
      <c r="G48" s="1257"/>
      <c r="H48" s="1257"/>
      <c r="I48" s="1257"/>
      <c r="J48" s="1257"/>
      <c r="K48" s="1257"/>
      <c r="L48" s="1257"/>
      <c r="M48" s="1257"/>
      <c r="N48" s="1257"/>
      <c r="O48" s="1257"/>
      <c r="P48" s="1257"/>
      <c r="Q48" s="1257"/>
      <c r="R48" s="1257"/>
      <c r="S48" s="1257"/>
      <c r="T48" s="1257"/>
      <c r="U48" s="1257"/>
      <c r="V48" s="1257"/>
      <c r="W48" s="1257"/>
      <c r="X48" s="1257"/>
      <c r="Y48" s="1257"/>
      <c r="Z48" s="1257"/>
      <c r="AA48" s="1257"/>
      <c r="AB48" s="1257"/>
      <c r="AC48" s="1257"/>
      <c r="AD48" s="1257"/>
      <c r="AE48" s="1257"/>
      <c r="AF48" s="1257"/>
      <c r="AG48" s="1257"/>
      <c r="AH48" s="1257"/>
      <c r="AI48" s="1257"/>
      <c r="AJ48" s="1257"/>
      <c r="AK48" s="1257"/>
      <c r="AL48" s="1257"/>
      <c r="AM48" s="1257"/>
      <c r="AN48" s="1257"/>
      <c r="AO48" s="1257"/>
      <c r="AP48" s="1257"/>
      <c r="AQ48" s="1257"/>
      <c r="AR48" s="1257"/>
      <c r="AS48" s="1257"/>
      <c r="AT48" s="1257"/>
      <c r="AU48" s="1257"/>
      <c r="AV48" s="1257"/>
      <c r="AW48" s="1258"/>
      <c r="AX48" s="1258"/>
      <c r="AY48" s="1258"/>
      <c r="AZ48" s="1258"/>
      <c r="BA48" s="1258"/>
      <c r="BB48" s="1258"/>
      <c r="BC48" s="1258"/>
      <c r="BD48" s="1258"/>
      <c r="BE48" s="1258"/>
      <c r="BF48" s="1255"/>
      <c r="BG48" s="1255"/>
      <c r="BH48" s="1255"/>
      <c r="BI48" s="1255"/>
      <c r="BJ48" s="1255"/>
      <c r="BK48" s="1255"/>
      <c r="BL48" s="1255"/>
      <c r="BM48" s="1256"/>
      <c r="BS48" s="152"/>
      <c r="BT48" s="152"/>
    </row>
    <row r="49" spans="1:72" s="150" customFormat="1" ht="20.25" customHeight="1">
      <c r="A49" s="28"/>
      <c r="B49" s="1244"/>
      <c r="C49" s="1042"/>
      <c r="D49" s="1257"/>
      <c r="E49" s="1257"/>
      <c r="F49" s="1257"/>
      <c r="G49" s="1257"/>
      <c r="H49" s="1257"/>
      <c r="I49" s="1257"/>
      <c r="J49" s="1257"/>
      <c r="K49" s="1257"/>
      <c r="L49" s="1257"/>
      <c r="M49" s="1257"/>
      <c r="N49" s="1257"/>
      <c r="O49" s="1257"/>
      <c r="P49" s="1257"/>
      <c r="Q49" s="1257"/>
      <c r="R49" s="1257"/>
      <c r="S49" s="1257"/>
      <c r="T49" s="1257"/>
      <c r="U49" s="1257"/>
      <c r="V49" s="1257"/>
      <c r="W49" s="1257"/>
      <c r="X49" s="1257"/>
      <c r="Y49" s="1257"/>
      <c r="Z49" s="1257"/>
      <c r="AA49" s="1257"/>
      <c r="AB49" s="1257"/>
      <c r="AC49" s="1257"/>
      <c r="AD49" s="1257"/>
      <c r="AE49" s="1257"/>
      <c r="AF49" s="1257"/>
      <c r="AG49" s="1257"/>
      <c r="AH49" s="1257"/>
      <c r="AI49" s="1257"/>
      <c r="AJ49" s="1257"/>
      <c r="AK49" s="1257"/>
      <c r="AL49" s="1257"/>
      <c r="AM49" s="1257"/>
      <c r="AN49" s="1257"/>
      <c r="AO49" s="1257"/>
      <c r="AP49" s="1257"/>
      <c r="AQ49" s="1257"/>
      <c r="AR49" s="1257"/>
      <c r="AS49" s="1257"/>
      <c r="AT49" s="1257"/>
      <c r="AU49" s="1257"/>
      <c r="AV49" s="1257"/>
      <c r="AW49" s="1258"/>
      <c r="AX49" s="1258"/>
      <c r="AY49" s="1258"/>
      <c r="AZ49" s="1258"/>
      <c r="BA49" s="1258"/>
      <c r="BB49" s="1258"/>
      <c r="BC49" s="1258"/>
      <c r="BD49" s="1258"/>
      <c r="BE49" s="1258"/>
      <c r="BF49" s="1255"/>
      <c r="BG49" s="1255"/>
      <c r="BH49" s="1255"/>
      <c r="BI49" s="1255"/>
      <c r="BJ49" s="1255"/>
      <c r="BK49" s="1255"/>
      <c r="BL49" s="1255"/>
      <c r="BM49" s="1256"/>
      <c r="BS49" s="152"/>
      <c r="BT49" s="152"/>
    </row>
    <row r="50" spans="1:72" s="150" customFormat="1" ht="20.25" customHeight="1" thickBot="1">
      <c r="A50" s="28"/>
      <c r="B50" s="1245"/>
      <c r="C50" s="1246"/>
      <c r="D50" s="1281"/>
      <c r="E50" s="1281"/>
      <c r="F50" s="1281"/>
      <c r="G50" s="1281"/>
      <c r="H50" s="1281"/>
      <c r="I50" s="1281"/>
      <c r="J50" s="1281"/>
      <c r="K50" s="1281"/>
      <c r="L50" s="1281"/>
      <c r="M50" s="1281"/>
      <c r="N50" s="1281"/>
      <c r="O50" s="1281"/>
      <c r="P50" s="1281"/>
      <c r="Q50" s="1281"/>
      <c r="R50" s="1281"/>
      <c r="S50" s="1281"/>
      <c r="T50" s="1281"/>
      <c r="U50" s="1281"/>
      <c r="V50" s="1281"/>
      <c r="W50" s="1281"/>
      <c r="X50" s="1281"/>
      <c r="Y50" s="1281"/>
      <c r="Z50" s="1281"/>
      <c r="AA50" s="1281"/>
      <c r="AB50" s="1281"/>
      <c r="AC50" s="1281"/>
      <c r="AD50" s="1281"/>
      <c r="AE50" s="1281"/>
      <c r="AF50" s="1281"/>
      <c r="AG50" s="1281"/>
      <c r="AH50" s="1281"/>
      <c r="AI50" s="1281"/>
      <c r="AJ50" s="1281"/>
      <c r="AK50" s="1281"/>
      <c r="AL50" s="1281"/>
      <c r="AM50" s="1281"/>
      <c r="AN50" s="1281"/>
      <c r="AO50" s="1281"/>
      <c r="AP50" s="1281"/>
      <c r="AQ50" s="1281"/>
      <c r="AR50" s="1281"/>
      <c r="AS50" s="1281"/>
      <c r="AT50" s="1281"/>
      <c r="AU50" s="1281"/>
      <c r="AV50" s="1281"/>
      <c r="AW50" s="1283"/>
      <c r="AX50" s="1283"/>
      <c r="AY50" s="1283"/>
      <c r="AZ50" s="1283"/>
      <c r="BA50" s="1283"/>
      <c r="BB50" s="1283"/>
      <c r="BC50" s="1283"/>
      <c r="BD50" s="1283"/>
      <c r="BE50" s="1283"/>
      <c r="BF50" s="1284"/>
      <c r="BG50" s="1284"/>
      <c r="BH50" s="1284"/>
      <c r="BI50" s="1284"/>
      <c r="BJ50" s="1284"/>
      <c r="BK50" s="1284"/>
      <c r="BL50" s="1284"/>
      <c r="BM50" s="1285"/>
      <c r="BS50" s="152"/>
      <c r="BT50" s="152"/>
    </row>
    <row r="51" spans="1:72" s="150" customFormat="1" ht="20.25" customHeight="1">
      <c r="A51" s="28"/>
      <c r="B51" s="1259">
        <v>4</v>
      </c>
      <c r="C51" s="1260"/>
      <c r="D51" s="1335" t="s">
        <v>1450</v>
      </c>
      <c r="E51" s="1336"/>
      <c r="F51" s="1336"/>
      <c r="G51" s="1336"/>
      <c r="H51" s="1336"/>
      <c r="I51" s="1336"/>
      <c r="J51" s="1336"/>
      <c r="K51" s="1336"/>
      <c r="L51" s="1336"/>
      <c r="M51" s="1336"/>
      <c r="N51" s="1336"/>
      <c r="O51" s="1336"/>
      <c r="P51" s="1336"/>
      <c r="Q51" s="1336"/>
      <c r="R51" s="1337"/>
      <c r="S51" s="1335" t="s">
        <v>1452</v>
      </c>
      <c r="T51" s="1336"/>
      <c r="U51" s="1336"/>
      <c r="V51" s="1336"/>
      <c r="W51" s="1336"/>
      <c r="X51" s="1336"/>
      <c r="Y51" s="1336"/>
      <c r="Z51" s="1336"/>
      <c r="AA51" s="1336"/>
      <c r="AB51" s="1336"/>
      <c r="AC51" s="1336"/>
      <c r="AD51" s="1336"/>
      <c r="AE51" s="1336"/>
      <c r="AF51" s="1336"/>
      <c r="AG51" s="1337"/>
      <c r="AH51" s="1335" t="s">
        <v>1451</v>
      </c>
      <c r="AI51" s="1336"/>
      <c r="AJ51" s="1336"/>
      <c r="AK51" s="1336"/>
      <c r="AL51" s="1336"/>
      <c r="AM51" s="1336"/>
      <c r="AN51" s="1336"/>
      <c r="AO51" s="1336"/>
      <c r="AP51" s="1336"/>
      <c r="AQ51" s="1336"/>
      <c r="AR51" s="1336"/>
      <c r="AS51" s="1336"/>
      <c r="AT51" s="1336"/>
      <c r="AU51" s="1336"/>
      <c r="AV51" s="1337"/>
      <c r="AW51" s="1341"/>
      <c r="AX51" s="1342"/>
      <c r="AY51" s="1342"/>
      <c r="AZ51" s="1342"/>
      <c r="BA51" s="1342"/>
      <c r="BB51" s="1342"/>
      <c r="BC51" s="1342"/>
      <c r="BD51" s="1342"/>
      <c r="BE51" s="1343"/>
      <c r="BF51" s="1329"/>
      <c r="BG51" s="1330"/>
      <c r="BH51" s="1330"/>
      <c r="BI51" s="1330"/>
      <c r="BJ51" s="1330"/>
      <c r="BK51" s="1330"/>
      <c r="BL51" s="1330"/>
      <c r="BM51" s="1331"/>
      <c r="BS51" s="152"/>
      <c r="BT51" s="152"/>
    </row>
    <row r="52" spans="1:72" s="150" customFormat="1" ht="20.25" customHeight="1">
      <c r="A52" s="28"/>
      <c r="B52" s="1261"/>
      <c r="C52" s="879"/>
      <c r="D52" s="1338"/>
      <c r="E52" s="1339"/>
      <c r="F52" s="1339"/>
      <c r="G52" s="1339"/>
      <c r="H52" s="1339"/>
      <c r="I52" s="1339"/>
      <c r="J52" s="1339"/>
      <c r="K52" s="1339"/>
      <c r="L52" s="1339"/>
      <c r="M52" s="1339"/>
      <c r="N52" s="1339"/>
      <c r="O52" s="1339"/>
      <c r="P52" s="1339"/>
      <c r="Q52" s="1339"/>
      <c r="R52" s="1340"/>
      <c r="S52" s="1338"/>
      <c r="T52" s="1339"/>
      <c r="U52" s="1339"/>
      <c r="V52" s="1339"/>
      <c r="W52" s="1339"/>
      <c r="X52" s="1339"/>
      <c r="Y52" s="1339"/>
      <c r="Z52" s="1339"/>
      <c r="AA52" s="1339"/>
      <c r="AB52" s="1339"/>
      <c r="AC52" s="1339"/>
      <c r="AD52" s="1339"/>
      <c r="AE52" s="1339"/>
      <c r="AF52" s="1339"/>
      <c r="AG52" s="1340"/>
      <c r="AH52" s="1338"/>
      <c r="AI52" s="1339"/>
      <c r="AJ52" s="1339"/>
      <c r="AK52" s="1339"/>
      <c r="AL52" s="1339"/>
      <c r="AM52" s="1339"/>
      <c r="AN52" s="1339"/>
      <c r="AO52" s="1339"/>
      <c r="AP52" s="1339"/>
      <c r="AQ52" s="1339"/>
      <c r="AR52" s="1339"/>
      <c r="AS52" s="1339"/>
      <c r="AT52" s="1339"/>
      <c r="AU52" s="1339"/>
      <c r="AV52" s="1340"/>
      <c r="AW52" s="1344"/>
      <c r="AX52" s="1345"/>
      <c r="AY52" s="1345"/>
      <c r="AZ52" s="1345"/>
      <c r="BA52" s="1345"/>
      <c r="BB52" s="1345"/>
      <c r="BC52" s="1345"/>
      <c r="BD52" s="1345"/>
      <c r="BE52" s="1346"/>
      <c r="BF52" s="1332"/>
      <c r="BG52" s="1333"/>
      <c r="BH52" s="1333"/>
      <c r="BI52" s="1333"/>
      <c r="BJ52" s="1333"/>
      <c r="BK52" s="1333"/>
      <c r="BL52" s="1333"/>
      <c r="BM52" s="1334"/>
      <c r="BS52" s="152"/>
      <c r="BT52" s="152"/>
    </row>
    <row r="53" spans="1:72" s="150" customFormat="1" ht="20.25" customHeight="1">
      <c r="A53" s="28"/>
      <c r="B53" s="1261"/>
      <c r="C53" s="879"/>
      <c r="D53" s="1338"/>
      <c r="E53" s="1339"/>
      <c r="F53" s="1339"/>
      <c r="G53" s="1339"/>
      <c r="H53" s="1339"/>
      <c r="I53" s="1339"/>
      <c r="J53" s="1339"/>
      <c r="K53" s="1339"/>
      <c r="L53" s="1339"/>
      <c r="M53" s="1339"/>
      <c r="N53" s="1339"/>
      <c r="O53" s="1339"/>
      <c r="P53" s="1339"/>
      <c r="Q53" s="1339"/>
      <c r="R53" s="1340"/>
      <c r="S53" s="1338"/>
      <c r="T53" s="1339"/>
      <c r="U53" s="1339"/>
      <c r="V53" s="1339"/>
      <c r="W53" s="1339"/>
      <c r="X53" s="1339"/>
      <c r="Y53" s="1339"/>
      <c r="Z53" s="1339"/>
      <c r="AA53" s="1339"/>
      <c r="AB53" s="1339"/>
      <c r="AC53" s="1339"/>
      <c r="AD53" s="1339"/>
      <c r="AE53" s="1339"/>
      <c r="AF53" s="1339"/>
      <c r="AG53" s="1340"/>
      <c r="AH53" s="1338"/>
      <c r="AI53" s="1339"/>
      <c r="AJ53" s="1339"/>
      <c r="AK53" s="1339"/>
      <c r="AL53" s="1339"/>
      <c r="AM53" s="1339"/>
      <c r="AN53" s="1339"/>
      <c r="AO53" s="1339"/>
      <c r="AP53" s="1339"/>
      <c r="AQ53" s="1339"/>
      <c r="AR53" s="1339"/>
      <c r="AS53" s="1339"/>
      <c r="AT53" s="1339"/>
      <c r="AU53" s="1339"/>
      <c r="AV53" s="1340"/>
      <c r="AW53" s="1344"/>
      <c r="AX53" s="1345"/>
      <c r="AY53" s="1345"/>
      <c r="AZ53" s="1345"/>
      <c r="BA53" s="1345"/>
      <c r="BB53" s="1345"/>
      <c r="BC53" s="1345"/>
      <c r="BD53" s="1345"/>
      <c r="BE53" s="1346"/>
      <c r="BF53" s="1332"/>
      <c r="BG53" s="1333"/>
      <c r="BH53" s="1333"/>
      <c r="BI53" s="1333"/>
      <c r="BJ53" s="1333"/>
      <c r="BK53" s="1333"/>
      <c r="BL53" s="1333"/>
      <c r="BM53" s="1334"/>
      <c r="BS53" s="152"/>
      <c r="BT53" s="152"/>
    </row>
    <row r="54" spans="1:72" s="150" customFormat="1" ht="22.25" customHeight="1" thickBot="1">
      <c r="A54" s="28"/>
      <c r="B54" s="1261"/>
      <c r="C54" s="879"/>
      <c r="D54" s="1338"/>
      <c r="E54" s="1339"/>
      <c r="F54" s="1339"/>
      <c r="G54" s="1339"/>
      <c r="H54" s="1339"/>
      <c r="I54" s="1339"/>
      <c r="J54" s="1339"/>
      <c r="K54" s="1339"/>
      <c r="L54" s="1339"/>
      <c r="M54" s="1339"/>
      <c r="N54" s="1339"/>
      <c r="O54" s="1339"/>
      <c r="P54" s="1339"/>
      <c r="Q54" s="1339"/>
      <c r="R54" s="1340"/>
      <c r="S54" s="1338"/>
      <c r="T54" s="1339"/>
      <c r="U54" s="1339"/>
      <c r="V54" s="1339"/>
      <c r="W54" s="1339"/>
      <c r="X54" s="1339"/>
      <c r="Y54" s="1339"/>
      <c r="Z54" s="1339"/>
      <c r="AA54" s="1339"/>
      <c r="AB54" s="1339"/>
      <c r="AC54" s="1339"/>
      <c r="AD54" s="1339"/>
      <c r="AE54" s="1339"/>
      <c r="AF54" s="1339"/>
      <c r="AG54" s="1340"/>
      <c r="AH54" s="1338"/>
      <c r="AI54" s="1339"/>
      <c r="AJ54" s="1339"/>
      <c r="AK54" s="1339"/>
      <c r="AL54" s="1339"/>
      <c r="AM54" s="1339"/>
      <c r="AN54" s="1339"/>
      <c r="AO54" s="1339"/>
      <c r="AP54" s="1339"/>
      <c r="AQ54" s="1339"/>
      <c r="AR54" s="1339"/>
      <c r="AS54" s="1339"/>
      <c r="AT54" s="1339"/>
      <c r="AU54" s="1339"/>
      <c r="AV54" s="1340"/>
      <c r="AW54" s="1344"/>
      <c r="AX54" s="1345"/>
      <c r="AY54" s="1345"/>
      <c r="AZ54" s="1345"/>
      <c r="BA54" s="1345"/>
      <c r="BB54" s="1345"/>
      <c r="BC54" s="1345"/>
      <c r="BD54" s="1345"/>
      <c r="BE54" s="1346"/>
      <c r="BF54" s="1332"/>
      <c r="BG54" s="1333"/>
      <c r="BH54" s="1333"/>
      <c r="BI54" s="1333"/>
      <c r="BJ54" s="1333"/>
      <c r="BK54" s="1333"/>
      <c r="BL54" s="1333"/>
      <c r="BM54" s="1334"/>
      <c r="BS54" s="152"/>
      <c r="BT54" s="152"/>
    </row>
    <row r="55" spans="1:72" s="156" customFormat="1" ht="20.25" customHeight="1">
      <c r="A55" s="155"/>
      <c r="B55" s="1242">
        <v>5</v>
      </c>
      <c r="C55" s="1243"/>
      <c r="D55" s="1271" t="s">
        <v>160</v>
      </c>
      <c r="E55" s="1271"/>
      <c r="F55" s="1271"/>
      <c r="G55" s="1271"/>
      <c r="H55" s="1271"/>
      <c r="I55" s="1271"/>
      <c r="J55" s="1271"/>
      <c r="K55" s="1271"/>
      <c r="L55" s="1271"/>
      <c r="M55" s="1271"/>
      <c r="N55" s="1271"/>
      <c r="O55" s="1271"/>
      <c r="P55" s="1271"/>
      <c r="Q55" s="1271"/>
      <c r="R55" s="1271"/>
      <c r="S55" s="1271" t="s">
        <v>161</v>
      </c>
      <c r="T55" s="1271"/>
      <c r="U55" s="1271"/>
      <c r="V55" s="1271"/>
      <c r="W55" s="1271"/>
      <c r="X55" s="1271"/>
      <c r="Y55" s="1271"/>
      <c r="Z55" s="1271"/>
      <c r="AA55" s="1271"/>
      <c r="AB55" s="1271"/>
      <c r="AC55" s="1271"/>
      <c r="AD55" s="1271"/>
      <c r="AE55" s="1271"/>
      <c r="AF55" s="1271"/>
      <c r="AG55" s="1271"/>
      <c r="AH55" s="1271" t="s">
        <v>162</v>
      </c>
      <c r="AI55" s="1271"/>
      <c r="AJ55" s="1271"/>
      <c r="AK55" s="1271"/>
      <c r="AL55" s="1271"/>
      <c r="AM55" s="1271"/>
      <c r="AN55" s="1271"/>
      <c r="AO55" s="1271"/>
      <c r="AP55" s="1271"/>
      <c r="AQ55" s="1271"/>
      <c r="AR55" s="1271"/>
      <c r="AS55" s="1271"/>
      <c r="AT55" s="1271"/>
      <c r="AU55" s="1271"/>
      <c r="AV55" s="1271"/>
      <c r="AW55" s="1282"/>
      <c r="AX55" s="1282"/>
      <c r="AY55" s="1282"/>
      <c r="AZ55" s="1282"/>
      <c r="BA55" s="1282"/>
      <c r="BB55" s="1282"/>
      <c r="BC55" s="1282"/>
      <c r="BD55" s="1282"/>
      <c r="BE55" s="1282"/>
      <c r="BF55" s="1253"/>
      <c r="BG55" s="1253"/>
      <c r="BH55" s="1253"/>
      <c r="BI55" s="1253"/>
      <c r="BJ55" s="1253"/>
      <c r="BK55" s="1253"/>
      <c r="BL55" s="1253"/>
      <c r="BM55" s="1254"/>
    </row>
    <row r="56" spans="1:72" s="156" customFormat="1" ht="20.25" customHeight="1">
      <c r="A56" s="155"/>
      <c r="B56" s="1244"/>
      <c r="C56" s="1042"/>
      <c r="D56" s="1257"/>
      <c r="E56" s="1257"/>
      <c r="F56" s="1257"/>
      <c r="G56" s="1257"/>
      <c r="H56" s="1257"/>
      <c r="I56" s="1257"/>
      <c r="J56" s="1257"/>
      <c r="K56" s="1257"/>
      <c r="L56" s="1257"/>
      <c r="M56" s="1257"/>
      <c r="N56" s="1257"/>
      <c r="O56" s="1257"/>
      <c r="P56" s="1257"/>
      <c r="Q56" s="1257"/>
      <c r="R56" s="1257"/>
      <c r="S56" s="1257"/>
      <c r="T56" s="1257"/>
      <c r="U56" s="1257"/>
      <c r="V56" s="1257"/>
      <c r="W56" s="1257"/>
      <c r="X56" s="1257"/>
      <c r="Y56" s="1257"/>
      <c r="Z56" s="1257"/>
      <c r="AA56" s="1257"/>
      <c r="AB56" s="1257"/>
      <c r="AC56" s="1257"/>
      <c r="AD56" s="1257"/>
      <c r="AE56" s="1257"/>
      <c r="AF56" s="1257"/>
      <c r="AG56" s="1257"/>
      <c r="AH56" s="1257"/>
      <c r="AI56" s="1257"/>
      <c r="AJ56" s="1257"/>
      <c r="AK56" s="1257"/>
      <c r="AL56" s="1257"/>
      <c r="AM56" s="1257"/>
      <c r="AN56" s="1257"/>
      <c r="AO56" s="1257"/>
      <c r="AP56" s="1257"/>
      <c r="AQ56" s="1257"/>
      <c r="AR56" s="1257"/>
      <c r="AS56" s="1257"/>
      <c r="AT56" s="1257"/>
      <c r="AU56" s="1257"/>
      <c r="AV56" s="1257"/>
      <c r="AW56" s="1258"/>
      <c r="AX56" s="1258"/>
      <c r="AY56" s="1258"/>
      <c r="AZ56" s="1258"/>
      <c r="BA56" s="1258"/>
      <c r="BB56" s="1258"/>
      <c r="BC56" s="1258"/>
      <c r="BD56" s="1258"/>
      <c r="BE56" s="1258"/>
      <c r="BF56" s="1255"/>
      <c r="BG56" s="1255"/>
      <c r="BH56" s="1255"/>
      <c r="BI56" s="1255"/>
      <c r="BJ56" s="1255"/>
      <c r="BK56" s="1255"/>
      <c r="BL56" s="1255"/>
      <c r="BM56" s="1256"/>
    </row>
    <row r="57" spans="1:72" s="156" customFormat="1" ht="20.25" customHeight="1">
      <c r="A57" s="155"/>
      <c r="B57" s="1244"/>
      <c r="C57" s="1042"/>
      <c r="D57" s="1257"/>
      <c r="E57" s="1257"/>
      <c r="F57" s="1257"/>
      <c r="G57" s="1257"/>
      <c r="H57" s="1257"/>
      <c r="I57" s="1257"/>
      <c r="J57" s="1257"/>
      <c r="K57" s="1257"/>
      <c r="L57" s="1257"/>
      <c r="M57" s="1257"/>
      <c r="N57" s="1257"/>
      <c r="O57" s="1257"/>
      <c r="P57" s="1257"/>
      <c r="Q57" s="1257"/>
      <c r="R57" s="1257"/>
      <c r="S57" s="1257"/>
      <c r="T57" s="1257"/>
      <c r="U57" s="1257"/>
      <c r="V57" s="1257"/>
      <c r="W57" s="1257"/>
      <c r="X57" s="1257"/>
      <c r="Y57" s="1257"/>
      <c r="Z57" s="1257"/>
      <c r="AA57" s="1257"/>
      <c r="AB57" s="1257"/>
      <c r="AC57" s="1257"/>
      <c r="AD57" s="1257"/>
      <c r="AE57" s="1257"/>
      <c r="AF57" s="1257"/>
      <c r="AG57" s="1257"/>
      <c r="AH57" s="1257"/>
      <c r="AI57" s="1257"/>
      <c r="AJ57" s="1257"/>
      <c r="AK57" s="1257"/>
      <c r="AL57" s="1257"/>
      <c r="AM57" s="1257"/>
      <c r="AN57" s="1257"/>
      <c r="AO57" s="1257"/>
      <c r="AP57" s="1257"/>
      <c r="AQ57" s="1257"/>
      <c r="AR57" s="1257"/>
      <c r="AS57" s="1257"/>
      <c r="AT57" s="1257"/>
      <c r="AU57" s="1257"/>
      <c r="AV57" s="1257"/>
      <c r="AW57" s="1258"/>
      <c r="AX57" s="1258"/>
      <c r="AY57" s="1258"/>
      <c r="AZ57" s="1258"/>
      <c r="BA57" s="1258"/>
      <c r="BB57" s="1258"/>
      <c r="BC57" s="1258"/>
      <c r="BD57" s="1258"/>
      <c r="BE57" s="1258"/>
      <c r="BF57" s="1255"/>
      <c r="BG57" s="1255"/>
      <c r="BH57" s="1255"/>
      <c r="BI57" s="1255"/>
      <c r="BJ57" s="1255"/>
      <c r="BK57" s="1255"/>
      <c r="BL57" s="1255"/>
      <c r="BM57" s="1256"/>
    </row>
    <row r="58" spans="1:72" s="156" customFormat="1" ht="20.25" customHeight="1">
      <c r="A58" s="155"/>
      <c r="B58" s="1244"/>
      <c r="C58" s="1042"/>
      <c r="D58" s="1257"/>
      <c r="E58" s="1257"/>
      <c r="F58" s="1257"/>
      <c r="G58" s="1257"/>
      <c r="H58" s="1257"/>
      <c r="I58" s="1257"/>
      <c r="J58" s="1257"/>
      <c r="K58" s="1257"/>
      <c r="L58" s="1257"/>
      <c r="M58" s="1257"/>
      <c r="N58" s="1257"/>
      <c r="O58" s="1257"/>
      <c r="P58" s="1257"/>
      <c r="Q58" s="1257"/>
      <c r="R58" s="1257"/>
      <c r="S58" s="1257"/>
      <c r="T58" s="1257"/>
      <c r="U58" s="1257"/>
      <c r="V58" s="1257"/>
      <c r="W58" s="1257"/>
      <c r="X58" s="1257"/>
      <c r="Y58" s="1257"/>
      <c r="Z58" s="1257"/>
      <c r="AA58" s="1257"/>
      <c r="AB58" s="1257"/>
      <c r="AC58" s="1257"/>
      <c r="AD58" s="1257"/>
      <c r="AE58" s="1257"/>
      <c r="AF58" s="1257"/>
      <c r="AG58" s="1257"/>
      <c r="AH58" s="1257"/>
      <c r="AI58" s="1257"/>
      <c r="AJ58" s="1257"/>
      <c r="AK58" s="1257"/>
      <c r="AL58" s="1257"/>
      <c r="AM58" s="1257"/>
      <c r="AN58" s="1257"/>
      <c r="AO58" s="1257"/>
      <c r="AP58" s="1257"/>
      <c r="AQ58" s="1257"/>
      <c r="AR58" s="1257"/>
      <c r="AS58" s="1257"/>
      <c r="AT58" s="1257"/>
      <c r="AU58" s="1257"/>
      <c r="AV58" s="1257"/>
      <c r="AW58" s="1258"/>
      <c r="AX58" s="1258"/>
      <c r="AY58" s="1258"/>
      <c r="AZ58" s="1258"/>
      <c r="BA58" s="1258"/>
      <c r="BB58" s="1258"/>
      <c r="BC58" s="1258"/>
      <c r="BD58" s="1258"/>
      <c r="BE58" s="1258"/>
      <c r="BF58" s="1255"/>
      <c r="BG58" s="1255"/>
      <c r="BH58" s="1255"/>
      <c r="BI58" s="1255"/>
      <c r="BJ58" s="1255"/>
      <c r="BK58" s="1255"/>
      <c r="BL58" s="1255"/>
      <c r="BM58" s="1256"/>
    </row>
    <row r="59" spans="1:72" s="156" customFormat="1" ht="20.25" customHeight="1">
      <c r="A59" s="155"/>
      <c r="B59" s="1244"/>
      <c r="C59" s="1042"/>
      <c r="D59" s="1257"/>
      <c r="E59" s="1257"/>
      <c r="F59" s="1257"/>
      <c r="G59" s="1257"/>
      <c r="H59" s="1257"/>
      <c r="I59" s="1257"/>
      <c r="J59" s="1257"/>
      <c r="K59" s="1257"/>
      <c r="L59" s="1257"/>
      <c r="M59" s="1257"/>
      <c r="N59" s="1257"/>
      <c r="O59" s="1257"/>
      <c r="P59" s="1257"/>
      <c r="Q59" s="1257"/>
      <c r="R59" s="1257"/>
      <c r="S59" s="1257"/>
      <c r="T59" s="1257"/>
      <c r="U59" s="1257"/>
      <c r="V59" s="1257"/>
      <c r="W59" s="1257"/>
      <c r="X59" s="1257"/>
      <c r="Y59" s="1257"/>
      <c r="Z59" s="1257"/>
      <c r="AA59" s="1257"/>
      <c r="AB59" s="1257"/>
      <c r="AC59" s="1257"/>
      <c r="AD59" s="1257"/>
      <c r="AE59" s="1257"/>
      <c r="AF59" s="1257"/>
      <c r="AG59" s="1257"/>
      <c r="AH59" s="1257"/>
      <c r="AI59" s="1257"/>
      <c r="AJ59" s="1257"/>
      <c r="AK59" s="1257"/>
      <c r="AL59" s="1257"/>
      <c r="AM59" s="1257"/>
      <c r="AN59" s="1257"/>
      <c r="AO59" s="1257"/>
      <c r="AP59" s="1257"/>
      <c r="AQ59" s="1257"/>
      <c r="AR59" s="1257"/>
      <c r="AS59" s="1257"/>
      <c r="AT59" s="1257"/>
      <c r="AU59" s="1257"/>
      <c r="AV59" s="1257"/>
      <c r="AW59" s="1258"/>
      <c r="AX59" s="1258"/>
      <c r="AY59" s="1258"/>
      <c r="AZ59" s="1258"/>
      <c r="BA59" s="1258"/>
      <c r="BB59" s="1258"/>
      <c r="BC59" s="1258"/>
      <c r="BD59" s="1258"/>
      <c r="BE59" s="1258"/>
      <c r="BF59" s="1255"/>
      <c r="BG59" s="1255"/>
      <c r="BH59" s="1255"/>
      <c r="BI59" s="1255"/>
      <c r="BJ59" s="1255"/>
      <c r="BK59" s="1255"/>
      <c r="BL59" s="1255"/>
      <c r="BM59" s="1256"/>
    </row>
    <row r="60" spans="1:72" s="156" customFormat="1" ht="20.25" customHeight="1">
      <c r="A60" s="155"/>
      <c r="B60" s="1244"/>
      <c r="C60" s="1042"/>
      <c r="D60" s="1257"/>
      <c r="E60" s="1257"/>
      <c r="F60" s="1257"/>
      <c r="G60" s="1257"/>
      <c r="H60" s="1257"/>
      <c r="I60" s="1257"/>
      <c r="J60" s="1257"/>
      <c r="K60" s="1257"/>
      <c r="L60" s="1257"/>
      <c r="M60" s="1257"/>
      <c r="N60" s="1257"/>
      <c r="O60" s="1257"/>
      <c r="P60" s="1257"/>
      <c r="Q60" s="1257"/>
      <c r="R60" s="1257"/>
      <c r="S60" s="1257"/>
      <c r="T60" s="1257"/>
      <c r="U60" s="1257"/>
      <c r="V60" s="1257"/>
      <c r="W60" s="1257"/>
      <c r="X60" s="1257"/>
      <c r="Y60" s="1257"/>
      <c r="Z60" s="1257"/>
      <c r="AA60" s="1257"/>
      <c r="AB60" s="1257"/>
      <c r="AC60" s="1257"/>
      <c r="AD60" s="1257"/>
      <c r="AE60" s="1257"/>
      <c r="AF60" s="1257"/>
      <c r="AG60" s="1257"/>
      <c r="AH60" s="1257"/>
      <c r="AI60" s="1257"/>
      <c r="AJ60" s="1257"/>
      <c r="AK60" s="1257"/>
      <c r="AL60" s="1257"/>
      <c r="AM60" s="1257"/>
      <c r="AN60" s="1257"/>
      <c r="AO60" s="1257"/>
      <c r="AP60" s="1257"/>
      <c r="AQ60" s="1257"/>
      <c r="AR60" s="1257"/>
      <c r="AS60" s="1257"/>
      <c r="AT60" s="1257"/>
      <c r="AU60" s="1257"/>
      <c r="AV60" s="1257"/>
      <c r="AW60" s="1258"/>
      <c r="AX60" s="1258"/>
      <c r="AY60" s="1258"/>
      <c r="AZ60" s="1258"/>
      <c r="BA60" s="1258"/>
      <c r="BB60" s="1258"/>
      <c r="BC60" s="1258"/>
      <c r="BD60" s="1258"/>
      <c r="BE60" s="1258"/>
      <c r="BF60" s="1255"/>
      <c r="BG60" s="1255"/>
      <c r="BH60" s="1255"/>
      <c r="BI60" s="1255"/>
      <c r="BJ60" s="1255"/>
      <c r="BK60" s="1255"/>
      <c r="BL60" s="1255"/>
      <c r="BM60" s="1256"/>
    </row>
    <row r="61" spans="1:72" s="156" customFormat="1" ht="20.25" customHeight="1" thickBot="1">
      <c r="A61" s="155"/>
      <c r="B61" s="1245"/>
      <c r="C61" s="1246"/>
      <c r="D61" s="1281"/>
      <c r="E61" s="1281"/>
      <c r="F61" s="1281"/>
      <c r="G61" s="1281"/>
      <c r="H61" s="1281"/>
      <c r="I61" s="1281"/>
      <c r="J61" s="1281"/>
      <c r="K61" s="1281"/>
      <c r="L61" s="1281"/>
      <c r="M61" s="1281"/>
      <c r="N61" s="1281"/>
      <c r="O61" s="1281"/>
      <c r="P61" s="1281"/>
      <c r="Q61" s="1281"/>
      <c r="R61" s="1281"/>
      <c r="S61" s="1281"/>
      <c r="T61" s="1281"/>
      <c r="U61" s="1281"/>
      <c r="V61" s="1281"/>
      <c r="W61" s="1281"/>
      <c r="X61" s="1281"/>
      <c r="Y61" s="1281"/>
      <c r="Z61" s="1281"/>
      <c r="AA61" s="1281"/>
      <c r="AB61" s="1281"/>
      <c r="AC61" s="1281"/>
      <c r="AD61" s="1281"/>
      <c r="AE61" s="1281"/>
      <c r="AF61" s="1281"/>
      <c r="AG61" s="1281"/>
      <c r="AH61" s="1257"/>
      <c r="AI61" s="1257"/>
      <c r="AJ61" s="1257"/>
      <c r="AK61" s="1257"/>
      <c r="AL61" s="1257"/>
      <c r="AM61" s="1257"/>
      <c r="AN61" s="1257"/>
      <c r="AO61" s="1257"/>
      <c r="AP61" s="1257"/>
      <c r="AQ61" s="1257"/>
      <c r="AR61" s="1257"/>
      <c r="AS61" s="1257"/>
      <c r="AT61" s="1257"/>
      <c r="AU61" s="1257"/>
      <c r="AV61" s="1257"/>
      <c r="AW61" s="1283"/>
      <c r="AX61" s="1283"/>
      <c r="AY61" s="1283"/>
      <c r="AZ61" s="1283"/>
      <c r="BA61" s="1283"/>
      <c r="BB61" s="1283"/>
      <c r="BC61" s="1283"/>
      <c r="BD61" s="1283"/>
      <c r="BE61" s="1283"/>
      <c r="BF61" s="1284"/>
      <c r="BG61" s="1284"/>
      <c r="BH61" s="1284"/>
      <c r="BI61" s="1284"/>
      <c r="BJ61" s="1284"/>
      <c r="BK61" s="1284"/>
      <c r="BL61" s="1284"/>
      <c r="BM61" s="1285"/>
    </row>
    <row r="62" spans="1:72" s="156" customFormat="1" ht="20.25" customHeight="1">
      <c r="A62" s="155"/>
      <c r="B62" s="948"/>
      <c r="C62" s="948"/>
      <c r="D62" s="1306" t="s">
        <v>163</v>
      </c>
      <c r="E62" s="1306"/>
      <c r="F62" s="1306"/>
      <c r="G62" s="1306"/>
      <c r="H62" s="1306"/>
      <c r="I62" s="1306"/>
      <c r="J62" s="1306"/>
      <c r="K62" s="1306"/>
      <c r="L62" s="1306"/>
      <c r="M62" s="1306"/>
      <c r="N62" s="1306"/>
      <c r="O62" s="1306"/>
      <c r="P62" s="1306"/>
      <c r="Q62" s="1306"/>
      <c r="R62" s="1306"/>
      <c r="S62" s="1308">
        <f>Pagina8!BX70</f>
        <v>0</v>
      </c>
      <c r="T62" s="1309"/>
      <c r="U62" s="1309"/>
      <c r="V62" s="1309"/>
      <c r="W62" s="1309"/>
      <c r="X62" s="1309"/>
      <c r="Y62" s="1309"/>
      <c r="Z62" s="1309"/>
      <c r="AA62" s="1309"/>
      <c r="AB62" s="1309"/>
      <c r="AC62" s="1309"/>
      <c r="AD62" s="1309"/>
      <c r="AE62" s="1309"/>
      <c r="AF62" s="1309"/>
      <c r="AG62" s="1310"/>
      <c r="AH62" s="1317" t="s">
        <v>164</v>
      </c>
      <c r="AI62" s="1318"/>
      <c r="AJ62" s="1318"/>
      <c r="AK62" s="1318"/>
      <c r="AL62" s="1318"/>
      <c r="AM62" s="1318"/>
      <c r="AN62" s="1318"/>
      <c r="AO62" s="1318"/>
      <c r="AP62" s="1318"/>
      <c r="AQ62" s="1318"/>
      <c r="AR62" s="1318"/>
      <c r="AS62" s="1318"/>
      <c r="AT62" s="1318"/>
      <c r="AU62" s="1318"/>
      <c r="AV62" s="1318"/>
      <c r="AW62" s="1318"/>
      <c r="AX62" s="1318"/>
      <c r="AY62" s="1318"/>
      <c r="AZ62" s="1318"/>
      <c r="BA62" s="1318"/>
      <c r="BB62" s="1318"/>
      <c r="BC62" s="1318"/>
      <c r="BD62" s="1318"/>
      <c r="BE62" s="1319"/>
      <c r="BF62" s="1323">
        <f>SUM(BF18:BM61)</f>
        <v>0</v>
      </c>
      <c r="BG62" s="1324"/>
      <c r="BH62" s="1324"/>
      <c r="BI62" s="1324"/>
      <c r="BJ62" s="1324"/>
      <c r="BK62" s="1324"/>
      <c r="BL62" s="1324"/>
      <c r="BM62" s="1325"/>
    </row>
    <row r="63" spans="1:72" s="156" customFormat="1" ht="20.25" customHeight="1">
      <c r="A63" s="155"/>
      <c r="B63" s="1042"/>
      <c r="C63" s="1042"/>
      <c r="D63" s="1307"/>
      <c r="E63" s="1307"/>
      <c r="F63" s="1307"/>
      <c r="G63" s="1307"/>
      <c r="H63" s="1307"/>
      <c r="I63" s="1307"/>
      <c r="J63" s="1307"/>
      <c r="K63" s="1307"/>
      <c r="L63" s="1307"/>
      <c r="M63" s="1307"/>
      <c r="N63" s="1307"/>
      <c r="O63" s="1307"/>
      <c r="P63" s="1307"/>
      <c r="Q63" s="1307"/>
      <c r="R63" s="1307"/>
      <c r="S63" s="1311"/>
      <c r="T63" s="1312"/>
      <c r="U63" s="1312"/>
      <c r="V63" s="1312"/>
      <c r="W63" s="1312"/>
      <c r="X63" s="1312"/>
      <c r="Y63" s="1312"/>
      <c r="Z63" s="1312"/>
      <c r="AA63" s="1312"/>
      <c r="AB63" s="1312"/>
      <c r="AC63" s="1312"/>
      <c r="AD63" s="1312"/>
      <c r="AE63" s="1312"/>
      <c r="AF63" s="1312"/>
      <c r="AG63" s="1313"/>
      <c r="AH63" s="1320"/>
      <c r="AI63" s="1321"/>
      <c r="AJ63" s="1321"/>
      <c r="AK63" s="1321"/>
      <c r="AL63" s="1321"/>
      <c r="AM63" s="1321"/>
      <c r="AN63" s="1321"/>
      <c r="AO63" s="1321"/>
      <c r="AP63" s="1321"/>
      <c r="AQ63" s="1321"/>
      <c r="AR63" s="1321"/>
      <c r="AS63" s="1321"/>
      <c r="AT63" s="1321"/>
      <c r="AU63" s="1321"/>
      <c r="AV63" s="1321"/>
      <c r="AW63" s="1321"/>
      <c r="AX63" s="1321"/>
      <c r="AY63" s="1321"/>
      <c r="AZ63" s="1321"/>
      <c r="BA63" s="1321"/>
      <c r="BB63" s="1321"/>
      <c r="BC63" s="1321"/>
      <c r="BD63" s="1321"/>
      <c r="BE63" s="1322"/>
      <c r="BF63" s="1326"/>
      <c r="BG63" s="1327"/>
      <c r="BH63" s="1327"/>
      <c r="BI63" s="1327"/>
      <c r="BJ63" s="1327"/>
      <c r="BK63" s="1327"/>
      <c r="BL63" s="1327"/>
      <c r="BM63" s="1328"/>
    </row>
    <row r="64" spans="1:72" s="156" customFormat="1" ht="20.25" customHeight="1">
      <c r="A64" s="155"/>
      <c r="B64" s="1042"/>
      <c r="C64" s="1042"/>
      <c r="D64" s="1307"/>
      <c r="E64" s="1307"/>
      <c r="F64" s="1307"/>
      <c r="G64" s="1307"/>
      <c r="H64" s="1307"/>
      <c r="I64" s="1307"/>
      <c r="J64" s="1307"/>
      <c r="K64" s="1307"/>
      <c r="L64" s="1307"/>
      <c r="M64" s="1307"/>
      <c r="N64" s="1307"/>
      <c r="O64" s="1307"/>
      <c r="P64" s="1307"/>
      <c r="Q64" s="1307"/>
      <c r="R64" s="1307"/>
      <c r="S64" s="1311"/>
      <c r="T64" s="1312"/>
      <c r="U64" s="1312"/>
      <c r="V64" s="1312"/>
      <c r="W64" s="1312"/>
      <c r="X64" s="1312"/>
      <c r="Y64" s="1312"/>
      <c r="Z64" s="1312"/>
      <c r="AA64" s="1312"/>
      <c r="AB64" s="1312"/>
      <c r="AC64" s="1312"/>
      <c r="AD64" s="1312"/>
      <c r="AE64" s="1312"/>
      <c r="AF64" s="1312"/>
      <c r="AG64" s="1313"/>
      <c r="AH64" s="1320"/>
      <c r="AI64" s="1321"/>
      <c r="AJ64" s="1321"/>
      <c r="AK64" s="1321"/>
      <c r="AL64" s="1321"/>
      <c r="AM64" s="1321"/>
      <c r="AN64" s="1321"/>
      <c r="AO64" s="1321"/>
      <c r="AP64" s="1321"/>
      <c r="AQ64" s="1321"/>
      <c r="AR64" s="1321"/>
      <c r="AS64" s="1321"/>
      <c r="AT64" s="1321"/>
      <c r="AU64" s="1321"/>
      <c r="AV64" s="1321"/>
      <c r="AW64" s="1321"/>
      <c r="AX64" s="1321"/>
      <c r="AY64" s="1321"/>
      <c r="AZ64" s="1321"/>
      <c r="BA64" s="1321"/>
      <c r="BB64" s="1321"/>
      <c r="BC64" s="1321"/>
      <c r="BD64" s="1321"/>
      <c r="BE64" s="1322"/>
      <c r="BF64" s="1326"/>
      <c r="BG64" s="1327"/>
      <c r="BH64" s="1327"/>
      <c r="BI64" s="1327"/>
      <c r="BJ64" s="1327"/>
      <c r="BK64" s="1327"/>
      <c r="BL64" s="1327"/>
      <c r="BM64" s="1328"/>
    </row>
    <row r="65" spans="1:65" s="156" customFormat="1" ht="20.25" customHeight="1" thickBot="1">
      <c r="A65" s="155"/>
      <c r="B65" s="1042"/>
      <c r="C65" s="1042"/>
      <c r="D65" s="1307"/>
      <c r="E65" s="1307"/>
      <c r="F65" s="1307"/>
      <c r="G65" s="1307"/>
      <c r="H65" s="1307"/>
      <c r="I65" s="1307"/>
      <c r="J65" s="1307"/>
      <c r="K65" s="1307"/>
      <c r="L65" s="1307"/>
      <c r="M65" s="1307"/>
      <c r="N65" s="1307"/>
      <c r="O65" s="1307"/>
      <c r="P65" s="1307"/>
      <c r="Q65" s="1307"/>
      <c r="R65" s="1307"/>
      <c r="S65" s="1314"/>
      <c r="T65" s="1315"/>
      <c r="U65" s="1315"/>
      <c r="V65" s="1315"/>
      <c r="W65" s="1315"/>
      <c r="X65" s="1315"/>
      <c r="Y65" s="1315"/>
      <c r="Z65" s="1315"/>
      <c r="AA65" s="1315"/>
      <c r="AB65" s="1315"/>
      <c r="AC65" s="1315"/>
      <c r="AD65" s="1315"/>
      <c r="AE65" s="1315"/>
      <c r="AF65" s="1315"/>
      <c r="AG65" s="1316"/>
      <c r="AH65" s="1320"/>
      <c r="AI65" s="1321"/>
      <c r="AJ65" s="1321"/>
      <c r="AK65" s="1321"/>
      <c r="AL65" s="1321"/>
      <c r="AM65" s="1321"/>
      <c r="AN65" s="1321"/>
      <c r="AO65" s="1321"/>
      <c r="AP65" s="1321"/>
      <c r="AQ65" s="1321"/>
      <c r="AR65" s="1321"/>
      <c r="AS65" s="1321"/>
      <c r="AT65" s="1321"/>
      <c r="AU65" s="1321"/>
      <c r="AV65" s="1321"/>
      <c r="AW65" s="1321"/>
      <c r="AX65" s="1321"/>
      <c r="AY65" s="1321"/>
      <c r="AZ65" s="1321"/>
      <c r="BA65" s="1321"/>
      <c r="BB65" s="1321"/>
      <c r="BC65" s="1321"/>
      <c r="BD65" s="1321"/>
      <c r="BE65" s="1322"/>
      <c r="BF65" s="1326"/>
      <c r="BG65" s="1327"/>
      <c r="BH65" s="1327"/>
      <c r="BI65" s="1327"/>
      <c r="BJ65" s="1327"/>
      <c r="BK65" s="1327"/>
      <c r="BL65" s="1327"/>
      <c r="BM65" s="1328"/>
    </row>
    <row r="66" spans="1:65" s="156" customFormat="1" ht="20.25" customHeight="1">
      <c r="A66" s="155"/>
      <c r="B66" s="153"/>
      <c r="C66" s="153"/>
      <c r="D66" s="159"/>
      <c r="E66" s="159"/>
      <c r="F66" s="159"/>
      <c r="G66" s="159"/>
      <c r="H66" s="159"/>
      <c r="I66" s="159"/>
      <c r="J66" s="159"/>
      <c r="K66" s="159"/>
      <c r="L66" s="159"/>
      <c r="M66" s="159"/>
      <c r="N66" s="159"/>
      <c r="O66" s="159"/>
      <c r="P66" s="159"/>
      <c r="Q66" s="159"/>
      <c r="R66" s="159"/>
      <c r="S66" s="159"/>
      <c r="T66" s="160"/>
      <c r="U66" s="160"/>
      <c r="V66" s="160"/>
      <c r="W66" s="160"/>
      <c r="X66" s="160"/>
      <c r="Y66" s="160"/>
      <c r="Z66" s="160"/>
      <c r="AA66" s="160"/>
      <c r="AB66" s="160"/>
      <c r="AC66" s="160"/>
      <c r="AD66" s="160"/>
      <c r="AE66" s="160"/>
      <c r="AF66" s="160"/>
      <c r="AG66" s="160"/>
      <c r="AH66" s="1288" t="s">
        <v>1419</v>
      </c>
      <c r="AI66" s="1289"/>
      <c r="AJ66" s="1289"/>
      <c r="AK66" s="1289"/>
      <c r="AL66" s="1289"/>
      <c r="AM66" s="1289"/>
      <c r="AN66" s="1289"/>
      <c r="AO66" s="1289"/>
      <c r="AP66" s="1289"/>
      <c r="AQ66" s="1289"/>
      <c r="AR66" s="1289"/>
      <c r="AS66" s="1289"/>
      <c r="AT66" s="1289"/>
      <c r="AU66" s="1289"/>
      <c r="AV66" s="1289"/>
      <c r="AW66" s="1289"/>
      <c r="AX66" s="1289"/>
      <c r="AY66" s="1289"/>
      <c r="AZ66" s="1289"/>
      <c r="BA66" s="1289"/>
      <c r="BB66" s="1289"/>
      <c r="BC66" s="1289"/>
      <c r="BD66" s="1289"/>
      <c r="BE66" s="1290"/>
      <c r="BF66" s="1297" t="e">
        <f>((BF62*100)/S62)/100</f>
        <v>#DIV/0!</v>
      </c>
      <c r="BG66" s="1298"/>
      <c r="BH66" s="1298"/>
      <c r="BI66" s="1298"/>
      <c r="BJ66" s="1298"/>
      <c r="BK66" s="1298"/>
      <c r="BL66" s="1298"/>
      <c r="BM66" s="1299"/>
    </row>
    <row r="67" spans="1:65" s="156" customFormat="1" ht="20.25" customHeight="1">
      <c r="A67" s="155"/>
      <c r="B67" s="162"/>
      <c r="D67" s="163"/>
      <c r="P67" s="226"/>
      <c r="Q67" s="226"/>
      <c r="R67" s="226"/>
      <c r="S67" s="226"/>
      <c r="T67" s="226"/>
      <c r="U67" s="226"/>
      <c r="V67" s="226"/>
      <c r="W67" s="226"/>
      <c r="X67" s="226"/>
      <c r="Y67" s="226"/>
      <c r="Z67" s="226"/>
      <c r="AA67" s="226"/>
      <c r="AB67" s="226"/>
      <c r="AC67" s="226"/>
      <c r="AD67" s="226"/>
      <c r="AE67" s="226"/>
      <c r="AF67" s="226"/>
      <c r="AG67" s="226"/>
      <c r="AH67" s="1291"/>
      <c r="AI67" s="1292"/>
      <c r="AJ67" s="1292"/>
      <c r="AK67" s="1292"/>
      <c r="AL67" s="1292"/>
      <c r="AM67" s="1292"/>
      <c r="AN67" s="1292"/>
      <c r="AO67" s="1292"/>
      <c r="AP67" s="1292"/>
      <c r="AQ67" s="1292"/>
      <c r="AR67" s="1292"/>
      <c r="AS67" s="1292"/>
      <c r="AT67" s="1292"/>
      <c r="AU67" s="1292"/>
      <c r="AV67" s="1292"/>
      <c r="AW67" s="1292"/>
      <c r="AX67" s="1292"/>
      <c r="AY67" s="1292"/>
      <c r="AZ67" s="1292"/>
      <c r="BA67" s="1292"/>
      <c r="BB67" s="1292"/>
      <c r="BC67" s="1292"/>
      <c r="BD67" s="1292"/>
      <c r="BE67" s="1293"/>
      <c r="BF67" s="1300"/>
      <c r="BG67" s="1301"/>
      <c r="BH67" s="1301"/>
      <c r="BI67" s="1301"/>
      <c r="BJ67" s="1301"/>
      <c r="BK67" s="1301"/>
      <c r="BL67" s="1301"/>
      <c r="BM67" s="1302"/>
    </row>
    <row r="68" spans="1:65" s="156" customFormat="1" ht="20.25" customHeight="1">
      <c r="A68" s="155"/>
      <c r="B68" s="153"/>
      <c r="C68" s="153"/>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291"/>
      <c r="AI68" s="1292"/>
      <c r="AJ68" s="1292"/>
      <c r="AK68" s="1292"/>
      <c r="AL68" s="1292"/>
      <c r="AM68" s="1292"/>
      <c r="AN68" s="1292"/>
      <c r="AO68" s="1292"/>
      <c r="AP68" s="1292"/>
      <c r="AQ68" s="1292"/>
      <c r="AR68" s="1292"/>
      <c r="AS68" s="1292"/>
      <c r="AT68" s="1292"/>
      <c r="AU68" s="1292"/>
      <c r="AV68" s="1292"/>
      <c r="AW68" s="1292"/>
      <c r="AX68" s="1292"/>
      <c r="AY68" s="1292"/>
      <c r="AZ68" s="1292"/>
      <c r="BA68" s="1292"/>
      <c r="BB68" s="1292"/>
      <c r="BC68" s="1292"/>
      <c r="BD68" s="1292"/>
      <c r="BE68" s="1293"/>
      <c r="BF68" s="1300"/>
      <c r="BG68" s="1301"/>
      <c r="BH68" s="1301"/>
      <c r="BI68" s="1301"/>
      <c r="BJ68" s="1301"/>
      <c r="BK68" s="1301"/>
      <c r="BL68" s="1301"/>
      <c r="BM68" s="1302"/>
    </row>
    <row r="69" spans="1:65" s="156" customFormat="1" ht="20.25" customHeight="1" thickBot="1">
      <c r="A69" s="155"/>
      <c r="B69" s="153"/>
      <c r="C69" s="153"/>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294"/>
      <c r="AI69" s="1295"/>
      <c r="AJ69" s="1295"/>
      <c r="AK69" s="1295"/>
      <c r="AL69" s="1295"/>
      <c r="AM69" s="1295"/>
      <c r="AN69" s="1295"/>
      <c r="AO69" s="1295"/>
      <c r="AP69" s="1295"/>
      <c r="AQ69" s="1295"/>
      <c r="AR69" s="1295"/>
      <c r="AS69" s="1295"/>
      <c r="AT69" s="1295"/>
      <c r="AU69" s="1295"/>
      <c r="AV69" s="1295"/>
      <c r="AW69" s="1295"/>
      <c r="AX69" s="1295"/>
      <c r="AY69" s="1295"/>
      <c r="AZ69" s="1295"/>
      <c r="BA69" s="1295"/>
      <c r="BB69" s="1295"/>
      <c r="BC69" s="1295"/>
      <c r="BD69" s="1295"/>
      <c r="BE69" s="1296"/>
      <c r="BF69" s="1303"/>
      <c r="BG69" s="1304"/>
      <c r="BH69" s="1304"/>
      <c r="BI69" s="1304"/>
      <c r="BJ69" s="1304"/>
      <c r="BK69" s="1304"/>
      <c r="BL69" s="1304"/>
      <c r="BM69" s="1305"/>
    </row>
    <row r="70" spans="1:65" s="156" customFormat="1" ht="20.25" customHeight="1">
      <c r="A70" s="155"/>
      <c r="B70" s="153"/>
      <c r="C70" s="153"/>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6"/>
      <c r="AY70" s="166"/>
      <c r="AZ70" s="166"/>
      <c r="BA70" s="166"/>
      <c r="BB70" s="166"/>
      <c r="BC70" s="166"/>
      <c r="BD70" s="166"/>
      <c r="BE70" s="166"/>
      <c r="BF70" s="166"/>
      <c r="BG70" s="166"/>
      <c r="BH70" s="166"/>
      <c r="BI70" s="166"/>
      <c r="BJ70" s="166"/>
      <c r="BK70" s="166"/>
      <c r="BL70" s="166"/>
      <c r="BM70" s="166"/>
    </row>
    <row r="71" spans="1:65" s="156" customFormat="1" ht="20.25" customHeight="1">
      <c r="A71" s="155"/>
      <c r="B71" s="153"/>
      <c r="C71" s="153"/>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row>
    <row r="72" spans="1:65" s="156" customFormat="1" ht="20.25" customHeight="1">
      <c r="A72" s="155"/>
      <c r="B72" s="153"/>
      <c r="C72" s="153"/>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row>
    <row r="73" spans="1:65" s="156" customFormat="1" ht="20.25" customHeight="1">
      <c r="A73" s="155"/>
      <c r="B73" s="153"/>
      <c r="C73" s="153"/>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row>
    <row r="74" spans="1:65" s="168" customFormat="1" ht="20.25" customHeight="1">
      <c r="A74" s="155"/>
      <c r="B74" s="162"/>
      <c r="C74" s="156"/>
      <c r="D74" s="163"/>
      <c r="E74" s="156"/>
      <c r="F74" s="156"/>
      <c r="G74" s="156"/>
      <c r="H74" s="156"/>
      <c r="I74" s="156"/>
      <c r="J74" s="156"/>
      <c r="K74" s="156"/>
      <c r="L74" s="156"/>
      <c r="M74" s="156"/>
      <c r="N74" s="156"/>
      <c r="O74" s="15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26"/>
      <c r="AR74" s="226"/>
      <c r="AS74" s="226"/>
      <c r="AT74" s="226"/>
      <c r="AU74" s="226"/>
      <c r="AV74" s="226"/>
      <c r="AW74" s="226"/>
      <c r="AX74" s="164"/>
      <c r="AY74" s="164"/>
      <c r="AZ74" s="164"/>
      <c r="BA74" s="164"/>
      <c r="BB74" s="226"/>
      <c r="BC74" s="226"/>
      <c r="BD74" s="226"/>
      <c r="BE74" s="156"/>
    </row>
    <row r="75" spans="1:65" s="176" customFormat="1" ht="20.25" customHeight="1">
      <c r="A75" s="169"/>
      <c r="B75" s="170"/>
      <c r="C75" s="171"/>
      <c r="D75" s="172"/>
      <c r="E75" s="171"/>
      <c r="F75" s="171"/>
      <c r="G75" s="171"/>
      <c r="H75" s="171"/>
      <c r="I75" s="171"/>
      <c r="J75" s="171"/>
      <c r="K75" s="171"/>
      <c r="L75" s="171"/>
      <c r="M75" s="171"/>
      <c r="N75" s="171"/>
      <c r="O75" s="171"/>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4"/>
      <c r="AY75" s="174"/>
      <c r="AZ75" s="174"/>
      <c r="BA75" s="174"/>
      <c r="BB75" s="173"/>
      <c r="BC75" s="173"/>
      <c r="BD75" s="173"/>
      <c r="BE75" s="175"/>
    </row>
    <row r="76" spans="1:65" s="170" customFormat="1" ht="20.25" customHeight="1"/>
    <row r="77" spans="1:65" s="170" customFormat="1" ht="20.25" customHeight="1"/>
    <row r="78" spans="1:65" s="170" customFormat="1" ht="20.25" customHeight="1">
      <c r="T78" s="177"/>
      <c r="U78" s="177"/>
      <c r="V78" s="177"/>
      <c r="W78" s="177"/>
      <c r="X78" s="177"/>
      <c r="Y78" s="177"/>
      <c r="Z78" s="178"/>
      <c r="AA78" s="178"/>
    </row>
    <row r="79" spans="1:65" s="170" customFormat="1" ht="20.25" customHeight="1">
      <c r="T79" s="177"/>
      <c r="U79" s="177"/>
      <c r="V79" s="177"/>
      <c r="W79" s="177"/>
      <c r="X79" s="177"/>
      <c r="Y79" s="177"/>
      <c r="Z79" s="178"/>
      <c r="AA79" s="178"/>
    </row>
    <row r="80" spans="1:65" s="170" customFormat="1" ht="20.25" customHeight="1">
      <c r="T80" s="177"/>
      <c r="U80" s="177"/>
      <c r="V80" s="177"/>
      <c r="W80" s="177"/>
      <c r="X80" s="177"/>
      <c r="Y80" s="177"/>
      <c r="Z80" s="178"/>
      <c r="AA80" s="178"/>
    </row>
    <row r="81" spans="20:53" s="170" customFormat="1" ht="20.25" customHeight="1">
      <c r="U81" s="178"/>
      <c r="V81" s="178"/>
      <c r="W81" s="178"/>
      <c r="X81" s="178"/>
      <c r="Y81" s="178"/>
      <c r="Z81" s="178"/>
      <c r="AA81" s="178"/>
    </row>
    <row r="82" spans="20:53" s="170" customFormat="1" ht="20.25" customHeight="1">
      <c r="T82" s="178"/>
      <c r="U82" s="178"/>
      <c r="V82" s="178"/>
      <c r="W82" s="178"/>
      <c r="X82" s="178"/>
      <c r="Y82" s="178"/>
      <c r="Z82" s="178"/>
      <c r="AA82" s="178"/>
    </row>
    <row r="83" spans="20:53" s="170" customFormat="1" ht="20.25" customHeight="1">
      <c r="T83" s="178"/>
      <c r="U83" s="178"/>
      <c r="V83" s="178"/>
      <c r="W83" s="178"/>
      <c r="X83" s="178"/>
      <c r="Y83" s="178"/>
      <c r="Z83" s="178"/>
      <c r="AA83" s="178"/>
    </row>
    <row r="84" spans="20:53" s="170" customFormat="1" ht="20.25" customHeight="1">
      <c r="T84" s="178"/>
      <c r="U84" s="178"/>
      <c r="V84" s="178"/>
      <c r="W84" s="178"/>
      <c r="X84" s="178"/>
      <c r="Y84" s="178"/>
      <c r="Z84" s="178"/>
      <c r="AA84" s="178"/>
    </row>
    <row r="85" spans="20:53" s="170" customFormat="1" ht="20.25" customHeight="1">
      <c r="T85" s="178"/>
      <c r="U85" s="178"/>
      <c r="V85" s="178"/>
      <c r="W85" s="178"/>
      <c r="X85" s="178"/>
      <c r="Y85" s="178"/>
      <c r="Z85" s="178"/>
      <c r="AA85" s="178"/>
    </row>
    <row r="86" spans="20:53" s="170" customFormat="1" ht="20.25" customHeight="1">
      <c r="T86" s="178"/>
      <c r="U86" s="178"/>
      <c r="V86" s="178"/>
      <c r="W86" s="178"/>
      <c r="X86" s="178"/>
      <c r="Y86" s="178"/>
      <c r="Z86" s="178"/>
      <c r="AA86" s="178"/>
    </row>
    <row r="87" spans="20:53" s="170" customFormat="1" ht="20.25" customHeight="1"/>
    <row r="88" spans="20:53" s="170" customFormat="1" ht="20.25" customHeight="1"/>
    <row r="89" spans="20:53" ht="20.25" customHeight="1">
      <c r="AX89" s="179"/>
      <c r="AY89" s="179"/>
      <c r="AZ89" s="179"/>
      <c r="BA89" s="179"/>
    </row>
    <row r="90" spans="20:53" ht="20.25" customHeight="1">
      <c r="AX90" s="179"/>
      <c r="AY90" s="179"/>
      <c r="AZ90" s="179"/>
      <c r="BA90" s="179"/>
    </row>
    <row r="91" spans="20:53" ht="20.25" customHeight="1">
      <c r="AX91" s="179"/>
      <c r="AY91" s="179"/>
      <c r="AZ91" s="179"/>
      <c r="BA91" s="179"/>
    </row>
    <row r="92" spans="20:53" ht="20.25" customHeight="1">
      <c r="AX92" s="179"/>
      <c r="AY92" s="179"/>
      <c r="AZ92" s="179"/>
      <c r="BA92" s="179"/>
    </row>
    <row r="93" spans="20:53" ht="20.25" customHeight="1">
      <c r="AX93" s="179"/>
      <c r="AY93" s="179"/>
      <c r="AZ93" s="179"/>
      <c r="BA93" s="179"/>
    </row>
    <row r="94" spans="20:53" ht="20.25" customHeight="1">
      <c r="AX94" s="179"/>
      <c r="AY94" s="179"/>
      <c r="AZ94" s="179"/>
      <c r="BA94" s="179"/>
    </row>
    <row r="95" spans="20:53" ht="20.25" customHeight="1">
      <c r="AX95" s="179"/>
      <c r="AY95" s="179"/>
      <c r="AZ95" s="179"/>
      <c r="BA95" s="179"/>
    </row>
    <row r="96" spans="20:53" ht="20.25" customHeight="1">
      <c r="AX96" s="179"/>
      <c r="AY96" s="179"/>
      <c r="AZ96" s="179"/>
      <c r="BA96" s="179"/>
    </row>
    <row r="97" spans="50:53" ht="20.25" customHeight="1">
      <c r="AX97" s="179"/>
      <c r="AY97" s="179"/>
      <c r="AZ97" s="179"/>
      <c r="BA97" s="179"/>
    </row>
    <row r="98" spans="50:53" ht="20.25" customHeight="1">
      <c r="AX98" s="179"/>
      <c r="AY98" s="179"/>
      <c r="AZ98" s="179"/>
      <c r="BA98" s="179"/>
    </row>
    <row r="99" spans="50:53" ht="20.25" customHeight="1">
      <c r="AX99" s="179"/>
      <c r="AY99" s="179"/>
      <c r="AZ99" s="179"/>
      <c r="BA99" s="179"/>
    </row>
  </sheetData>
  <sheetProtection sheet="1" objects="1" scenarios="1" formatCells="0" formatColumns="0" formatRows="0" insertColumns="0" insertRows="0" insertHyperlinks="0" deleteColumns="0" deleteRows="0"/>
  <mergeCells count="59">
    <mergeCell ref="BF51:BM54"/>
    <mergeCell ref="B51:C54"/>
    <mergeCell ref="D51:R54"/>
    <mergeCell ref="S51:AG54"/>
    <mergeCell ref="AH51:AV54"/>
    <mergeCell ref="AW51:BE54"/>
    <mergeCell ref="BF66:BM69"/>
    <mergeCell ref="B55:C61"/>
    <mergeCell ref="D55:R61"/>
    <mergeCell ref="S55:AG61"/>
    <mergeCell ref="AH55:AV61"/>
    <mergeCell ref="AW55:BE61"/>
    <mergeCell ref="BF55:BM61"/>
    <mergeCell ref="B62:C65"/>
    <mergeCell ref="D62:R65"/>
    <mergeCell ref="S62:AG65"/>
    <mergeCell ref="AH62:BE65"/>
    <mergeCell ref="BF62:BM65"/>
    <mergeCell ref="D27:R40"/>
    <mergeCell ref="S27:AG29"/>
    <mergeCell ref="AH27:AV29"/>
    <mergeCell ref="AW27:BE29"/>
    <mergeCell ref="AH66:BE69"/>
    <mergeCell ref="BF27:BM29"/>
    <mergeCell ref="AW30:BE37"/>
    <mergeCell ref="BF30:BM37"/>
    <mergeCell ref="B41:C50"/>
    <mergeCell ref="D41:R50"/>
    <mergeCell ref="S41:AG50"/>
    <mergeCell ref="AH41:AV50"/>
    <mergeCell ref="AW41:BE50"/>
    <mergeCell ref="BF41:BM50"/>
    <mergeCell ref="S38:AG40"/>
    <mergeCell ref="AH38:AV40"/>
    <mergeCell ref="AW38:BE40"/>
    <mergeCell ref="BF38:BM40"/>
    <mergeCell ref="S30:AG37"/>
    <mergeCell ref="AH30:AV37"/>
    <mergeCell ref="B27:C40"/>
    <mergeCell ref="B18:C26"/>
    <mergeCell ref="D18:R26"/>
    <mergeCell ref="S18:AG23"/>
    <mergeCell ref="AH18:AV23"/>
    <mergeCell ref="AW18:BE23"/>
    <mergeCell ref="BF18:BM23"/>
    <mergeCell ref="S24:AG26"/>
    <mergeCell ref="AH24:AV26"/>
    <mergeCell ref="AW24:BE26"/>
    <mergeCell ref="BF24:BM26"/>
    <mergeCell ref="A1:BN2"/>
    <mergeCell ref="B7:C14"/>
    <mergeCell ref="D7:BE14"/>
    <mergeCell ref="BF7:BM14"/>
    <mergeCell ref="B15:C17"/>
    <mergeCell ref="D15:R17"/>
    <mergeCell ref="S15:AG17"/>
    <mergeCell ref="AH15:AV17"/>
    <mergeCell ref="AW15:BE17"/>
    <mergeCell ref="BF15:BM17"/>
  </mergeCells>
  <conditionalFormatting sqref="AX70:BM70">
    <cfRule type="cellIs" dxfId="29" priority="1" stopIfTrue="1" operator="equal">
      <formula>"OK"</formula>
    </cfRule>
    <cfRule type="cellIs" dxfId="28" priority="2" stopIfTrue="1" operator="equal">
      <formula>"SI"</formula>
    </cfRule>
    <cfRule type="cellIs" dxfId="27" priority="3" stopIfTrue="1" operator="equal">
      <formula>"NO"</formula>
    </cfRule>
    <cfRule type="cellIs" dxfId="26" priority="4" stopIfTrue="1" operator="equal">
      <formula>"SI"</formula>
    </cfRule>
  </conditionalFormatting>
  <pageMargins left="0.70866141732283472" right="0.70866141732283472" top="0.74803149606299213" bottom="0.74803149606299213" header="0.31496062992125984" footer="0.31496062992125984"/>
  <pageSetup paperSize="9" scale="30" orientation="portrait" r:id="rId1"/>
  <headerFooter>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F133"/>
  <sheetViews>
    <sheetView topLeftCell="A5" zoomScale="136" zoomScaleNormal="136" zoomScaleSheetLayoutView="55" workbookViewId="0">
      <selection activeCell="D13" sqref="D13:W15"/>
    </sheetView>
  </sheetViews>
  <sheetFormatPr baseColWidth="10" defaultColWidth="3.83203125" defaultRowHeight="18"/>
  <cols>
    <col min="1" max="41" width="3.83203125" style="138" customWidth="1"/>
    <col min="42" max="42" width="7.5" style="138" customWidth="1"/>
    <col min="43" max="43" width="3.83203125" style="138" customWidth="1"/>
    <col min="44" max="44" width="8.5" style="138" customWidth="1"/>
    <col min="45" max="45" width="3.83203125" style="138" customWidth="1"/>
    <col min="46" max="46" width="8.5" style="138" customWidth="1"/>
    <col min="47" max="47" width="3.83203125" style="138" customWidth="1"/>
    <col min="48" max="48" width="7.1640625" style="138" customWidth="1"/>
    <col min="49" max="49" width="5.5" style="138" customWidth="1"/>
    <col min="50" max="50" width="7.5" style="138" customWidth="1"/>
    <col min="51" max="51" width="3.83203125" style="138" customWidth="1"/>
    <col min="52" max="52" width="7.5" style="138" customWidth="1"/>
    <col min="53" max="54" width="3.83203125" style="138" customWidth="1"/>
    <col min="55" max="55" width="5.5" style="138" customWidth="1"/>
    <col min="56" max="56" width="2.83203125" style="138" customWidth="1"/>
    <col min="57" max="57" width="2.5" style="138" customWidth="1"/>
    <col min="58" max="58" width="7.83203125" style="138" customWidth="1"/>
    <col min="59" max="59" width="2.5" style="138" customWidth="1"/>
    <col min="60" max="60" width="3.1640625" style="138" customWidth="1"/>
    <col min="61" max="61" width="6.83203125" style="138" customWidth="1"/>
    <col min="62" max="63" width="3.83203125" style="138" customWidth="1"/>
    <col min="64" max="64" width="4.83203125" style="138" customWidth="1"/>
    <col min="65" max="66" width="3.83203125" style="138" customWidth="1"/>
    <col min="67" max="67" width="8.5" style="138" customWidth="1"/>
    <col min="68" max="69" width="3.83203125" style="138" customWidth="1"/>
    <col min="70" max="70" width="5" style="138" customWidth="1"/>
    <col min="71" max="71" width="3.83203125" style="138" customWidth="1"/>
    <col min="72" max="72" width="4.5" style="138" customWidth="1"/>
    <col min="73" max="73" width="3.83203125" style="138" customWidth="1"/>
    <col min="74" max="74" width="4.5" style="180" customWidth="1"/>
    <col min="75" max="75" width="3.83203125" style="138" hidden="1" customWidth="1"/>
    <col min="76" max="79" width="3.83203125" style="138" customWidth="1"/>
    <col min="80" max="80" width="5.5" style="138" customWidth="1"/>
    <col min="81" max="84" width="3.83203125" style="138" customWidth="1"/>
    <col min="85" max="109" width="3.83203125" style="138"/>
    <col min="110" max="110" width="9.5" style="286" customWidth="1"/>
    <col min="111" max="111" width="16.5" style="286" customWidth="1"/>
    <col min="112" max="112" width="3.83203125" style="286" customWidth="1"/>
    <col min="113" max="113" width="21.5" style="286" customWidth="1"/>
    <col min="114" max="114" width="3.83203125" style="286" customWidth="1"/>
    <col min="115" max="115" width="22.5" style="286" customWidth="1"/>
    <col min="116" max="116" width="3.83203125" style="286" customWidth="1"/>
    <col min="117" max="117" width="22.5" style="286" customWidth="1"/>
    <col min="118" max="118" width="5.5" style="286" customWidth="1"/>
    <col min="119" max="119" width="16.5" style="286" customWidth="1"/>
    <col min="120" max="120" width="3.83203125" style="286" customWidth="1"/>
    <col min="121" max="121" width="16.5" style="286" customWidth="1"/>
    <col min="122" max="123" width="3.83203125" style="138"/>
    <col min="124" max="124" width="15.1640625" style="138" customWidth="1"/>
    <col min="125" max="126" width="3.83203125" style="138"/>
    <col min="127" max="127" width="13" style="138" customWidth="1"/>
    <col min="128" max="129" width="3.83203125" style="138"/>
    <col min="130" max="130" width="12.1640625" style="138" customWidth="1"/>
    <col min="131" max="132" width="3.83203125" style="138"/>
    <col min="133" max="133" width="11.5" style="138" customWidth="1"/>
    <col min="134" max="135" width="3.83203125" style="138"/>
    <col min="136" max="136" width="13.1640625" style="138" customWidth="1"/>
    <col min="137" max="16384" width="3.83203125" style="138"/>
  </cols>
  <sheetData>
    <row r="1" spans="1:136" s="137" customFormat="1" ht="30">
      <c r="A1" s="1157" t="s">
        <v>317</v>
      </c>
      <c r="B1" s="1157"/>
      <c r="C1" s="1157"/>
      <c r="D1" s="1157"/>
      <c r="E1" s="1157"/>
      <c r="F1" s="1157"/>
      <c r="G1" s="1157"/>
      <c r="H1" s="1157"/>
      <c r="I1" s="1157"/>
      <c r="J1" s="1157"/>
      <c r="K1" s="1157"/>
      <c r="L1" s="1157"/>
      <c r="M1" s="1157"/>
      <c r="N1" s="1157"/>
      <c r="O1" s="1157"/>
      <c r="P1" s="1157"/>
      <c r="Q1" s="1157"/>
      <c r="R1" s="1157"/>
      <c r="S1" s="1157"/>
      <c r="T1" s="1157"/>
      <c r="U1" s="1157"/>
      <c r="V1" s="1157"/>
      <c r="W1" s="1157"/>
      <c r="X1" s="1157"/>
      <c r="Y1" s="1157"/>
      <c r="Z1" s="1157"/>
      <c r="AA1" s="1157"/>
      <c r="AB1" s="1157"/>
      <c r="AC1" s="1157"/>
      <c r="AD1" s="1157"/>
      <c r="AE1" s="1157"/>
      <c r="AF1" s="1157"/>
      <c r="AG1" s="1157"/>
      <c r="AH1" s="1157"/>
      <c r="AI1" s="1157"/>
      <c r="AJ1" s="1157"/>
      <c r="AK1" s="1157"/>
      <c r="AL1" s="1157"/>
      <c r="AM1" s="1157"/>
      <c r="AN1" s="1157"/>
      <c r="AO1" s="1157"/>
      <c r="AP1" s="1157"/>
      <c r="AQ1" s="1157"/>
      <c r="AR1" s="1157"/>
      <c r="AS1" s="1157"/>
      <c r="AT1" s="1157"/>
      <c r="AU1" s="1157"/>
      <c r="AV1" s="1157"/>
      <c r="AW1" s="1157"/>
      <c r="AX1" s="1157"/>
      <c r="AY1" s="1157"/>
      <c r="AZ1" s="1157"/>
      <c r="BA1" s="1157"/>
      <c r="BB1" s="1157"/>
      <c r="BC1" s="1157"/>
      <c r="BD1" s="1157"/>
      <c r="BE1" s="1157"/>
      <c r="BF1" s="1157"/>
      <c r="BG1" s="1157"/>
      <c r="BH1" s="1157"/>
      <c r="BI1" s="1157"/>
      <c r="BJ1" s="1157"/>
      <c r="BK1" s="1157"/>
      <c r="BL1" s="1157"/>
      <c r="BM1" s="1157"/>
      <c r="BN1" s="1157"/>
      <c r="BO1" s="1157"/>
      <c r="BP1" s="1157"/>
      <c r="BQ1" s="1157"/>
      <c r="BR1" s="1157"/>
      <c r="BS1" s="1157"/>
      <c r="BT1" s="1157"/>
      <c r="BU1" s="1157"/>
      <c r="BV1" s="1157"/>
      <c r="BW1" s="1157"/>
      <c r="BX1" s="1157"/>
      <c r="BY1" s="1157"/>
      <c r="BZ1" s="1157"/>
      <c r="CA1" s="1157"/>
      <c r="CB1" s="1157"/>
      <c r="CC1" s="1157"/>
      <c r="CD1" s="1157"/>
      <c r="CE1" s="1157"/>
      <c r="CF1" s="1157"/>
      <c r="CG1" s="260"/>
      <c r="CH1" s="136"/>
      <c r="DF1" s="279"/>
      <c r="DG1" s="279"/>
      <c r="DH1" s="279"/>
      <c r="DI1" s="279"/>
      <c r="DJ1" s="279"/>
      <c r="DK1" s="279"/>
      <c r="DL1" s="279"/>
      <c r="DM1" s="279"/>
      <c r="DN1" s="279"/>
      <c r="DO1" s="279"/>
      <c r="DP1" s="279"/>
      <c r="DQ1" s="279"/>
    </row>
    <row r="2" spans="1:136" s="137" customFormat="1" ht="30">
      <c r="A2" s="1157"/>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1157"/>
      <c r="BK2" s="1157"/>
      <c r="BL2" s="1157"/>
      <c r="BM2" s="1157"/>
      <c r="BN2" s="1157"/>
      <c r="BO2" s="1157"/>
      <c r="BP2" s="1157"/>
      <c r="BQ2" s="1157"/>
      <c r="BR2" s="1157"/>
      <c r="BS2" s="1157"/>
      <c r="BT2" s="1157"/>
      <c r="BU2" s="1157"/>
      <c r="BV2" s="1157"/>
      <c r="BW2" s="1157"/>
      <c r="BX2" s="1157"/>
      <c r="BY2" s="1157"/>
      <c r="BZ2" s="1157"/>
      <c r="CA2" s="1157"/>
      <c r="CB2" s="1157"/>
      <c r="CC2" s="1157"/>
      <c r="CD2" s="1157"/>
      <c r="CE2" s="1157"/>
      <c r="CF2" s="1157"/>
      <c r="CG2" s="260"/>
      <c r="CH2" s="136"/>
      <c r="DF2" s="279"/>
      <c r="DG2" s="279"/>
      <c r="DH2" s="279"/>
      <c r="DI2" s="279"/>
      <c r="DJ2" s="279"/>
      <c r="DK2" s="279"/>
      <c r="DL2" s="279"/>
      <c r="DM2" s="279"/>
      <c r="DN2" s="279"/>
      <c r="DO2" s="279"/>
      <c r="DP2" s="279"/>
      <c r="DQ2" s="279"/>
      <c r="DR2" s="1373"/>
      <c r="DS2" s="1373"/>
      <c r="DT2" s="1373"/>
      <c r="DU2" s="1373"/>
      <c r="DV2" s="1373"/>
      <c r="DW2" s="1373"/>
      <c r="DX2" s="1373"/>
      <c r="DY2" s="1373"/>
      <c r="DZ2" s="1373"/>
      <c r="EA2" s="1373"/>
      <c r="EB2" s="1373"/>
      <c r="EC2" s="1373"/>
      <c r="ED2" s="1373"/>
      <c r="EE2" s="1373"/>
      <c r="EF2" s="1373"/>
    </row>
    <row r="3" spans="1:136" s="27" customFormat="1" ht="20.25" customHeight="1">
      <c r="A3" s="138"/>
      <c r="B3" s="138"/>
      <c r="DF3" s="280"/>
      <c r="DG3" s="280"/>
      <c r="DH3" s="280"/>
      <c r="DI3" s="280"/>
      <c r="DJ3" s="280"/>
      <c r="DK3" s="280"/>
      <c r="DL3" s="280"/>
      <c r="DM3" s="280"/>
      <c r="DN3" s="280"/>
      <c r="DO3" s="280"/>
      <c r="DP3" s="280"/>
      <c r="DQ3" s="280"/>
    </row>
    <row r="4" spans="1:136" s="15" customFormat="1" ht="20.25" customHeight="1">
      <c r="A4" s="157" t="s">
        <v>435</v>
      </c>
      <c r="B4" s="223"/>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44"/>
      <c r="BT4" s="144"/>
      <c r="BU4" s="144"/>
      <c r="BV4" s="144"/>
      <c r="BW4" s="144"/>
      <c r="BX4" s="144"/>
      <c r="BY4" s="144"/>
      <c r="BZ4" s="144"/>
      <c r="CA4" s="144"/>
      <c r="CB4" s="144"/>
      <c r="CC4" s="144"/>
      <c r="CD4" s="144"/>
      <c r="CE4" s="144"/>
      <c r="CF4" s="144"/>
      <c r="CG4" s="144"/>
      <c r="DF4" s="281"/>
      <c r="DG4" s="281"/>
      <c r="DH4" s="281"/>
      <c r="DI4" s="281"/>
      <c r="DJ4" s="281"/>
      <c r="DK4" s="281"/>
      <c r="DL4" s="281"/>
      <c r="DM4" s="281"/>
      <c r="DN4" s="281"/>
      <c r="DO4" s="281"/>
      <c r="DP4" s="281"/>
      <c r="DQ4" s="281"/>
    </row>
    <row r="5" spans="1:136" s="223" customFormat="1" ht="20.25" customHeight="1" thickBot="1">
      <c r="DF5" s="282"/>
      <c r="DG5" s="282"/>
      <c r="DH5" s="282"/>
      <c r="DI5" s="282"/>
      <c r="DJ5" s="282"/>
      <c r="DK5" s="282"/>
      <c r="DL5" s="282"/>
      <c r="DM5" s="282"/>
      <c r="DN5" s="282"/>
      <c r="DO5" s="282"/>
      <c r="DP5" s="282"/>
      <c r="DQ5" s="282"/>
    </row>
    <row r="6" spans="1:136" s="223" customFormat="1" ht="20.25" customHeight="1" thickBot="1">
      <c r="B6" s="223" t="s">
        <v>388</v>
      </c>
      <c r="O6" s="223" t="s">
        <v>389</v>
      </c>
      <c r="BS6" s="1451"/>
      <c r="BT6" s="1452"/>
      <c r="BU6" s="1452"/>
      <c r="BV6" s="1453"/>
      <c r="DF6" s="282"/>
      <c r="DG6" s="282"/>
      <c r="DH6" s="282"/>
      <c r="DI6" s="282"/>
      <c r="DJ6" s="282"/>
      <c r="DK6" s="282"/>
      <c r="DL6" s="282"/>
      <c r="DM6" s="282"/>
      <c r="DN6" s="282"/>
      <c r="DO6" s="282"/>
      <c r="DP6" s="282"/>
      <c r="DQ6" s="282"/>
    </row>
    <row r="7" spans="1:136" s="223" customFormat="1" ht="8" customHeight="1">
      <c r="DF7" s="282"/>
      <c r="DG7" s="282"/>
      <c r="DH7" s="282"/>
      <c r="DI7" s="282"/>
      <c r="DJ7" s="282"/>
      <c r="DK7" s="282"/>
      <c r="DL7" s="282"/>
      <c r="DM7" s="282"/>
      <c r="DN7" s="282"/>
      <c r="DO7" s="282"/>
      <c r="DP7" s="282"/>
      <c r="DQ7" s="282"/>
    </row>
    <row r="8" spans="1:136" s="149" customFormat="1" ht="20.25" customHeight="1">
      <c r="A8" s="148"/>
      <c r="B8" s="1454"/>
      <c r="C8" s="1455"/>
      <c r="D8" s="1199" t="s">
        <v>301</v>
      </c>
      <c r="E8" s="1200"/>
      <c r="F8" s="1200"/>
      <c r="G8" s="1200"/>
      <c r="H8" s="1200"/>
      <c r="I8" s="1200"/>
      <c r="J8" s="1200"/>
      <c r="K8" s="1200"/>
      <c r="L8" s="1200"/>
      <c r="M8" s="1200"/>
      <c r="N8" s="1200"/>
      <c r="O8" s="1200"/>
      <c r="P8" s="1200"/>
      <c r="Q8" s="1200"/>
      <c r="R8" s="1200"/>
      <c r="S8" s="1200"/>
      <c r="T8" s="1200"/>
      <c r="U8" s="1200"/>
      <c r="V8" s="1200"/>
      <c r="W8" s="1201"/>
      <c r="X8" s="1199" t="s">
        <v>302</v>
      </c>
      <c r="Y8" s="1200"/>
      <c r="Z8" s="1200"/>
      <c r="AA8" s="1200"/>
      <c r="AB8" s="1200"/>
      <c r="AC8" s="1200"/>
      <c r="AD8" s="1200"/>
      <c r="AE8" s="1200"/>
      <c r="AF8" s="1200"/>
      <c r="AG8" s="1200"/>
      <c r="AH8" s="1200"/>
      <c r="AI8" s="1200"/>
      <c r="AJ8" s="1200"/>
      <c r="AK8" s="1200"/>
      <c r="AL8" s="1200"/>
      <c r="AM8" s="1200"/>
      <c r="AN8" s="1201"/>
      <c r="AO8" s="1450" t="s">
        <v>393</v>
      </c>
      <c r="AP8" s="1450"/>
      <c r="AQ8" s="1450" t="s">
        <v>394</v>
      </c>
      <c r="AR8" s="1450"/>
      <c r="AS8" s="1450" t="s">
        <v>395</v>
      </c>
      <c r="AT8" s="1450"/>
      <c r="AU8" s="1450" t="s">
        <v>396</v>
      </c>
      <c r="AV8" s="1450"/>
      <c r="AW8" s="1450" t="s">
        <v>397</v>
      </c>
      <c r="AX8" s="1450"/>
      <c r="AY8" s="1450" t="s">
        <v>398</v>
      </c>
      <c r="AZ8" s="1450"/>
      <c r="BA8" s="1450" t="s">
        <v>380</v>
      </c>
      <c r="BB8" s="1450"/>
      <c r="BC8" s="1450"/>
      <c r="BD8" s="1450" t="s">
        <v>402</v>
      </c>
      <c r="BE8" s="1450"/>
      <c r="BF8" s="1450"/>
      <c r="BG8" s="1450" t="s">
        <v>381</v>
      </c>
      <c r="BH8" s="1450"/>
      <c r="BI8" s="1450"/>
      <c r="BJ8" s="1450" t="s">
        <v>382</v>
      </c>
      <c r="BK8" s="1450"/>
      <c r="BL8" s="1450"/>
      <c r="BM8" s="1450" t="s">
        <v>383</v>
      </c>
      <c r="BN8" s="1450"/>
      <c r="BO8" s="1450"/>
      <c r="BP8" s="1450" t="s">
        <v>379</v>
      </c>
      <c r="BQ8" s="1450"/>
      <c r="BR8" s="1450"/>
      <c r="BS8" s="1460" t="s">
        <v>303</v>
      </c>
      <c r="BT8" s="1461"/>
      <c r="BU8" s="1461"/>
      <c r="BV8" s="1461"/>
      <c r="BW8" s="1462"/>
      <c r="BX8" s="994" t="s">
        <v>170</v>
      </c>
      <c r="BY8" s="995"/>
      <c r="BZ8" s="995"/>
      <c r="CA8" s="995"/>
      <c r="CB8" s="995"/>
      <c r="CC8" s="995"/>
      <c r="CD8" s="995"/>
      <c r="CE8" s="995"/>
      <c r="CF8" s="996"/>
      <c r="DF8" s="1374" t="s">
        <v>393</v>
      </c>
      <c r="DG8" s="1360"/>
      <c r="DH8" s="1360" t="s">
        <v>394</v>
      </c>
      <c r="DI8" s="1360"/>
      <c r="DJ8" s="1360" t="s">
        <v>395</v>
      </c>
      <c r="DK8" s="1360"/>
      <c r="DL8" s="1360" t="s">
        <v>396</v>
      </c>
      <c r="DM8" s="1360"/>
      <c r="DN8" s="1360" t="s">
        <v>397</v>
      </c>
      <c r="DO8" s="1360"/>
      <c r="DP8" s="1360" t="s">
        <v>398</v>
      </c>
      <c r="DQ8" s="1361"/>
      <c r="DR8" s="1377" t="s">
        <v>402</v>
      </c>
      <c r="DS8" s="1377"/>
      <c r="DT8" s="1377"/>
      <c r="DU8" s="1377" t="s">
        <v>381</v>
      </c>
      <c r="DV8" s="1377"/>
      <c r="DW8" s="1377"/>
      <c r="DX8" s="1377" t="s">
        <v>382</v>
      </c>
      <c r="DY8" s="1377"/>
      <c r="DZ8" s="1377"/>
      <c r="EA8" s="1377" t="s">
        <v>383</v>
      </c>
      <c r="EB8" s="1377"/>
      <c r="EC8" s="1377"/>
      <c r="ED8" s="1377" t="s">
        <v>379</v>
      </c>
      <c r="EE8" s="1377"/>
      <c r="EF8" s="1380"/>
    </row>
    <row r="9" spans="1:136" s="149" customFormat="1" ht="20.25" customHeight="1">
      <c r="A9" s="148"/>
      <c r="B9" s="1456"/>
      <c r="C9" s="1457"/>
      <c r="D9" s="1202"/>
      <c r="E9" s="1203"/>
      <c r="F9" s="1203"/>
      <c r="G9" s="1203"/>
      <c r="H9" s="1203"/>
      <c r="I9" s="1203"/>
      <c r="J9" s="1203"/>
      <c r="K9" s="1203"/>
      <c r="L9" s="1203"/>
      <c r="M9" s="1203"/>
      <c r="N9" s="1203"/>
      <c r="O9" s="1203"/>
      <c r="P9" s="1203"/>
      <c r="Q9" s="1203"/>
      <c r="R9" s="1203"/>
      <c r="S9" s="1203"/>
      <c r="T9" s="1203"/>
      <c r="U9" s="1203"/>
      <c r="V9" s="1203"/>
      <c r="W9" s="1204"/>
      <c r="X9" s="1202"/>
      <c r="Y9" s="1203"/>
      <c r="Z9" s="1203"/>
      <c r="AA9" s="1203"/>
      <c r="AB9" s="1203"/>
      <c r="AC9" s="1203"/>
      <c r="AD9" s="1203"/>
      <c r="AE9" s="1203"/>
      <c r="AF9" s="1203"/>
      <c r="AG9" s="1203"/>
      <c r="AH9" s="1203"/>
      <c r="AI9" s="1203"/>
      <c r="AJ9" s="1203"/>
      <c r="AK9" s="1203"/>
      <c r="AL9" s="1203"/>
      <c r="AM9" s="1203"/>
      <c r="AN9" s="1204"/>
      <c r="AO9" s="1450"/>
      <c r="AP9" s="1450"/>
      <c r="AQ9" s="1450"/>
      <c r="AR9" s="1450"/>
      <c r="AS9" s="1450"/>
      <c r="AT9" s="1450"/>
      <c r="AU9" s="1450"/>
      <c r="AV9" s="1450"/>
      <c r="AW9" s="1450"/>
      <c r="AX9" s="1450"/>
      <c r="AY9" s="1450"/>
      <c r="AZ9" s="1450"/>
      <c r="BA9" s="1450"/>
      <c r="BB9" s="1450"/>
      <c r="BC9" s="1450"/>
      <c r="BD9" s="1450"/>
      <c r="BE9" s="1450"/>
      <c r="BF9" s="1450"/>
      <c r="BG9" s="1450"/>
      <c r="BH9" s="1450"/>
      <c r="BI9" s="1450"/>
      <c r="BJ9" s="1450"/>
      <c r="BK9" s="1450"/>
      <c r="BL9" s="1450"/>
      <c r="BM9" s="1450"/>
      <c r="BN9" s="1450"/>
      <c r="BO9" s="1450"/>
      <c r="BP9" s="1450"/>
      <c r="BQ9" s="1450"/>
      <c r="BR9" s="1450"/>
      <c r="BS9" s="1463"/>
      <c r="BT9" s="1464"/>
      <c r="BU9" s="1464"/>
      <c r="BV9" s="1464"/>
      <c r="BW9" s="1465"/>
      <c r="BX9" s="1469"/>
      <c r="BY9" s="1470"/>
      <c r="BZ9" s="1470"/>
      <c r="CA9" s="1470"/>
      <c r="CB9" s="1470"/>
      <c r="CC9" s="1470"/>
      <c r="CD9" s="1470"/>
      <c r="CE9" s="1470"/>
      <c r="CF9" s="1471"/>
      <c r="DF9" s="1375"/>
      <c r="DG9" s="1362"/>
      <c r="DH9" s="1362"/>
      <c r="DI9" s="1362"/>
      <c r="DJ9" s="1362"/>
      <c r="DK9" s="1362"/>
      <c r="DL9" s="1362"/>
      <c r="DM9" s="1362"/>
      <c r="DN9" s="1362"/>
      <c r="DO9" s="1362"/>
      <c r="DP9" s="1362"/>
      <c r="DQ9" s="1363"/>
      <c r="DR9" s="1378"/>
      <c r="DS9" s="1378"/>
      <c r="DT9" s="1378"/>
      <c r="DU9" s="1378"/>
      <c r="DV9" s="1378"/>
      <c r="DW9" s="1378"/>
      <c r="DX9" s="1378"/>
      <c r="DY9" s="1378"/>
      <c r="DZ9" s="1378"/>
      <c r="EA9" s="1378"/>
      <c r="EB9" s="1378"/>
      <c r="EC9" s="1378"/>
      <c r="ED9" s="1378"/>
      <c r="EE9" s="1378"/>
      <c r="EF9" s="1381"/>
    </row>
    <row r="10" spans="1:136" s="149" customFormat="1" ht="20.25" customHeight="1">
      <c r="A10" s="148"/>
      <c r="B10" s="1456"/>
      <c r="C10" s="1457"/>
      <c r="D10" s="1202"/>
      <c r="E10" s="1203"/>
      <c r="F10" s="1203"/>
      <c r="G10" s="1203"/>
      <c r="H10" s="1203"/>
      <c r="I10" s="1203"/>
      <c r="J10" s="1203"/>
      <c r="K10" s="1203"/>
      <c r="L10" s="1203"/>
      <c r="M10" s="1203"/>
      <c r="N10" s="1203"/>
      <c r="O10" s="1203"/>
      <c r="P10" s="1203"/>
      <c r="Q10" s="1203"/>
      <c r="R10" s="1203"/>
      <c r="S10" s="1203"/>
      <c r="T10" s="1203"/>
      <c r="U10" s="1203"/>
      <c r="V10" s="1203"/>
      <c r="W10" s="1204"/>
      <c r="X10" s="1202"/>
      <c r="Y10" s="1203"/>
      <c r="Z10" s="1203"/>
      <c r="AA10" s="1203"/>
      <c r="AB10" s="1203"/>
      <c r="AC10" s="1203"/>
      <c r="AD10" s="1203"/>
      <c r="AE10" s="1203"/>
      <c r="AF10" s="1203"/>
      <c r="AG10" s="1203"/>
      <c r="AH10" s="1203"/>
      <c r="AI10" s="1203"/>
      <c r="AJ10" s="1203"/>
      <c r="AK10" s="1203"/>
      <c r="AL10" s="1203"/>
      <c r="AM10" s="1203"/>
      <c r="AN10" s="1204"/>
      <c r="AO10" s="1450"/>
      <c r="AP10" s="1450"/>
      <c r="AQ10" s="1450"/>
      <c r="AR10" s="1450"/>
      <c r="AS10" s="1450"/>
      <c r="AT10" s="1450"/>
      <c r="AU10" s="1450"/>
      <c r="AV10" s="1450"/>
      <c r="AW10" s="1450"/>
      <c r="AX10" s="1450"/>
      <c r="AY10" s="1450"/>
      <c r="AZ10" s="1450"/>
      <c r="BA10" s="1450"/>
      <c r="BB10" s="1450"/>
      <c r="BC10" s="1450"/>
      <c r="BD10" s="1450"/>
      <c r="BE10" s="1450"/>
      <c r="BF10" s="1450"/>
      <c r="BG10" s="1450"/>
      <c r="BH10" s="1450"/>
      <c r="BI10" s="1450"/>
      <c r="BJ10" s="1450"/>
      <c r="BK10" s="1450"/>
      <c r="BL10" s="1450"/>
      <c r="BM10" s="1450"/>
      <c r="BN10" s="1450"/>
      <c r="BO10" s="1450"/>
      <c r="BP10" s="1450"/>
      <c r="BQ10" s="1450"/>
      <c r="BR10" s="1450"/>
      <c r="BS10" s="1463"/>
      <c r="BT10" s="1464"/>
      <c r="BU10" s="1464"/>
      <c r="BV10" s="1464"/>
      <c r="BW10" s="1465"/>
      <c r="BX10" s="1469"/>
      <c r="BY10" s="1470"/>
      <c r="BZ10" s="1470"/>
      <c r="CA10" s="1470"/>
      <c r="CB10" s="1470"/>
      <c r="CC10" s="1470"/>
      <c r="CD10" s="1470"/>
      <c r="CE10" s="1470"/>
      <c r="CF10" s="1471"/>
      <c r="DF10" s="1375"/>
      <c r="DG10" s="1362"/>
      <c r="DH10" s="1362"/>
      <c r="DI10" s="1362"/>
      <c r="DJ10" s="1362"/>
      <c r="DK10" s="1362"/>
      <c r="DL10" s="1362"/>
      <c r="DM10" s="1362"/>
      <c r="DN10" s="1362"/>
      <c r="DO10" s="1362"/>
      <c r="DP10" s="1362"/>
      <c r="DQ10" s="1363"/>
      <c r="DR10" s="1378"/>
      <c r="DS10" s="1378"/>
      <c r="DT10" s="1378"/>
      <c r="DU10" s="1378"/>
      <c r="DV10" s="1378"/>
      <c r="DW10" s="1378"/>
      <c r="DX10" s="1378"/>
      <c r="DY10" s="1378"/>
      <c r="DZ10" s="1378"/>
      <c r="EA10" s="1378"/>
      <c r="EB10" s="1378"/>
      <c r="EC10" s="1378"/>
      <c r="ED10" s="1378"/>
      <c r="EE10" s="1378"/>
      <c r="EF10" s="1381"/>
    </row>
    <row r="11" spans="1:136" s="149" customFormat="1" ht="20.25" customHeight="1">
      <c r="A11" s="148"/>
      <c r="B11" s="1456"/>
      <c r="C11" s="1457"/>
      <c r="D11" s="1202"/>
      <c r="E11" s="1203"/>
      <c r="F11" s="1203"/>
      <c r="G11" s="1203"/>
      <c r="H11" s="1203"/>
      <c r="I11" s="1203"/>
      <c r="J11" s="1203"/>
      <c r="K11" s="1203"/>
      <c r="L11" s="1203"/>
      <c r="M11" s="1203"/>
      <c r="N11" s="1203"/>
      <c r="O11" s="1203"/>
      <c r="P11" s="1203"/>
      <c r="Q11" s="1203"/>
      <c r="R11" s="1203"/>
      <c r="S11" s="1203"/>
      <c r="T11" s="1203"/>
      <c r="U11" s="1203"/>
      <c r="V11" s="1203"/>
      <c r="W11" s="1204"/>
      <c r="X11" s="1202"/>
      <c r="Y11" s="1203"/>
      <c r="Z11" s="1203"/>
      <c r="AA11" s="1203"/>
      <c r="AB11" s="1203"/>
      <c r="AC11" s="1203"/>
      <c r="AD11" s="1203"/>
      <c r="AE11" s="1203"/>
      <c r="AF11" s="1203"/>
      <c r="AG11" s="1203"/>
      <c r="AH11" s="1203"/>
      <c r="AI11" s="1203"/>
      <c r="AJ11" s="1203"/>
      <c r="AK11" s="1203"/>
      <c r="AL11" s="1203"/>
      <c r="AM11" s="1203"/>
      <c r="AN11" s="1204"/>
      <c r="AO11" s="1450"/>
      <c r="AP11" s="1450"/>
      <c r="AQ11" s="1450"/>
      <c r="AR11" s="1450"/>
      <c r="AS11" s="1450"/>
      <c r="AT11" s="1450"/>
      <c r="AU11" s="1450"/>
      <c r="AV11" s="1450"/>
      <c r="AW11" s="1450"/>
      <c r="AX11" s="1450"/>
      <c r="AY11" s="1450"/>
      <c r="AZ11" s="1450"/>
      <c r="BA11" s="1450"/>
      <c r="BB11" s="1450"/>
      <c r="BC11" s="1450"/>
      <c r="BD11" s="1450"/>
      <c r="BE11" s="1450"/>
      <c r="BF11" s="1450"/>
      <c r="BG11" s="1450"/>
      <c r="BH11" s="1450"/>
      <c r="BI11" s="1450"/>
      <c r="BJ11" s="1450"/>
      <c r="BK11" s="1450"/>
      <c r="BL11" s="1450"/>
      <c r="BM11" s="1450"/>
      <c r="BN11" s="1450"/>
      <c r="BO11" s="1450"/>
      <c r="BP11" s="1450"/>
      <c r="BQ11" s="1450"/>
      <c r="BR11" s="1450"/>
      <c r="BS11" s="1463"/>
      <c r="BT11" s="1464"/>
      <c r="BU11" s="1464"/>
      <c r="BV11" s="1464"/>
      <c r="BW11" s="1465"/>
      <c r="BX11" s="1469"/>
      <c r="BY11" s="1470"/>
      <c r="BZ11" s="1470"/>
      <c r="CA11" s="1470"/>
      <c r="CB11" s="1470"/>
      <c r="CC11" s="1470"/>
      <c r="CD11" s="1470"/>
      <c r="CE11" s="1470"/>
      <c r="CF11" s="1471"/>
      <c r="DF11" s="1375"/>
      <c r="DG11" s="1362"/>
      <c r="DH11" s="1362"/>
      <c r="DI11" s="1362"/>
      <c r="DJ11" s="1362"/>
      <c r="DK11" s="1362"/>
      <c r="DL11" s="1362"/>
      <c r="DM11" s="1362"/>
      <c r="DN11" s="1362"/>
      <c r="DO11" s="1362"/>
      <c r="DP11" s="1362"/>
      <c r="DQ11" s="1363"/>
      <c r="DR11" s="1378"/>
      <c r="DS11" s="1378"/>
      <c r="DT11" s="1378"/>
      <c r="DU11" s="1378"/>
      <c r="DV11" s="1378"/>
      <c r="DW11" s="1378"/>
      <c r="DX11" s="1378"/>
      <c r="DY11" s="1378"/>
      <c r="DZ11" s="1378"/>
      <c r="EA11" s="1378"/>
      <c r="EB11" s="1378"/>
      <c r="EC11" s="1378"/>
      <c r="ED11" s="1378"/>
      <c r="EE11" s="1378"/>
      <c r="EF11" s="1381"/>
    </row>
    <row r="12" spans="1:136" s="149" customFormat="1" ht="45.5" customHeight="1">
      <c r="A12" s="148"/>
      <c r="B12" s="1458"/>
      <c r="C12" s="1459"/>
      <c r="D12" s="1205"/>
      <c r="E12" s="1206"/>
      <c r="F12" s="1206"/>
      <c r="G12" s="1206"/>
      <c r="H12" s="1206"/>
      <c r="I12" s="1206"/>
      <c r="J12" s="1206"/>
      <c r="K12" s="1206"/>
      <c r="L12" s="1206"/>
      <c r="M12" s="1206"/>
      <c r="N12" s="1206"/>
      <c r="O12" s="1206"/>
      <c r="P12" s="1206"/>
      <c r="Q12" s="1206"/>
      <c r="R12" s="1206"/>
      <c r="S12" s="1206"/>
      <c r="T12" s="1206"/>
      <c r="U12" s="1206"/>
      <c r="V12" s="1206"/>
      <c r="W12" s="1207"/>
      <c r="X12" s="1205"/>
      <c r="Y12" s="1206"/>
      <c r="Z12" s="1206"/>
      <c r="AA12" s="1206"/>
      <c r="AB12" s="1206"/>
      <c r="AC12" s="1206"/>
      <c r="AD12" s="1206"/>
      <c r="AE12" s="1206"/>
      <c r="AF12" s="1206"/>
      <c r="AG12" s="1206"/>
      <c r="AH12" s="1206"/>
      <c r="AI12" s="1206"/>
      <c r="AJ12" s="1206"/>
      <c r="AK12" s="1206"/>
      <c r="AL12" s="1206"/>
      <c r="AM12" s="1206"/>
      <c r="AN12" s="1207"/>
      <c r="AO12" s="1450"/>
      <c r="AP12" s="1450"/>
      <c r="AQ12" s="1450"/>
      <c r="AR12" s="1450"/>
      <c r="AS12" s="1450"/>
      <c r="AT12" s="1450"/>
      <c r="AU12" s="1450"/>
      <c r="AV12" s="1450"/>
      <c r="AW12" s="1450"/>
      <c r="AX12" s="1450"/>
      <c r="AY12" s="1450"/>
      <c r="AZ12" s="1450"/>
      <c r="BA12" s="1450"/>
      <c r="BB12" s="1450"/>
      <c r="BC12" s="1450"/>
      <c r="BD12" s="1450"/>
      <c r="BE12" s="1450"/>
      <c r="BF12" s="1450"/>
      <c r="BG12" s="1450"/>
      <c r="BH12" s="1450"/>
      <c r="BI12" s="1450"/>
      <c r="BJ12" s="1450"/>
      <c r="BK12" s="1450"/>
      <c r="BL12" s="1450"/>
      <c r="BM12" s="1450"/>
      <c r="BN12" s="1450"/>
      <c r="BO12" s="1450"/>
      <c r="BP12" s="1450"/>
      <c r="BQ12" s="1450"/>
      <c r="BR12" s="1450"/>
      <c r="BS12" s="1466"/>
      <c r="BT12" s="1467"/>
      <c r="BU12" s="1467"/>
      <c r="BV12" s="1467"/>
      <c r="BW12" s="1468"/>
      <c r="BX12" s="997"/>
      <c r="BY12" s="998"/>
      <c r="BZ12" s="998"/>
      <c r="CA12" s="998"/>
      <c r="CB12" s="998"/>
      <c r="CC12" s="998"/>
      <c r="CD12" s="998"/>
      <c r="CE12" s="998"/>
      <c r="CF12" s="999"/>
      <c r="DF12" s="1376"/>
      <c r="DG12" s="1364"/>
      <c r="DH12" s="1364"/>
      <c r="DI12" s="1364"/>
      <c r="DJ12" s="1364"/>
      <c r="DK12" s="1364"/>
      <c r="DL12" s="1364"/>
      <c r="DM12" s="1364"/>
      <c r="DN12" s="1364"/>
      <c r="DO12" s="1364"/>
      <c r="DP12" s="1364"/>
      <c r="DQ12" s="1365"/>
      <c r="DR12" s="1379"/>
      <c r="DS12" s="1379"/>
      <c r="DT12" s="1379"/>
      <c r="DU12" s="1379"/>
      <c r="DV12" s="1379"/>
      <c r="DW12" s="1379"/>
      <c r="DX12" s="1379"/>
      <c r="DY12" s="1379"/>
      <c r="DZ12" s="1379"/>
      <c r="EA12" s="1379"/>
      <c r="EB12" s="1379"/>
      <c r="EC12" s="1379"/>
      <c r="ED12" s="1379"/>
      <c r="EE12" s="1379"/>
      <c r="EF12" s="1382"/>
    </row>
    <row r="13" spans="1:136" s="150" customFormat="1" ht="20.25" customHeight="1">
      <c r="A13" s="28"/>
      <c r="B13" s="874" t="s">
        <v>172</v>
      </c>
      <c r="C13" s="876"/>
      <c r="D13" s="1414" t="s">
        <v>1493</v>
      </c>
      <c r="E13" s="1415"/>
      <c r="F13" s="1415"/>
      <c r="G13" s="1415"/>
      <c r="H13" s="1415"/>
      <c r="I13" s="1415"/>
      <c r="J13" s="1415"/>
      <c r="K13" s="1415"/>
      <c r="L13" s="1415"/>
      <c r="M13" s="1415"/>
      <c r="N13" s="1415"/>
      <c r="O13" s="1415"/>
      <c r="P13" s="1415"/>
      <c r="Q13" s="1415"/>
      <c r="R13" s="1415"/>
      <c r="S13" s="1415"/>
      <c r="T13" s="1415"/>
      <c r="U13" s="1415"/>
      <c r="V13" s="1415"/>
      <c r="W13" s="1416"/>
      <c r="X13" s="1420"/>
      <c r="Y13" s="1421"/>
      <c r="Z13" s="1421"/>
      <c r="AA13" s="1421"/>
      <c r="AB13" s="1421"/>
      <c r="AC13" s="1421"/>
      <c r="AD13" s="1421"/>
      <c r="AE13" s="1421"/>
      <c r="AF13" s="1421"/>
      <c r="AG13" s="1421"/>
      <c r="AH13" s="1421"/>
      <c r="AI13" s="1421"/>
      <c r="AJ13" s="1421"/>
      <c r="AK13" s="1421"/>
      <c r="AL13" s="1421"/>
      <c r="AM13" s="1421"/>
      <c r="AN13" s="1422"/>
      <c r="AO13" s="1372"/>
      <c r="AP13" s="1372"/>
      <c r="AQ13" s="1372"/>
      <c r="AR13" s="1372"/>
      <c r="AS13" s="1372"/>
      <c r="AT13" s="1372"/>
      <c r="AU13" s="1372"/>
      <c r="AV13" s="1372"/>
      <c r="AW13" s="1372"/>
      <c r="AX13" s="1372"/>
      <c r="AY13" s="1372"/>
      <c r="AZ13" s="1372"/>
      <c r="BA13" s="1372"/>
      <c r="BB13" s="1372"/>
      <c r="BC13" s="1372"/>
      <c r="BD13" s="1372"/>
      <c r="BE13" s="1372"/>
      <c r="BF13" s="1372"/>
      <c r="BG13" s="1372"/>
      <c r="BH13" s="1372"/>
      <c r="BI13" s="1372"/>
      <c r="BJ13" s="1372"/>
      <c r="BK13" s="1372"/>
      <c r="BL13" s="1372"/>
      <c r="BM13" s="1372"/>
      <c r="BN13" s="1372"/>
      <c r="BO13" s="1372"/>
      <c r="BP13" s="1372"/>
      <c r="BQ13" s="1372"/>
      <c r="BR13" s="1372"/>
      <c r="BS13" s="1430" t="s">
        <v>305</v>
      </c>
      <c r="BT13" s="1430"/>
      <c r="BU13" s="1430"/>
      <c r="BV13" s="1430"/>
      <c r="BW13" s="1431"/>
      <c r="BX13" s="1408"/>
      <c r="BY13" s="1409"/>
      <c r="BZ13" s="1409"/>
      <c r="CA13" s="1409"/>
      <c r="CB13" s="1409"/>
      <c r="CC13" s="1409"/>
      <c r="CD13" s="1409"/>
      <c r="CE13" s="1409"/>
      <c r="CF13" s="1410"/>
      <c r="DF13" s="1366">
        <f>IF(AO13="x",BX13,0)</f>
        <v>0</v>
      </c>
      <c r="DG13" s="1366"/>
      <c r="DH13" s="1366">
        <f>IF(AQ13="x",BX13,0)</f>
        <v>0</v>
      </c>
      <c r="DI13" s="1366"/>
      <c r="DJ13" s="1366">
        <f>IF(AS13="x",BX13,0)</f>
        <v>0</v>
      </c>
      <c r="DK13" s="1366"/>
      <c r="DL13" s="1366">
        <f>IF(AU13="x",BX13,0)</f>
        <v>0</v>
      </c>
      <c r="DM13" s="1366"/>
      <c r="DN13" s="1366">
        <f>IF(AW13="x",BX13,0)</f>
        <v>0</v>
      </c>
      <c r="DO13" s="1366"/>
      <c r="DP13" s="1366">
        <f>IF(AY13="x",BX13,0)</f>
        <v>0</v>
      </c>
      <c r="DQ13" s="1366"/>
      <c r="DR13" s="1366">
        <f>IF(BD13="X",BX13,0)</f>
        <v>0</v>
      </c>
      <c r="DS13" s="1366"/>
      <c r="DT13" s="1366"/>
      <c r="DU13" s="1366">
        <f>IF(BG13="X",BX13,0)</f>
        <v>0</v>
      </c>
      <c r="DV13" s="1366"/>
      <c r="DW13" s="1366"/>
      <c r="DX13" s="1366">
        <f>IF(BJ13="X",BX13,0)</f>
        <v>0</v>
      </c>
      <c r="DY13" s="1366"/>
      <c r="DZ13" s="1366"/>
      <c r="EA13" s="1366">
        <f>IF(BM13="X",BX13,0)</f>
        <v>0</v>
      </c>
      <c r="EB13" s="1366"/>
      <c r="EC13" s="1366"/>
      <c r="ED13" s="1366">
        <f>IF(BP13="X",BX13,0)</f>
        <v>0</v>
      </c>
      <c r="EE13" s="1366"/>
      <c r="EF13" s="1366"/>
    </row>
    <row r="14" spans="1:136" s="150" customFormat="1" ht="20.25" customHeight="1">
      <c r="A14" s="28"/>
      <c r="B14" s="877"/>
      <c r="C14" s="879"/>
      <c r="D14" s="1417"/>
      <c r="E14" s="1418"/>
      <c r="F14" s="1418"/>
      <c r="G14" s="1418"/>
      <c r="H14" s="1418"/>
      <c r="I14" s="1418"/>
      <c r="J14" s="1418"/>
      <c r="K14" s="1418"/>
      <c r="L14" s="1418"/>
      <c r="M14" s="1418"/>
      <c r="N14" s="1418"/>
      <c r="O14" s="1418"/>
      <c r="P14" s="1418"/>
      <c r="Q14" s="1418"/>
      <c r="R14" s="1418"/>
      <c r="S14" s="1418"/>
      <c r="T14" s="1418"/>
      <c r="U14" s="1418"/>
      <c r="V14" s="1418"/>
      <c r="W14" s="1419"/>
      <c r="X14" s="1423"/>
      <c r="Y14" s="1424"/>
      <c r="Z14" s="1424"/>
      <c r="AA14" s="1424"/>
      <c r="AB14" s="1424"/>
      <c r="AC14" s="1424"/>
      <c r="AD14" s="1424"/>
      <c r="AE14" s="1424"/>
      <c r="AF14" s="1424"/>
      <c r="AG14" s="1424"/>
      <c r="AH14" s="1424"/>
      <c r="AI14" s="1424"/>
      <c r="AJ14" s="1424"/>
      <c r="AK14" s="1424"/>
      <c r="AL14" s="1424"/>
      <c r="AM14" s="1424"/>
      <c r="AN14" s="1425"/>
      <c r="AO14" s="1372"/>
      <c r="AP14" s="1372"/>
      <c r="AQ14" s="1372"/>
      <c r="AR14" s="1372"/>
      <c r="AS14" s="1372"/>
      <c r="AT14" s="1372"/>
      <c r="AU14" s="1372"/>
      <c r="AV14" s="1372"/>
      <c r="AW14" s="1372"/>
      <c r="AX14" s="1372"/>
      <c r="AY14" s="1372"/>
      <c r="AZ14" s="1372"/>
      <c r="BA14" s="1372"/>
      <c r="BB14" s="1372"/>
      <c r="BC14" s="1372"/>
      <c r="BD14" s="1372"/>
      <c r="BE14" s="1372"/>
      <c r="BF14" s="1372"/>
      <c r="BG14" s="1372"/>
      <c r="BH14" s="1372"/>
      <c r="BI14" s="1372"/>
      <c r="BJ14" s="1372"/>
      <c r="BK14" s="1372"/>
      <c r="BL14" s="1372"/>
      <c r="BM14" s="1372"/>
      <c r="BN14" s="1372"/>
      <c r="BO14" s="1372"/>
      <c r="BP14" s="1372"/>
      <c r="BQ14" s="1372"/>
      <c r="BR14" s="1372"/>
      <c r="BS14" s="1433"/>
      <c r="BT14" s="1433"/>
      <c r="BU14" s="1433"/>
      <c r="BV14" s="1433"/>
      <c r="BW14" s="1434"/>
      <c r="BX14" s="1411"/>
      <c r="BY14" s="1412"/>
      <c r="BZ14" s="1412"/>
      <c r="CA14" s="1412"/>
      <c r="CB14" s="1412"/>
      <c r="CC14" s="1412"/>
      <c r="CD14" s="1412"/>
      <c r="CE14" s="1412"/>
      <c r="CF14" s="1413"/>
      <c r="DF14" s="1366"/>
      <c r="DG14" s="1366"/>
      <c r="DH14" s="1366"/>
      <c r="DI14" s="1366"/>
      <c r="DJ14" s="1366"/>
      <c r="DK14" s="1366"/>
      <c r="DL14" s="1366"/>
      <c r="DM14" s="1366"/>
      <c r="DN14" s="1366"/>
      <c r="DO14" s="1366"/>
      <c r="DP14" s="1366"/>
      <c r="DQ14" s="1366"/>
      <c r="DR14" s="1366"/>
      <c r="DS14" s="1366"/>
      <c r="DT14" s="1366"/>
      <c r="DU14" s="1366"/>
      <c r="DV14" s="1366"/>
      <c r="DW14" s="1366"/>
      <c r="DX14" s="1366"/>
      <c r="DY14" s="1366"/>
      <c r="DZ14" s="1366"/>
      <c r="EA14" s="1366"/>
      <c r="EB14" s="1366"/>
      <c r="EC14" s="1366"/>
      <c r="ED14" s="1366"/>
      <c r="EE14" s="1366"/>
      <c r="EF14" s="1366"/>
    </row>
    <row r="15" spans="1:136" s="150" customFormat="1" ht="27.5" customHeight="1">
      <c r="A15" s="28"/>
      <c r="B15" s="877"/>
      <c r="C15" s="879"/>
      <c r="D15" s="1417"/>
      <c r="E15" s="1418"/>
      <c r="F15" s="1418"/>
      <c r="G15" s="1418"/>
      <c r="H15" s="1418"/>
      <c r="I15" s="1418"/>
      <c r="J15" s="1418"/>
      <c r="K15" s="1418"/>
      <c r="L15" s="1418"/>
      <c r="M15" s="1418"/>
      <c r="N15" s="1418"/>
      <c r="O15" s="1418"/>
      <c r="P15" s="1418"/>
      <c r="Q15" s="1418"/>
      <c r="R15" s="1418"/>
      <c r="S15" s="1418"/>
      <c r="T15" s="1418"/>
      <c r="U15" s="1418"/>
      <c r="V15" s="1418"/>
      <c r="W15" s="1419"/>
      <c r="X15" s="1426"/>
      <c r="Y15" s="1427"/>
      <c r="Z15" s="1427"/>
      <c r="AA15" s="1427"/>
      <c r="AB15" s="1427"/>
      <c r="AC15" s="1427"/>
      <c r="AD15" s="1427"/>
      <c r="AE15" s="1427"/>
      <c r="AF15" s="1427"/>
      <c r="AG15" s="1427"/>
      <c r="AH15" s="1427"/>
      <c r="AI15" s="1427"/>
      <c r="AJ15" s="1427"/>
      <c r="AK15" s="1427"/>
      <c r="AL15" s="1427"/>
      <c r="AM15" s="1427"/>
      <c r="AN15" s="1428"/>
      <c r="AO15" s="1372"/>
      <c r="AP15" s="1372"/>
      <c r="AQ15" s="1372"/>
      <c r="AR15" s="1372"/>
      <c r="AS15" s="1372"/>
      <c r="AT15" s="1372"/>
      <c r="AU15" s="1372"/>
      <c r="AV15" s="1372"/>
      <c r="AW15" s="1372"/>
      <c r="AX15" s="1372"/>
      <c r="AY15" s="1372"/>
      <c r="AZ15" s="1372"/>
      <c r="BA15" s="1372"/>
      <c r="BB15" s="1372"/>
      <c r="BC15" s="1372"/>
      <c r="BD15" s="1372"/>
      <c r="BE15" s="1372"/>
      <c r="BF15" s="1372"/>
      <c r="BG15" s="1372"/>
      <c r="BH15" s="1372"/>
      <c r="BI15" s="1372"/>
      <c r="BJ15" s="1372"/>
      <c r="BK15" s="1372"/>
      <c r="BL15" s="1372"/>
      <c r="BM15" s="1372"/>
      <c r="BN15" s="1372"/>
      <c r="BO15" s="1372"/>
      <c r="BP15" s="1372"/>
      <c r="BQ15" s="1372"/>
      <c r="BR15" s="1372"/>
      <c r="BS15" s="1433"/>
      <c r="BT15" s="1433"/>
      <c r="BU15" s="1433"/>
      <c r="BV15" s="1433"/>
      <c r="BW15" s="1434"/>
      <c r="BX15" s="1411"/>
      <c r="BY15" s="1412"/>
      <c r="BZ15" s="1412"/>
      <c r="CA15" s="1412"/>
      <c r="CB15" s="1412"/>
      <c r="CC15" s="1412"/>
      <c r="CD15" s="1412"/>
      <c r="CE15" s="1412"/>
      <c r="CF15" s="1413"/>
      <c r="DF15" s="1366"/>
      <c r="DG15" s="1366"/>
      <c r="DH15" s="1366"/>
      <c r="DI15" s="1366"/>
      <c r="DJ15" s="1366"/>
      <c r="DK15" s="1366"/>
      <c r="DL15" s="1366"/>
      <c r="DM15" s="1366"/>
      <c r="DN15" s="1366"/>
      <c r="DO15" s="1366"/>
      <c r="DP15" s="1366"/>
      <c r="DQ15" s="1366"/>
      <c r="DR15" s="1366"/>
      <c r="DS15" s="1366"/>
      <c r="DT15" s="1366"/>
      <c r="DU15" s="1366"/>
      <c r="DV15" s="1366"/>
      <c r="DW15" s="1366"/>
      <c r="DX15" s="1366"/>
      <c r="DY15" s="1366"/>
      <c r="DZ15" s="1366"/>
      <c r="EA15" s="1366"/>
      <c r="EB15" s="1366"/>
      <c r="EC15" s="1366"/>
      <c r="ED15" s="1366"/>
      <c r="EE15" s="1366"/>
      <c r="EF15" s="1366"/>
    </row>
    <row r="16" spans="1:136" s="150" customFormat="1" ht="20.25" customHeight="1">
      <c r="A16" s="28"/>
      <c r="B16" s="874" t="s">
        <v>173</v>
      </c>
      <c r="C16" s="876"/>
      <c r="D16" s="1414" t="s">
        <v>304</v>
      </c>
      <c r="E16" s="1415"/>
      <c r="F16" s="1415"/>
      <c r="G16" s="1415"/>
      <c r="H16" s="1415"/>
      <c r="I16" s="1415"/>
      <c r="J16" s="1415"/>
      <c r="K16" s="1415"/>
      <c r="L16" s="1415"/>
      <c r="M16" s="1415"/>
      <c r="N16" s="1415"/>
      <c r="O16" s="1415"/>
      <c r="P16" s="1415"/>
      <c r="Q16" s="1415"/>
      <c r="R16" s="1415"/>
      <c r="S16" s="1415"/>
      <c r="T16" s="1415"/>
      <c r="U16" s="1415"/>
      <c r="V16" s="1415"/>
      <c r="W16" s="1416"/>
      <c r="X16" s="1420"/>
      <c r="Y16" s="1421"/>
      <c r="Z16" s="1421"/>
      <c r="AA16" s="1421"/>
      <c r="AB16" s="1421"/>
      <c r="AC16" s="1421"/>
      <c r="AD16" s="1421"/>
      <c r="AE16" s="1421"/>
      <c r="AF16" s="1421"/>
      <c r="AG16" s="1421"/>
      <c r="AH16" s="1421"/>
      <c r="AI16" s="1421"/>
      <c r="AJ16" s="1421"/>
      <c r="AK16" s="1421"/>
      <c r="AL16" s="1421"/>
      <c r="AM16" s="1421"/>
      <c r="AN16" s="1422"/>
      <c r="AO16" s="1372"/>
      <c r="AP16" s="1372"/>
      <c r="AQ16" s="1372"/>
      <c r="AR16" s="1372"/>
      <c r="AS16" s="1372"/>
      <c r="AT16" s="1372"/>
      <c r="AU16" s="1372"/>
      <c r="AV16" s="1372"/>
      <c r="AW16" s="1372"/>
      <c r="AX16" s="1372"/>
      <c r="AY16" s="1372"/>
      <c r="AZ16" s="1372"/>
      <c r="BA16" s="1372"/>
      <c r="BB16" s="1372"/>
      <c r="BC16" s="1372"/>
      <c r="BD16" s="1372"/>
      <c r="BE16" s="1372"/>
      <c r="BF16" s="1372"/>
      <c r="BG16" s="1372"/>
      <c r="BH16" s="1372"/>
      <c r="BI16" s="1372"/>
      <c r="BJ16" s="1372"/>
      <c r="BK16" s="1372"/>
      <c r="BL16" s="1372"/>
      <c r="BM16" s="1372"/>
      <c r="BN16" s="1372"/>
      <c r="BO16" s="1372"/>
      <c r="BP16" s="1372"/>
      <c r="BQ16" s="1372"/>
      <c r="BR16" s="1372"/>
      <c r="BS16" s="1429"/>
      <c r="BT16" s="1430"/>
      <c r="BU16" s="1430"/>
      <c r="BV16" s="1430"/>
      <c r="BW16" s="1431"/>
      <c r="BX16" s="1408"/>
      <c r="BY16" s="1409"/>
      <c r="BZ16" s="1409"/>
      <c r="CA16" s="1409"/>
      <c r="CB16" s="1409"/>
      <c r="CC16" s="1409"/>
      <c r="CD16" s="1409"/>
      <c r="CE16" s="1409"/>
      <c r="CF16" s="1410"/>
      <c r="DF16" s="1366">
        <f>IF(AO16="x",BX16,0)</f>
        <v>0</v>
      </c>
      <c r="DG16" s="1366"/>
      <c r="DH16" s="1366">
        <f>IF(AQ16="x",BX16,0)</f>
        <v>0</v>
      </c>
      <c r="DI16" s="1366"/>
      <c r="DJ16" s="1366">
        <f>IF(AS16="x",BX16,0)</f>
        <v>0</v>
      </c>
      <c r="DK16" s="1366"/>
      <c r="DL16" s="1366">
        <f>IF(AU16="x",BX16,0)</f>
        <v>0</v>
      </c>
      <c r="DM16" s="1366"/>
      <c r="DN16" s="1366">
        <f>IF(AW16="x",BX16,0)</f>
        <v>0</v>
      </c>
      <c r="DO16" s="1366"/>
      <c r="DP16" s="1366">
        <f>IF(AY16="x",BX16,0)</f>
        <v>0</v>
      </c>
      <c r="DQ16" s="1366"/>
      <c r="DR16" s="1366">
        <f>IF(BD16="X",BX16,0)</f>
        <v>0</v>
      </c>
      <c r="DS16" s="1366"/>
      <c r="DT16" s="1366"/>
      <c r="DU16" s="1366">
        <f>IF(BG16="X",BX16,0)</f>
        <v>0</v>
      </c>
      <c r="DV16" s="1366"/>
      <c r="DW16" s="1366"/>
      <c r="DX16" s="1366">
        <f>IF(BJ16="X",BX16,0)</f>
        <v>0</v>
      </c>
      <c r="DY16" s="1366"/>
      <c r="DZ16" s="1366"/>
      <c r="EA16" s="1366">
        <f>IF(BM16="X",BX16,0)</f>
        <v>0</v>
      </c>
      <c r="EB16" s="1366"/>
      <c r="EC16" s="1366"/>
      <c r="ED16" s="1366">
        <f>IF(BP16="X",BX16,0)</f>
        <v>0</v>
      </c>
      <c r="EE16" s="1366"/>
      <c r="EF16" s="1366"/>
    </row>
    <row r="17" spans="1:136" s="150" customFormat="1" ht="20.25" customHeight="1">
      <c r="A17" s="28"/>
      <c r="B17" s="877"/>
      <c r="C17" s="879"/>
      <c r="D17" s="1417"/>
      <c r="E17" s="1418"/>
      <c r="F17" s="1418"/>
      <c r="G17" s="1418"/>
      <c r="H17" s="1418"/>
      <c r="I17" s="1418"/>
      <c r="J17" s="1418"/>
      <c r="K17" s="1418"/>
      <c r="L17" s="1418"/>
      <c r="M17" s="1418"/>
      <c r="N17" s="1418"/>
      <c r="O17" s="1418"/>
      <c r="P17" s="1418"/>
      <c r="Q17" s="1418"/>
      <c r="R17" s="1418"/>
      <c r="S17" s="1418"/>
      <c r="T17" s="1418"/>
      <c r="U17" s="1418"/>
      <c r="V17" s="1418"/>
      <c r="W17" s="1419"/>
      <c r="X17" s="1423"/>
      <c r="Y17" s="1424"/>
      <c r="Z17" s="1424"/>
      <c r="AA17" s="1424"/>
      <c r="AB17" s="1424"/>
      <c r="AC17" s="1424"/>
      <c r="AD17" s="1424"/>
      <c r="AE17" s="1424"/>
      <c r="AF17" s="1424"/>
      <c r="AG17" s="1424"/>
      <c r="AH17" s="1424"/>
      <c r="AI17" s="1424"/>
      <c r="AJ17" s="1424"/>
      <c r="AK17" s="1424"/>
      <c r="AL17" s="1424"/>
      <c r="AM17" s="1424"/>
      <c r="AN17" s="1425"/>
      <c r="AO17" s="1372"/>
      <c r="AP17" s="1372"/>
      <c r="AQ17" s="1372"/>
      <c r="AR17" s="1372"/>
      <c r="AS17" s="1372"/>
      <c r="AT17" s="1372"/>
      <c r="AU17" s="1372"/>
      <c r="AV17" s="1372"/>
      <c r="AW17" s="1372"/>
      <c r="AX17" s="1372"/>
      <c r="AY17" s="1372"/>
      <c r="AZ17" s="1372"/>
      <c r="BA17" s="1372"/>
      <c r="BB17" s="1372"/>
      <c r="BC17" s="1372"/>
      <c r="BD17" s="1372"/>
      <c r="BE17" s="1372"/>
      <c r="BF17" s="1372"/>
      <c r="BG17" s="1372"/>
      <c r="BH17" s="1372"/>
      <c r="BI17" s="1372"/>
      <c r="BJ17" s="1372"/>
      <c r="BK17" s="1372"/>
      <c r="BL17" s="1372"/>
      <c r="BM17" s="1372"/>
      <c r="BN17" s="1372"/>
      <c r="BO17" s="1372"/>
      <c r="BP17" s="1372"/>
      <c r="BQ17" s="1372"/>
      <c r="BR17" s="1372"/>
      <c r="BS17" s="1432"/>
      <c r="BT17" s="1433"/>
      <c r="BU17" s="1433"/>
      <c r="BV17" s="1433"/>
      <c r="BW17" s="1434"/>
      <c r="BX17" s="1411"/>
      <c r="BY17" s="1412"/>
      <c r="BZ17" s="1412"/>
      <c r="CA17" s="1412"/>
      <c r="CB17" s="1412"/>
      <c r="CC17" s="1412"/>
      <c r="CD17" s="1412"/>
      <c r="CE17" s="1412"/>
      <c r="CF17" s="1413"/>
      <c r="DF17" s="1366"/>
      <c r="DG17" s="1366"/>
      <c r="DH17" s="1366"/>
      <c r="DI17" s="1366"/>
      <c r="DJ17" s="1366"/>
      <c r="DK17" s="1366"/>
      <c r="DL17" s="1366"/>
      <c r="DM17" s="1366"/>
      <c r="DN17" s="1366"/>
      <c r="DO17" s="1366"/>
      <c r="DP17" s="1366"/>
      <c r="DQ17" s="1366"/>
      <c r="DR17" s="1366"/>
      <c r="DS17" s="1366"/>
      <c r="DT17" s="1366"/>
      <c r="DU17" s="1366"/>
      <c r="DV17" s="1366"/>
      <c r="DW17" s="1366"/>
      <c r="DX17" s="1366"/>
      <c r="DY17" s="1366"/>
      <c r="DZ17" s="1366"/>
      <c r="EA17" s="1366"/>
      <c r="EB17" s="1366"/>
      <c r="EC17" s="1366"/>
      <c r="ED17" s="1366"/>
      <c r="EE17" s="1366"/>
      <c r="EF17" s="1366"/>
    </row>
    <row r="18" spans="1:136" s="150" customFormat="1" ht="26" customHeight="1">
      <c r="A18" s="28"/>
      <c r="B18" s="877"/>
      <c r="C18" s="879"/>
      <c r="D18" s="1417"/>
      <c r="E18" s="1418"/>
      <c r="F18" s="1418"/>
      <c r="G18" s="1418"/>
      <c r="H18" s="1418"/>
      <c r="I18" s="1418"/>
      <c r="J18" s="1418"/>
      <c r="K18" s="1418"/>
      <c r="L18" s="1418"/>
      <c r="M18" s="1418"/>
      <c r="N18" s="1418"/>
      <c r="O18" s="1418"/>
      <c r="P18" s="1418"/>
      <c r="Q18" s="1418"/>
      <c r="R18" s="1418"/>
      <c r="S18" s="1418"/>
      <c r="T18" s="1418"/>
      <c r="U18" s="1418"/>
      <c r="V18" s="1418"/>
      <c r="W18" s="1419"/>
      <c r="X18" s="1426"/>
      <c r="Y18" s="1427"/>
      <c r="Z18" s="1427"/>
      <c r="AA18" s="1427"/>
      <c r="AB18" s="1427"/>
      <c r="AC18" s="1427"/>
      <c r="AD18" s="1427"/>
      <c r="AE18" s="1427"/>
      <c r="AF18" s="1427"/>
      <c r="AG18" s="1427"/>
      <c r="AH18" s="1427"/>
      <c r="AI18" s="1427"/>
      <c r="AJ18" s="1427"/>
      <c r="AK18" s="1427"/>
      <c r="AL18" s="1427"/>
      <c r="AM18" s="1427"/>
      <c r="AN18" s="1428"/>
      <c r="AO18" s="1372"/>
      <c r="AP18" s="1372"/>
      <c r="AQ18" s="1372"/>
      <c r="AR18" s="1372"/>
      <c r="AS18" s="1372"/>
      <c r="AT18" s="1372"/>
      <c r="AU18" s="1372"/>
      <c r="AV18" s="1372"/>
      <c r="AW18" s="1372"/>
      <c r="AX18" s="1372"/>
      <c r="AY18" s="1372"/>
      <c r="AZ18" s="1372"/>
      <c r="BA18" s="1372"/>
      <c r="BB18" s="1372"/>
      <c r="BC18" s="1372"/>
      <c r="BD18" s="1372"/>
      <c r="BE18" s="1372"/>
      <c r="BF18" s="1372"/>
      <c r="BG18" s="1372"/>
      <c r="BH18" s="1372"/>
      <c r="BI18" s="1372"/>
      <c r="BJ18" s="1372"/>
      <c r="BK18" s="1372"/>
      <c r="BL18" s="1372"/>
      <c r="BM18" s="1372"/>
      <c r="BN18" s="1372"/>
      <c r="BO18" s="1372"/>
      <c r="BP18" s="1372"/>
      <c r="BQ18" s="1372"/>
      <c r="BR18" s="1372"/>
      <c r="BS18" s="1432"/>
      <c r="BT18" s="1433"/>
      <c r="BU18" s="1433"/>
      <c r="BV18" s="1433"/>
      <c r="BW18" s="1434"/>
      <c r="BX18" s="1447"/>
      <c r="BY18" s="1448"/>
      <c r="BZ18" s="1448"/>
      <c r="CA18" s="1448"/>
      <c r="CB18" s="1448"/>
      <c r="CC18" s="1448"/>
      <c r="CD18" s="1448"/>
      <c r="CE18" s="1448"/>
      <c r="CF18" s="1449"/>
      <c r="DF18" s="1366"/>
      <c r="DG18" s="1366"/>
      <c r="DH18" s="1366"/>
      <c r="DI18" s="1366"/>
      <c r="DJ18" s="1366"/>
      <c r="DK18" s="1366"/>
      <c r="DL18" s="1366"/>
      <c r="DM18" s="1366"/>
      <c r="DN18" s="1366"/>
      <c r="DO18" s="1366"/>
      <c r="DP18" s="1366"/>
      <c r="DQ18" s="1366"/>
      <c r="DR18" s="1366"/>
      <c r="DS18" s="1366"/>
      <c r="DT18" s="1366"/>
      <c r="DU18" s="1366"/>
      <c r="DV18" s="1366"/>
      <c r="DW18" s="1366"/>
      <c r="DX18" s="1366"/>
      <c r="DY18" s="1366"/>
      <c r="DZ18" s="1366"/>
      <c r="EA18" s="1366"/>
      <c r="EB18" s="1366"/>
      <c r="EC18" s="1366"/>
      <c r="ED18" s="1366"/>
      <c r="EE18" s="1366"/>
      <c r="EF18" s="1366"/>
    </row>
    <row r="19" spans="1:136" s="150" customFormat="1" ht="20.25" customHeight="1">
      <c r="A19" s="28"/>
      <c r="B19" s="874" t="s">
        <v>174</v>
      </c>
      <c r="C19" s="876"/>
      <c r="D19" s="1414" t="s">
        <v>304</v>
      </c>
      <c r="E19" s="1415"/>
      <c r="F19" s="1415"/>
      <c r="G19" s="1415"/>
      <c r="H19" s="1415"/>
      <c r="I19" s="1415"/>
      <c r="J19" s="1415"/>
      <c r="K19" s="1415"/>
      <c r="L19" s="1415"/>
      <c r="M19" s="1415"/>
      <c r="N19" s="1415"/>
      <c r="O19" s="1415"/>
      <c r="P19" s="1415"/>
      <c r="Q19" s="1415"/>
      <c r="R19" s="1415"/>
      <c r="S19" s="1415"/>
      <c r="T19" s="1415"/>
      <c r="U19" s="1415"/>
      <c r="V19" s="1415"/>
      <c r="W19" s="1416"/>
      <c r="X19" s="1420"/>
      <c r="Y19" s="1421"/>
      <c r="Z19" s="1421"/>
      <c r="AA19" s="1421"/>
      <c r="AB19" s="1421"/>
      <c r="AC19" s="1421"/>
      <c r="AD19" s="1421"/>
      <c r="AE19" s="1421"/>
      <c r="AF19" s="1421"/>
      <c r="AG19" s="1421"/>
      <c r="AH19" s="1421"/>
      <c r="AI19" s="1421"/>
      <c r="AJ19" s="1421"/>
      <c r="AK19" s="1421"/>
      <c r="AL19" s="1421"/>
      <c r="AM19" s="1421"/>
      <c r="AN19" s="1422"/>
      <c r="AO19" s="1372"/>
      <c r="AP19" s="1372"/>
      <c r="AQ19" s="1372"/>
      <c r="AR19" s="1372"/>
      <c r="AS19" s="1372"/>
      <c r="AT19" s="1372"/>
      <c r="AU19" s="1372"/>
      <c r="AV19" s="1372"/>
      <c r="AW19" s="1372"/>
      <c r="AX19" s="1372"/>
      <c r="AY19" s="1372"/>
      <c r="AZ19" s="1372"/>
      <c r="BA19" s="1372"/>
      <c r="BB19" s="1372"/>
      <c r="BC19" s="1372"/>
      <c r="BD19" s="1372"/>
      <c r="BE19" s="1372"/>
      <c r="BF19" s="1372"/>
      <c r="BG19" s="1372"/>
      <c r="BH19" s="1372"/>
      <c r="BI19" s="1372"/>
      <c r="BJ19" s="1372"/>
      <c r="BK19" s="1372"/>
      <c r="BL19" s="1372"/>
      <c r="BM19" s="1372"/>
      <c r="BN19" s="1372"/>
      <c r="BO19" s="1372"/>
      <c r="BP19" s="1372"/>
      <c r="BQ19" s="1372"/>
      <c r="BR19" s="1372"/>
      <c r="BS19" s="1429"/>
      <c r="BT19" s="1430"/>
      <c r="BU19" s="1430"/>
      <c r="BV19" s="1430"/>
      <c r="BW19" s="1431"/>
      <c r="BX19" s="1408"/>
      <c r="BY19" s="1409"/>
      <c r="BZ19" s="1409"/>
      <c r="CA19" s="1409"/>
      <c r="CB19" s="1409"/>
      <c r="CC19" s="1409"/>
      <c r="CD19" s="1409"/>
      <c r="CE19" s="1409"/>
      <c r="CF19" s="1410"/>
      <c r="DF19" s="1366">
        <f>IF(AO19="x",BX19,0)</f>
        <v>0</v>
      </c>
      <c r="DG19" s="1366"/>
      <c r="DH19" s="1366">
        <f>IF(AQ19="x",BX19,0)</f>
        <v>0</v>
      </c>
      <c r="DI19" s="1366"/>
      <c r="DJ19" s="1366">
        <f>IF(AS19="x",BX19,0)</f>
        <v>0</v>
      </c>
      <c r="DK19" s="1366"/>
      <c r="DL19" s="1366">
        <f>IF(AU19="x",BX19,0)</f>
        <v>0</v>
      </c>
      <c r="DM19" s="1366"/>
      <c r="DN19" s="1366">
        <f>IF(AW19="x",BX19,0)</f>
        <v>0</v>
      </c>
      <c r="DO19" s="1366"/>
      <c r="DP19" s="1366">
        <f>IF(AY19="x",BX19,0)</f>
        <v>0</v>
      </c>
      <c r="DQ19" s="1366"/>
      <c r="DR19" s="1366">
        <f>IF(BD19="X",BX19,0)</f>
        <v>0</v>
      </c>
      <c r="DS19" s="1366"/>
      <c r="DT19" s="1366"/>
      <c r="DU19" s="1366">
        <f>IF(BG19="X",BX19,0)</f>
        <v>0</v>
      </c>
      <c r="DV19" s="1366"/>
      <c r="DW19" s="1366"/>
      <c r="DX19" s="1366">
        <f>IF(BJ19="X",BX19,0)</f>
        <v>0</v>
      </c>
      <c r="DY19" s="1366"/>
      <c r="DZ19" s="1366"/>
      <c r="EA19" s="1366">
        <f>IF(BM19="X",BX19,0)</f>
        <v>0</v>
      </c>
      <c r="EB19" s="1366"/>
      <c r="EC19" s="1366"/>
      <c r="ED19" s="1366">
        <f>IF(BP19="X",BX19,0)</f>
        <v>0</v>
      </c>
      <c r="EE19" s="1366"/>
      <c r="EF19" s="1366"/>
    </row>
    <row r="20" spans="1:136" s="150" customFormat="1" ht="20.25" customHeight="1">
      <c r="A20" s="28"/>
      <c r="B20" s="877"/>
      <c r="C20" s="879"/>
      <c r="D20" s="1417"/>
      <c r="E20" s="1418"/>
      <c r="F20" s="1418"/>
      <c r="G20" s="1418"/>
      <c r="H20" s="1418"/>
      <c r="I20" s="1418"/>
      <c r="J20" s="1418"/>
      <c r="K20" s="1418"/>
      <c r="L20" s="1418"/>
      <c r="M20" s="1418"/>
      <c r="N20" s="1418"/>
      <c r="O20" s="1418"/>
      <c r="P20" s="1418"/>
      <c r="Q20" s="1418"/>
      <c r="R20" s="1418"/>
      <c r="S20" s="1418"/>
      <c r="T20" s="1418"/>
      <c r="U20" s="1418"/>
      <c r="V20" s="1418"/>
      <c r="W20" s="1419"/>
      <c r="X20" s="1423"/>
      <c r="Y20" s="1424"/>
      <c r="Z20" s="1424"/>
      <c r="AA20" s="1424"/>
      <c r="AB20" s="1424"/>
      <c r="AC20" s="1424"/>
      <c r="AD20" s="1424"/>
      <c r="AE20" s="1424"/>
      <c r="AF20" s="1424"/>
      <c r="AG20" s="1424"/>
      <c r="AH20" s="1424"/>
      <c r="AI20" s="1424"/>
      <c r="AJ20" s="1424"/>
      <c r="AK20" s="1424"/>
      <c r="AL20" s="1424"/>
      <c r="AM20" s="1424"/>
      <c r="AN20" s="1425"/>
      <c r="AO20" s="1372"/>
      <c r="AP20" s="1372"/>
      <c r="AQ20" s="1372"/>
      <c r="AR20" s="1372"/>
      <c r="AS20" s="1372"/>
      <c r="AT20" s="1372"/>
      <c r="AU20" s="1372"/>
      <c r="AV20" s="1372"/>
      <c r="AW20" s="1372"/>
      <c r="AX20" s="1372"/>
      <c r="AY20" s="1372"/>
      <c r="AZ20" s="1372"/>
      <c r="BA20" s="1372"/>
      <c r="BB20" s="1372"/>
      <c r="BC20" s="1372"/>
      <c r="BD20" s="1372"/>
      <c r="BE20" s="1372"/>
      <c r="BF20" s="1372"/>
      <c r="BG20" s="1372"/>
      <c r="BH20" s="1372"/>
      <c r="BI20" s="1372"/>
      <c r="BJ20" s="1372"/>
      <c r="BK20" s="1372"/>
      <c r="BL20" s="1372"/>
      <c r="BM20" s="1372"/>
      <c r="BN20" s="1372"/>
      <c r="BO20" s="1372"/>
      <c r="BP20" s="1372"/>
      <c r="BQ20" s="1372"/>
      <c r="BR20" s="1372"/>
      <c r="BS20" s="1432"/>
      <c r="BT20" s="1433"/>
      <c r="BU20" s="1433"/>
      <c r="BV20" s="1433"/>
      <c r="BW20" s="1434"/>
      <c r="BX20" s="1411"/>
      <c r="BY20" s="1412"/>
      <c r="BZ20" s="1412"/>
      <c r="CA20" s="1412"/>
      <c r="CB20" s="1412"/>
      <c r="CC20" s="1412"/>
      <c r="CD20" s="1412"/>
      <c r="CE20" s="1412"/>
      <c r="CF20" s="1413"/>
      <c r="DF20" s="1366"/>
      <c r="DG20" s="1366"/>
      <c r="DH20" s="1366"/>
      <c r="DI20" s="1366"/>
      <c r="DJ20" s="1366"/>
      <c r="DK20" s="1366"/>
      <c r="DL20" s="1366"/>
      <c r="DM20" s="1366"/>
      <c r="DN20" s="1366"/>
      <c r="DO20" s="1366"/>
      <c r="DP20" s="1366"/>
      <c r="DQ20" s="1366"/>
      <c r="DR20" s="1366"/>
      <c r="DS20" s="1366"/>
      <c r="DT20" s="1366"/>
      <c r="DU20" s="1366"/>
      <c r="DV20" s="1366"/>
      <c r="DW20" s="1366"/>
      <c r="DX20" s="1366"/>
      <c r="DY20" s="1366"/>
      <c r="DZ20" s="1366"/>
      <c r="EA20" s="1366"/>
      <c r="EB20" s="1366"/>
      <c r="EC20" s="1366"/>
      <c r="ED20" s="1366"/>
      <c r="EE20" s="1366"/>
      <c r="EF20" s="1366"/>
    </row>
    <row r="21" spans="1:136" s="150" customFormat="1" ht="20.25" customHeight="1">
      <c r="A21" s="28"/>
      <c r="B21" s="877"/>
      <c r="C21" s="879"/>
      <c r="D21" s="1417"/>
      <c r="E21" s="1418"/>
      <c r="F21" s="1418"/>
      <c r="G21" s="1418"/>
      <c r="H21" s="1418"/>
      <c r="I21" s="1418"/>
      <c r="J21" s="1418"/>
      <c r="K21" s="1418"/>
      <c r="L21" s="1418"/>
      <c r="M21" s="1418"/>
      <c r="N21" s="1418"/>
      <c r="O21" s="1418"/>
      <c r="P21" s="1418"/>
      <c r="Q21" s="1418"/>
      <c r="R21" s="1418"/>
      <c r="S21" s="1418"/>
      <c r="T21" s="1418"/>
      <c r="U21" s="1418"/>
      <c r="V21" s="1418"/>
      <c r="W21" s="1419"/>
      <c r="X21" s="1426"/>
      <c r="Y21" s="1427"/>
      <c r="Z21" s="1427"/>
      <c r="AA21" s="1427"/>
      <c r="AB21" s="1427"/>
      <c r="AC21" s="1427"/>
      <c r="AD21" s="1427"/>
      <c r="AE21" s="1427"/>
      <c r="AF21" s="1427"/>
      <c r="AG21" s="1427"/>
      <c r="AH21" s="1427"/>
      <c r="AI21" s="1427"/>
      <c r="AJ21" s="1427"/>
      <c r="AK21" s="1427"/>
      <c r="AL21" s="1427"/>
      <c r="AM21" s="1427"/>
      <c r="AN21" s="1428"/>
      <c r="AO21" s="1372"/>
      <c r="AP21" s="1372"/>
      <c r="AQ21" s="1372"/>
      <c r="AR21" s="1372"/>
      <c r="AS21" s="1372"/>
      <c r="AT21" s="1372"/>
      <c r="AU21" s="1372"/>
      <c r="AV21" s="1372"/>
      <c r="AW21" s="1372"/>
      <c r="AX21" s="1372"/>
      <c r="AY21" s="1372"/>
      <c r="AZ21" s="1372"/>
      <c r="BA21" s="1372"/>
      <c r="BB21" s="1372"/>
      <c r="BC21" s="1372"/>
      <c r="BD21" s="1372"/>
      <c r="BE21" s="1372"/>
      <c r="BF21" s="1372"/>
      <c r="BG21" s="1372"/>
      <c r="BH21" s="1372"/>
      <c r="BI21" s="1372"/>
      <c r="BJ21" s="1372"/>
      <c r="BK21" s="1372"/>
      <c r="BL21" s="1372"/>
      <c r="BM21" s="1372"/>
      <c r="BN21" s="1372"/>
      <c r="BO21" s="1372"/>
      <c r="BP21" s="1372"/>
      <c r="BQ21" s="1372"/>
      <c r="BR21" s="1372"/>
      <c r="BS21" s="1432"/>
      <c r="BT21" s="1433"/>
      <c r="BU21" s="1433"/>
      <c r="BV21" s="1433"/>
      <c r="BW21" s="1434"/>
      <c r="BX21" s="1411"/>
      <c r="BY21" s="1412"/>
      <c r="BZ21" s="1412"/>
      <c r="CA21" s="1412"/>
      <c r="CB21" s="1412"/>
      <c r="CC21" s="1412"/>
      <c r="CD21" s="1412"/>
      <c r="CE21" s="1412"/>
      <c r="CF21" s="1413"/>
      <c r="DF21" s="1366"/>
      <c r="DG21" s="1366"/>
      <c r="DH21" s="1366"/>
      <c r="DI21" s="1366"/>
      <c r="DJ21" s="1366"/>
      <c r="DK21" s="1366"/>
      <c r="DL21" s="1366"/>
      <c r="DM21" s="1366"/>
      <c r="DN21" s="1366"/>
      <c r="DO21" s="1366"/>
      <c r="DP21" s="1366"/>
      <c r="DQ21" s="1366"/>
      <c r="DR21" s="1366"/>
      <c r="DS21" s="1366"/>
      <c r="DT21" s="1366"/>
      <c r="DU21" s="1366"/>
      <c r="DV21" s="1366"/>
      <c r="DW21" s="1366"/>
      <c r="DX21" s="1366"/>
      <c r="DY21" s="1366"/>
      <c r="DZ21" s="1366"/>
      <c r="EA21" s="1366"/>
      <c r="EB21" s="1366"/>
      <c r="EC21" s="1366"/>
      <c r="ED21" s="1366"/>
      <c r="EE21" s="1366"/>
      <c r="EF21" s="1366"/>
    </row>
    <row r="22" spans="1:136" s="150" customFormat="1" ht="20.25" customHeight="1">
      <c r="A22" s="28"/>
      <c r="B22" s="874" t="s">
        <v>175</v>
      </c>
      <c r="C22" s="876"/>
      <c r="D22" s="1414" t="s">
        <v>304</v>
      </c>
      <c r="E22" s="1415"/>
      <c r="F22" s="1415"/>
      <c r="G22" s="1415"/>
      <c r="H22" s="1415"/>
      <c r="I22" s="1415"/>
      <c r="J22" s="1415"/>
      <c r="K22" s="1415"/>
      <c r="L22" s="1415"/>
      <c r="M22" s="1415"/>
      <c r="N22" s="1415"/>
      <c r="O22" s="1415"/>
      <c r="P22" s="1415"/>
      <c r="Q22" s="1415"/>
      <c r="R22" s="1415"/>
      <c r="S22" s="1415"/>
      <c r="T22" s="1415"/>
      <c r="U22" s="1415"/>
      <c r="V22" s="1415"/>
      <c r="W22" s="1416"/>
      <c r="X22" s="1420"/>
      <c r="Y22" s="1421"/>
      <c r="Z22" s="1421"/>
      <c r="AA22" s="1421"/>
      <c r="AB22" s="1421"/>
      <c r="AC22" s="1421"/>
      <c r="AD22" s="1421"/>
      <c r="AE22" s="1421"/>
      <c r="AF22" s="1421"/>
      <c r="AG22" s="1421"/>
      <c r="AH22" s="1421"/>
      <c r="AI22" s="1421"/>
      <c r="AJ22" s="1421"/>
      <c r="AK22" s="1421"/>
      <c r="AL22" s="1421"/>
      <c r="AM22" s="1421"/>
      <c r="AN22" s="1422"/>
      <c r="AO22" s="1372"/>
      <c r="AP22" s="1372"/>
      <c r="AQ22" s="1372"/>
      <c r="AR22" s="1372"/>
      <c r="AS22" s="1372"/>
      <c r="AT22" s="1372"/>
      <c r="AU22" s="1372"/>
      <c r="AV22" s="1372"/>
      <c r="AW22" s="1372"/>
      <c r="AX22" s="1372"/>
      <c r="AY22" s="1372"/>
      <c r="AZ22" s="1372"/>
      <c r="BA22" s="1372"/>
      <c r="BB22" s="1372"/>
      <c r="BC22" s="1372"/>
      <c r="BD22" s="1372"/>
      <c r="BE22" s="1372"/>
      <c r="BF22" s="1372"/>
      <c r="BG22" s="1372"/>
      <c r="BH22" s="1372"/>
      <c r="BI22" s="1372"/>
      <c r="BJ22" s="1372"/>
      <c r="BK22" s="1372"/>
      <c r="BL22" s="1372"/>
      <c r="BM22" s="1372"/>
      <c r="BN22" s="1372"/>
      <c r="BO22" s="1372"/>
      <c r="BP22" s="1372"/>
      <c r="BQ22" s="1372"/>
      <c r="BR22" s="1372"/>
      <c r="BS22" s="1429"/>
      <c r="BT22" s="1430"/>
      <c r="BU22" s="1430"/>
      <c r="BV22" s="1430"/>
      <c r="BW22" s="1431"/>
      <c r="BX22" s="1408"/>
      <c r="BY22" s="1409"/>
      <c r="BZ22" s="1409"/>
      <c r="CA22" s="1409"/>
      <c r="CB22" s="1409"/>
      <c r="CC22" s="1409"/>
      <c r="CD22" s="1409"/>
      <c r="CE22" s="1409"/>
      <c r="CF22" s="1410"/>
      <c r="DF22" s="1366">
        <f>IF(AO22="x",BX22,0)</f>
        <v>0</v>
      </c>
      <c r="DG22" s="1366"/>
      <c r="DH22" s="1366">
        <f>IF(AQ22="x",BX22,0)</f>
        <v>0</v>
      </c>
      <c r="DI22" s="1366"/>
      <c r="DJ22" s="1366">
        <f>IF(AS22="x",BX22,0)</f>
        <v>0</v>
      </c>
      <c r="DK22" s="1366"/>
      <c r="DL22" s="1366">
        <f>IF(AU22="x",BX22,0)</f>
        <v>0</v>
      </c>
      <c r="DM22" s="1366"/>
      <c r="DN22" s="1366">
        <f>IF(AW22="x",BX22,0)</f>
        <v>0</v>
      </c>
      <c r="DO22" s="1366"/>
      <c r="DP22" s="1366">
        <f>IF(AY22="x",BX22,0)</f>
        <v>0</v>
      </c>
      <c r="DQ22" s="1366"/>
      <c r="DR22" s="1366">
        <f>IF(BD22="X",BX22,0)</f>
        <v>0</v>
      </c>
      <c r="DS22" s="1366"/>
      <c r="DT22" s="1366"/>
      <c r="DU22" s="1366">
        <f>IF(BG22="X",BX22,0)</f>
        <v>0</v>
      </c>
      <c r="DV22" s="1366"/>
      <c r="DW22" s="1366"/>
      <c r="DX22" s="1366">
        <f>IF(BJ22="X",BX22,0)</f>
        <v>0</v>
      </c>
      <c r="DY22" s="1366"/>
      <c r="DZ22" s="1366"/>
      <c r="EA22" s="1366">
        <f>IF(BM22="X",BX22,0)</f>
        <v>0</v>
      </c>
      <c r="EB22" s="1366"/>
      <c r="EC22" s="1366"/>
      <c r="ED22" s="1366">
        <f>IF(BP22="X",BX22,0)</f>
        <v>0</v>
      </c>
      <c r="EE22" s="1366"/>
      <c r="EF22" s="1366"/>
    </row>
    <row r="23" spans="1:136" s="150" customFormat="1" ht="20.25" customHeight="1">
      <c r="A23" s="28"/>
      <c r="B23" s="877"/>
      <c r="C23" s="879"/>
      <c r="D23" s="1417"/>
      <c r="E23" s="1418"/>
      <c r="F23" s="1418"/>
      <c r="G23" s="1418"/>
      <c r="H23" s="1418"/>
      <c r="I23" s="1418"/>
      <c r="J23" s="1418"/>
      <c r="K23" s="1418"/>
      <c r="L23" s="1418"/>
      <c r="M23" s="1418"/>
      <c r="N23" s="1418"/>
      <c r="O23" s="1418"/>
      <c r="P23" s="1418"/>
      <c r="Q23" s="1418"/>
      <c r="R23" s="1418"/>
      <c r="S23" s="1418"/>
      <c r="T23" s="1418"/>
      <c r="U23" s="1418"/>
      <c r="V23" s="1418"/>
      <c r="W23" s="1419"/>
      <c r="X23" s="1423"/>
      <c r="Y23" s="1424"/>
      <c r="Z23" s="1424"/>
      <c r="AA23" s="1424"/>
      <c r="AB23" s="1424"/>
      <c r="AC23" s="1424"/>
      <c r="AD23" s="1424"/>
      <c r="AE23" s="1424"/>
      <c r="AF23" s="1424"/>
      <c r="AG23" s="1424"/>
      <c r="AH23" s="1424"/>
      <c r="AI23" s="1424"/>
      <c r="AJ23" s="1424"/>
      <c r="AK23" s="1424"/>
      <c r="AL23" s="1424"/>
      <c r="AM23" s="1424"/>
      <c r="AN23" s="1425"/>
      <c r="AO23" s="1372"/>
      <c r="AP23" s="1372"/>
      <c r="AQ23" s="1372"/>
      <c r="AR23" s="1372"/>
      <c r="AS23" s="1372"/>
      <c r="AT23" s="1372"/>
      <c r="AU23" s="1372"/>
      <c r="AV23" s="1372"/>
      <c r="AW23" s="1372"/>
      <c r="AX23" s="1372"/>
      <c r="AY23" s="1372"/>
      <c r="AZ23" s="1372"/>
      <c r="BA23" s="1372"/>
      <c r="BB23" s="1372"/>
      <c r="BC23" s="1372"/>
      <c r="BD23" s="1372"/>
      <c r="BE23" s="1372"/>
      <c r="BF23" s="1372"/>
      <c r="BG23" s="1372"/>
      <c r="BH23" s="1372"/>
      <c r="BI23" s="1372"/>
      <c r="BJ23" s="1372"/>
      <c r="BK23" s="1372"/>
      <c r="BL23" s="1372"/>
      <c r="BM23" s="1372"/>
      <c r="BN23" s="1372"/>
      <c r="BO23" s="1372"/>
      <c r="BP23" s="1372"/>
      <c r="BQ23" s="1372"/>
      <c r="BR23" s="1372"/>
      <c r="BS23" s="1432"/>
      <c r="BT23" s="1433"/>
      <c r="BU23" s="1433"/>
      <c r="BV23" s="1433"/>
      <c r="BW23" s="1434"/>
      <c r="BX23" s="1411"/>
      <c r="BY23" s="1412"/>
      <c r="BZ23" s="1412"/>
      <c r="CA23" s="1412"/>
      <c r="CB23" s="1412"/>
      <c r="CC23" s="1412"/>
      <c r="CD23" s="1412"/>
      <c r="CE23" s="1412"/>
      <c r="CF23" s="1413"/>
      <c r="DF23" s="1366"/>
      <c r="DG23" s="1366"/>
      <c r="DH23" s="1366"/>
      <c r="DI23" s="1366"/>
      <c r="DJ23" s="1366"/>
      <c r="DK23" s="1366"/>
      <c r="DL23" s="1366"/>
      <c r="DM23" s="1366"/>
      <c r="DN23" s="1366"/>
      <c r="DO23" s="1366"/>
      <c r="DP23" s="1366"/>
      <c r="DQ23" s="1366"/>
      <c r="DR23" s="1366"/>
      <c r="DS23" s="1366"/>
      <c r="DT23" s="1366"/>
      <c r="DU23" s="1366"/>
      <c r="DV23" s="1366"/>
      <c r="DW23" s="1366"/>
      <c r="DX23" s="1366"/>
      <c r="DY23" s="1366"/>
      <c r="DZ23" s="1366"/>
      <c r="EA23" s="1366"/>
      <c r="EB23" s="1366"/>
      <c r="EC23" s="1366"/>
      <c r="ED23" s="1366"/>
      <c r="EE23" s="1366"/>
      <c r="EF23" s="1366"/>
    </row>
    <row r="24" spans="1:136" s="150" customFormat="1" ht="20.25" customHeight="1">
      <c r="A24" s="28"/>
      <c r="B24" s="877"/>
      <c r="C24" s="879"/>
      <c r="D24" s="1417"/>
      <c r="E24" s="1418"/>
      <c r="F24" s="1418"/>
      <c r="G24" s="1418"/>
      <c r="H24" s="1418"/>
      <c r="I24" s="1418"/>
      <c r="J24" s="1418"/>
      <c r="K24" s="1418"/>
      <c r="L24" s="1418"/>
      <c r="M24" s="1418"/>
      <c r="N24" s="1418"/>
      <c r="O24" s="1418"/>
      <c r="P24" s="1418"/>
      <c r="Q24" s="1418"/>
      <c r="R24" s="1418"/>
      <c r="S24" s="1418"/>
      <c r="T24" s="1418"/>
      <c r="U24" s="1418"/>
      <c r="V24" s="1418"/>
      <c r="W24" s="1419"/>
      <c r="X24" s="1426"/>
      <c r="Y24" s="1427"/>
      <c r="Z24" s="1427"/>
      <c r="AA24" s="1427"/>
      <c r="AB24" s="1427"/>
      <c r="AC24" s="1427"/>
      <c r="AD24" s="1427"/>
      <c r="AE24" s="1427"/>
      <c r="AF24" s="1427"/>
      <c r="AG24" s="1427"/>
      <c r="AH24" s="1427"/>
      <c r="AI24" s="1427"/>
      <c r="AJ24" s="1427"/>
      <c r="AK24" s="1427"/>
      <c r="AL24" s="1427"/>
      <c r="AM24" s="1427"/>
      <c r="AN24" s="1428"/>
      <c r="AO24" s="1372"/>
      <c r="AP24" s="1372"/>
      <c r="AQ24" s="1372"/>
      <c r="AR24" s="1372"/>
      <c r="AS24" s="1372"/>
      <c r="AT24" s="1372"/>
      <c r="AU24" s="1372"/>
      <c r="AV24" s="1372"/>
      <c r="AW24" s="1372"/>
      <c r="AX24" s="1372"/>
      <c r="AY24" s="1372"/>
      <c r="AZ24" s="1372"/>
      <c r="BA24" s="1372"/>
      <c r="BB24" s="1372"/>
      <c r="BC24" s="1372"/>
      <c r="BD24" s="1372"/>
      <c r="BE24" s="1372"/>
      <c r="BF24" s="1372"/>
      <c r="BG24" s="1372"/>
      <c r="BH24" s="1372"/>
      <c r="BI24" s="1372"/>
      <c r="BJ24" s="1372"/>
      <c r="BK24" s="1372"/>
      <c r="BL24" s="1372"/>
      <c r="BM24" s="1372"/>
      <c r="BN24" s="1372"/>
      <c r="BO24" s="1372"/>
      <c r="BP24" s="1372"/>
      <c r="BQ24" s="1372"/>
      <c r="BR24" s="1372"/>
      <c r="BS24" s="1432"/>
      <c r="BT24" s="1433"/>
      <c r="BU24" s="1433"/>
      <c r="BV24" s="1433"/>
      <c r="BW24" s="1434"/>
      <c r="BX24" s="1411"/>
      <c r="BY24" s="1412"/>
      <c r="BZ24" s="1412"/>
      <c r="CA24" s="1412"/>
      <c r="CB24" s="1412"/>
      <c r="CC24" s="1412"/>
      <c r="CD24" s="1412"/>
      <c r="CE24" s="1412"/>
      <c r="CF24" s="1413"/>
      <c r="DF24" s="1366"/>
      <c r="DG24" s="1366"/>
      <c r="DH24" s="1366"/>
      <c r="DI24" s="1366"/>
      <c r="DJ24" s="1366"/>
      <c r="DK24" s="1366"/>
      <c r="DL24" s="1366"/>
      <c r="DM24" s="1366"/>
      <c r="DN24" s="1366"/>
      <c r="DO24" s="1366"/>
      <c r="DP24" s="1366"/>
      <c r="DQ24" s="1366"/>
      <c r="DR24" s="1366"/>
      <c r="DS24" s="1366"/>
      <c r="DT24" s="1366"/>
      <c r="DU24" s="1366"/>
      <c r="DV24" s="1366"/>
      <c r="DW24" s="1366"/>
      <c r="DX24" s="1366"/>
      <c r="DY24" s="1366"/>
      <c r="DZ24" s="1366"/>
      <c r="EA24" s="1366"/>
      <c r="EB24" s="1366"/>
      <c r="EC24" s="1366"/>
      <c r="ED24" s="1366"/>
      <c r="EE24" s="1366"/>
      <c r="EF24" s="1366"/>
    </row>
    <row r="25" spans="1:136" s="150" customFormat="1" ht="20.25" customHeight="1">
      <c r="A25" s="28"/>
      <c r="B25" s="874" t="s">
        <v>176</v>
      </c>
      <c r="C25" s="876"/>
      <c r="D25" s="1414" t="s">
        <v>304</v>
      </c>
      <c r="E25" s="1415"/>
      <c r="F25" s="1415"/>
      <c r="G25" s="1415"/>
      <c r="H25" s="1415"/>
      <c r="I25" s="1415"/>
      <c r="J25" s="1415"/>
      <c r="K25" s="1415"/>
      <c r="L25" s="1415"/>
      <c r="M25" s="1415"/>
      <c r="N25" s="1415"/>
      <c r="O25" s="1415"/>
      <c r="P25" s="1415"/>
      <c r="Q25" s="1415"/>
      <c r="R25" s="1415"/>
      <c r="S25" s="1415"/>
      <c r="T25" s="1415"/>
      <c r="U25" s="1415"/>
      <c r="V25" s="1415"/>
      <c r="W25" s="1416"/>
      <c r="X25" s="1420"/>
      <c r="Y25" s="1421"/>
      <c r="Z25" s="1421"/>
      <c r="AA25" s="1421"/>
      <c r="AB25" s="1421"/>
      <c r="AC25" s="1421"/>
      <c r="AD25" s="1421"/>
      <c r="AE25" s="1421"/>
      <c r="AF25" s="1421"/>
      <c r="AG25" s="1421"/>
      <c r="AH25" s="1421"/>
      <c r="AI25" s="1421"/>
      <c r="AJ25" s="1421"/>
      <c r="AK25" s="1421"/>
      <c r="AL25" s="1421"/>
      <c r="AM25" s="1421"/>
      <c r="AN25" s="1422"/>
      <c r="AO25" s="1372"/>
      <c r="AP25" s="1372"/>
      <c r="AQ25" s="1372"/>
      <c r="AR25" s="1372"/>
      <c r="AS25" s="1372"/>
      <c r="AT25" s="1372"/>
      <c r="AU25" s="1372"/>
      <c r="AV25" s="1372"/>
      <c r="AW25" s="1372"/>
      <c r="AX25" s="1372"/>
      <c r="AY25" s="1372"/>
      <c r="AZ25" s="1372"/>
      <c r="BA25" s="1372"/>
      <c r="BB25" s="1372"/>
      <c r="BC25" s="1372"/>
      <c r="BD25" s="1372"/>
      <c r="BE25" s="1372"/>
      <c r="BF25" s="1372"/>
      <c r="BG25" s="1372"/>
      <c r="BH25" s="1372"/>
      <c r="BI25" s="1372"/>
      <c r="BJ25" s="1372"/>
      <c r="BK25" s="1372"/>
      <c r="BL25" s="1372"/>
      <c r="BM25" s="1372"/>
      <c r="BN25" s="1372"/>
      <c r="BO25" s="1372"/>
      <c r="BP25" s="1372"/>
      <c r="BQ25" s="1372"/>
      <c r="BR25" s="1372"/>
      <c r="BS25" s="1429"/>
      <c r="BT25" s="1430"/>
      <c r="BU25" s="1430"/>
      <c r="BV25" s="1430"/>
      <c r="BW25" s="1431"/>
      <c r="BX25" s="1408"/>
      <c r="BY25" s="1409"/>
      <c r="BZ25" s="1409"/>
      <c r="CA25" s="1409"/>
      <c r="CB25" s="1409"/>
      <c r="CC25" s="1409"/>
      <c r="CD25" s="1409"/>
      <c r="CE25" s="1409"/>
      <c r="CF25" s="1410"/>
      <c r="DF25" s="1366">
        <f>IF(AO25="x",BX25,0)</f>
        <v>0</v>
      </c>
      <c r="DG25" s="1366"/>
      <c r="DH25" s="1366">
        <f>IF(AQ25="x",BX25,0)</f>
        <v>0</v>
      </c>
      <c r="DI25" s="1366"/>
      <c r="DJ25" s="1366">
        <f>IF(AS25="x",BX25,0)</f>
        <v>0</v>
      </c>
      <c r="DK25" s="1366"/>
      <c r="DL25" s="1366">
        <f>IF(AU25="x",BX25,0)</f>
        <v>0</v>
      </c>
      <c r="DM25" s="1366"/>
      <c r="DN25" s="1366">
        <f>IF(AW25="x",BX25,0)</f>
        <v>0</v>
      </c>
      <c r="DO25" s="1366"/>
      <c r="DP25" s="1366">
        <f>IF(AY25="x",BX25,0)</f>
        <v>0</v>
      </c>
      <c r="DQ25" s="1366"/>
      <c r="DR25" s="1366">
        <f>IF(BD25="X",BX25,0)</f>
        <v>0</v>
      </c>
      <c r="DS25" s="1366"/>
      <c r="DT25" s="1366"/>
      <c r="DU25" s="1366">
        <f>IF(BG25="X",BX25,0)</f>
        <v>0</v>
      </c>
      <c r="DV25" s="1366"/>
      <c r="DW25" s="1366"/>
      <c r="DX25" s="1366">
        <f>IF(BJ25="X",BX25,0)</f>
        <v>0</v>
      </c>
      <c r="DY25" s="1366"/>
      <c r="DZ25" s="1366"/>
      <c r="EA25" s="1366">
        <f>IF(BM25="X",BX25,0)</f>
        <v>0</v>
      </c>
      <c r="EB25" s="1366"/>
      <c r="EC25" s="1366"/>
      <c r="ED25" s="1366">
        <f>IF(BP25="X",BX25,0)</f>
        <v>0</v>
      </c>
      <c r="EE25" s="1366"/>
      <c r="EF25" s="1366"/>
    </row>
    <row r="26" spans="1:136" s="150" customFormat="1" ht="20.25" customHeight="1">
      <c r="A26" s="28"/>
      <c r="B26" s="877"/>
      <c r="C26" s="879"/>
      <c r="D26" s="1417"/>
      <c r="E26" s="1418"/>
      <c r="F26" s="1418"/>
      <c r="G26" s="1418"/>
      <c r="H26" s="1418"/>
      <c r="I26" s="1418"/>
      <c r="J26" s="1418"/>
      <c r="K26" s="1418"/>
      <c r="L26" s="1418"/>
      <c r="M26" s="1418"/>
      <c r="N26" s="1418"/>
      <c r="O26" s="1418"/>
      <c r="P26" s="1418"/>
      <c r="Q26" s="1418"/>
      <c r="R26" s="1418"/>
      <c r="S26" s="1418"/>
      <c r="T26" s="1418"/>
      <c r="U26" s="1418"/>
      <c r="V26" s="1418"/>
      <c r="W26" s="1419"/>
      <c r="X26" s="1423"/>
      <c r="Y26" s="1424"/>
      <c r="Z26" s="1424"/>
      <c r="AA26" s="1424"/>
      <c r="AB26" s="1424"/>
      <c r="AC26" s="1424"/>
      <c r="AD26" s="1424"/>
      <c r="AE26" s="1424"/>
      <c r="AF26" s="1424"/>
      <c r="AG26" s="1424"/>
      <c r="AH26" s="1424"/>
      <c r="AI26" s="1424"/>
      <c r="AJ26" s="1424"/>
      <c r="AK26" s="1424"/>
      <c r="AL26" s="1424"/>
      <c r="AM26" s="1424"/>
      <c r="AN26" s="1425"/>
      <c r="AO26" s="1372"/>
      <c r="AP26" s="1372"/>
      <c r="AQ26" s="1372"/>
      <c r="AR26" s="1372"/>
      <c r="AS26" s="1372"/>
      <c r="AT26" s="1372"/>
      <c r="AU26" s="1372"/>
      <c r="AV26" s="1372"/>
      <c r="AW26" s="1372"/>
      <c r="AX26" s="1372"/>
      <c r="AY26" s="1372"/>
      <c r="AZ26" s="1372"/>
      <c r="BA26" s="1372"/>
      <c r="BB26" s="1372"/>
      <c r="BC26" s="1372"/>
      <c r="BD26" s="1372"/>
      <c r="BE26" s="1372"/>
      <c r="BF26" s="1372"/>
      <c r="BG26" s="1372"/>
      <c r="BH26" s="1372"/>
      <c r="BI26" s="1372"/>
      <c r="BJ26" s="1372"/>
      <c r="BK26" s="1372"/>
      <c r="BL26" s="1372"/>
      <c r="BM26" s="1372"/>
      <c r="BN26" s="1372"/>
      <c r="BO26" s="1372"/>
      <c r="BP26" s="1372"/>
      <c r="BQ26" s="1372"/>
      <c r="BR26" s="1372"/>
      <c r="BS26" s="1432"/>
      <c r="BT26" s="1433"/>
      <c r="BU26" s="1433"/>
      <c r="BV26" s="1433"/>
      <c r="BW26" s="1434"/>
      <c r="BX26" s="1411"/>
      <c r="BY26" s="1412"/>
      <c r="BZ26" s="1412"/>
      <c r="CA26" s="1412"/>
      <c r="CB26" s="1412"/>
      <c r="CC26" s="1412"/>
      <c r="CD26" s="1412"/>
      <c r="CE26" s="1412"/>
      <c r="CF26" s="1413"/>
      <c r="DF26" s="1366"/>
      <c r="DG26" s="1366"/>
      <c r="DH26" s="1366"/>
      <c r="DI26" s="1366"/>
      <c r="DJ26" s="1366"/>
      <c r="DK26" s="1366"/>
      <c r="DL26" s="1366"/>
      <c r="DM26" s="1366"/>
      <c r="DN26" s="1366"/>
      <c r="DO26" s="1366"/>
      <c r="DP26" s="1366"/>
      <c r="DQ26" s="1366"/>
      <c r="DR26" s="1366"/>
      <c r="DS26" s="1366"/>
      <c r="DT26" s="1366"/>
      <c r="DU26" s="1366"/>
      <c r="DV26" s="1366"/>
      <c r="DW26" s="1366"/>
      <c r="DX26" s="1366"/>
      <c r="DY26" s="1366"/>
      <c r="DZ26" s="1366"/>
      <c r="EA26" s="1366"/>
      <c r="EB26" s="1366"/>
      <c r="EC26" s="1366"/>
      <c r="ED26" s="1366"/>
      <c r="EE26" s="1366"/>
      <c r="EF26" s="1366"/>
    </row>
    <row r="27" spans="1:136" s="150" customFormat="1" ht="26.5" customHeight="1">
      <c r="A27" s="28"/>
      <c r="B27" s="877"/>
      <c r="C27" s="879"/>
      <c r="D27" s="1417"/>
      <c r="E27" s="1418"/>
      <c r="F27" s="1418"/>
      <c r="G27" s="1418"/>
      <c r="H27" s="1418"/>
      <c r="I27" s="1418"/>
      <c r="J27" s="1418"/>
      <c r="K27" s="1418"/>
      <c r="L27" s="1418"/>
      <c r="M27" s="1418"/>
      <c r="N27" s="1418"/>
      <c r="O27" s="1418"/>
      <c r="P27" s="1418"/>
      <c r="Q27" s="1418"/>
      <c r="R27" s="1418"/>
      <c r="S27" s="1418"/>
      <c r="T27" s="1418"/>
      <c r="U27" s="1418"/>
      <c r="V27" s="1418"/>
      <c r="W27" s="1419"/>
      <c r="X27" s="1426"/>
      <c r="Y27" s="1427"/>
      <c r="Z27" s="1427"/>
      <c r="AA27" s="1427"/>
      <c r="AB27" s="1427"/>
      <c r="AC27" s="1427"/>
      <c r="AD27" s="1427"/>
      <c r="AE27" s="1427"/>
      <c r="AF27" s="1427"/>
      <c r="AG27" s="1427"/>
      <c r="AH27" s="1427"/>
      <c r="AI27" s="1427"/>
      <c r="AJ27" s="1427"/>
      <c r="AK27" s="1427"/>
      <c r="AL27" s="1427"/>
      <c r="AM27" s="1427"/>
      <c r="AN27" s="1428"/>
      <c r="AO27" s="1372"/>
      <c r="AP27" s="1372"/>
      <c r="AQ27" s="1372"/>
      <c r="AR27" s="1372"/>
      <c r="AS27" s="1372"/>
      <c r="AT27" s="1372"/>
      <c r="AU27" s="1372"/>
      <c r="AV27" s="1372"/>
      <c r="AW27" s="1372"/>
      <c r="AX27" s="1372"/>
      <c r="AY27" s="1372"/>
      <c r="AZ27" s="1372"/>
      <c r="BA27" s="1372"/>
      <c r="BB27" s="1372"/>
      <c r="BC27" s="1372"/>
      <c r="BD27" s="1372"/>
      <c r="BE27" s="1372"/>
      <c r="BF27" s="1372"/>
      <c r="BG27" s="1372"/>
      <c r="BH27" s="1372"/>
      <c r="BI27" s="1372"/>
      <c r="BJ27" s="1372"/>
      <c r="BK27" s="1372"/>
      <c r="BL27" s="1372"/>
      <c r="BM27" s="1372"/>
      <c r="BN27" s="1372"/>
      <c r="BO27" s="1372"/>
      <c r="BP27" s="1372"/>
      <c r="BQ27" s="1372"/>
      <c r="BR27" s="1372"/>
      <c r="BS27" s="1432"/>
      <c r="BT27" s="1433"/>
      <c r="BU27" s="1433"/>
      <c r="BV27" s="1433"/>
      <c r="BW27" s="1434"/>
      <c r="BX27" s="1411"/>
      <c r="BY27" s="1412"/>
      <c r="BZ27" s="1412"/>
      <c r="CA27" s="1412"/>
      <c r="CB27" s="1412"/>
      <c r="CC27" s="1412"/>
      <c r="CD27" s="1412"/>
      <c r="CE27" s="1412"/>
      <c r="CF27" s="1413"/>
      <c r="DF27" s="1366"/>
      <c r="DG27" s="1366"/>
      <c r="DH27" s="1366"/>
      <c r="DI27" s="1366"/>
      <c r="DJ27" s="1366"/>
      <c r="DK27" s="1366"/>
      <c r="DL27" s="1366"/>
      <c r="DM27" s="1366"/>
      <c r="DN27" s="1366"/>
      <c r="DO27" s="1366"/>
      <c r="DP27" s="1366"/>
      <c r="DQ27" s="1366"/>
      <c r="DR27" s="1366"/>
      <c r="DS27" s="1366"/>
      <c r="DT27" s="1366"/>
      <c r="DU27" s="1366"/>
      <c r="DV27" s="1366"/>
      <c r="DW27" s="1366"/>
      <c r="DX27" s="1366"/>
      <c r="DY27" s="1366"/>
      <c r="DZ27" s="1366"/>
      <c r="EA27" s="1366"/>
      <c r="EB27" s="1366"/>
      <c r="EC27" s="1366"/>
      <c r="ED27" s="1366"/>
      <c r="EE27" s="1366"/>
      <c r="EF27" s="1366"/>
    </row>
    <row r="28" spans="1:136" s="150" customFormat="1" ht="20.25" customHeight="1">
      <c r="A28" s="28"/>
      <c r="B28" s="874" t="s">
        <v>177</v>
      </c>
      <c r="C28" s="876"/>
      <c r="D28" s="1414" t="s">
        <v>304</v>
      </c>
      <c r="E28" s="1415"/>
      <c r="F28" s="1415"/>
      <c r="G28" s="1415"/>
      <c r="H28" s="1415"/>
      <c r="I28" s="1415"/>
      <c r="J28" s="1415"/>
      <c r="K28" s="1415"/>
      <c r="L28" s="1415"/>
      <c r="M28" s="1415"/>
      <c r="N28" s="1415"/>
      <c r="O28" s="1415"/>
      <c r="P28" s="1415"/>
      <c r="Q28" s="1415"/>
      <c r="R28" s="1415"/>
      <c r="S28" s="1415"/>
      <c r="T28" s="1415"/>
      <c r="U28" s="1415"/>
      <c r="V28" s="1415"/>
      <c r="W28" s="1416"/>
      <c r="X28" s="1420"/>
      <c r="Y28" s="1421"/>
      <c r="Z28" s="1421"/>
      <c r="AA28" s="1421"/>
      <c r="AB28" s="1421"/>
      <c r="AC28" s="1421"/>
      <c r="AD28" s="1421"/>
      <c r="AE28" s="1421"/>
      <c r="AF28" s="1421"/>
      <c r="AG28" s="1421"/>
      <c r="AH28" s="1421"/>
      <c r="AI28" s="1421"/>
      <c r="AJ28" s="1421"/>
      <c r="AK28" s="1421"/>
      <c r="AL28" s="1421"/>
      <c r="AM28" s="1421"/>
      <c r="AN28" s="1422"/>
      <c r="AO28" s="1372"/>
      <c r="AP28" s="1372"/>
      <c r="AQ28" s="1372"/>
      <c r="AR28" s="1372"/>
      <c r="AS28" s="1372"/>
      <c r="AT28" s="1372"/>
      <c r="AU28" s="1372"/>
      <c r="AV28" s="1372"/>
      <c r="AW28" s="1372"/>
      <c r="AX28" s="1372"/>
      <c r="AY28" s="1372"/>
      <c r="AZ28" s="1372"/>
      <c r="BA28" s="1372"/>
      <c r="BB28" s="1372"/>
      <c r="BC28" s="1372"/>
      <c r="BD28" s="1372"/>
      <c r="BE28" s="1372"/>
      <c r="BF28" s="1372"/>
      <c r="BG28" s="1372"/>
      <c r="BH28" s="1372"/>
      <c r="BI28" s="1372"/>
      <c r="BJ28" s="1372"/>
      <c r="BK28" s="1372"/>
      <c r="BL28" s="1372"/>
      <c r="BM28" s="1372"/>
      <c r="BN28" s="1372"/>
      <c r="BO28" s="1372"/>
      <c r="BP28" s="1372"/>
      <c r="BQ28" s="1372"/>
      <c r="BR28" s="1372"/>
      <c r="BS28" s="1429"/>
      <c r="BT28" s="1430"/>
      <c r="BU28" s="1430"/>
      <c r="BV28" s="1430"/>
      <c r="BW28" s="1431"/>
      <c r="BX28" s="1408"/>
      <c r="BY28" s="1409"/>
      <c r="BZ28" s="1409"/>
      <c r="CA28" s="1409"/>
      <c r="CB28" s="1409"/>
      <c r="CC28" s="1409"/>
      <c r="CD28" s="1409"/>
      <c r="CE28" s="1409"/>
      <c r="CF28" s="1410"/>
      <c r="DF28" s="1366">
        <f>IF(AO28="x",BX28,0)</f>
        <v>0</v>
      </c>
      <c r="DG28" s="1366"/>
      <c r="DH28" s="1366">
        <f>IF(AQ28="x",BX28,0)</f>
        <v>0</v>
      </c>
      <c r="DI28" s="1366"/>
      <c r="DJ28" s="1366">
        <f>IF(AS28="x",BX28,0)</f>
        <v>0</v>
      </c>
      <c r="DK28" s="1366"/>
      <c r="DL28" s="1366">
        <f>IF(AU28="x",BX28,0)</f>
        <v>0</v>
      </c>
      <c r="DM28" s="1366"/>
      <c r="DN28" s="1366">
        <f>IF(AW28="x",BX28,0)</f>
        <v>0</v>
      </c>
      <c r="DO28" s="1366"/>
      <c r="DP28" s="1366">
        <f>IF(AY28="x",BX28,0)</f>
        <v>0</v>
      </c>
      <c r="DQ28" s="1366"/>
      <c r="DR28" s="1366">
        <f>IF(BD28="X",BX28,0)</f>
        <v>0</v>
      </c>
      <c r="DS28" s="1366"/>
      <c r="DT28" s="1366"/>
      <c r="DU28" s="1366">
        <f>IF(BG28="X",BX28,0)</f>
        <v>0</v>
      </c>
      <c r="DV28" s="1366"/>
      <c r="DW28" s="1366"/>
      <c r="DX28" s="1366">
        <f>IF(BJ28="X",BX28,0)</f>
        <v>0</v>
      </c>
      <c r="DY28" s="1366"/>
      <c r="DZ28" s="1366"/>
      <c r="EA28" s="1366">
        <f>IF(BM28="X",BX28,0)</f>
        <v>0</v>
      </c>
      <c r="EB28" s="1366"/>
      <c r="EC28" s="1366"/>
      <c r="ED28" s="1366">
        <f>IF(BP28="X",BX28,0)</f>
        <v>0</v>
      </c>
      <c r="EE28" s="1366"/>
      <c r="EF28" s="1366"/>
    </row>
    <row r="29" spans="1:136" s="150" customFormat="1" ht="20.25" customHeight="1">
      <c r="A29" s="28"/>
      <c r="B29" s="877"/>
      <c r="C29" s="879"/>
      <c r="D29" s="1417"/>
      <c r="E29" s="1418"/>
      <c r="F29" s="1418"/>
      <c r="G29" s="1418"/>
      <c r="H29" s="1418"/>
      <c r="I29" s="1418"/>
      <c r="J29" s="1418"/>
      <c r="K29" s="1418"/>
      <c r="L29" s="1418"/>
      <c r="M29" s="1418"/>
      <c r="N29" s="1418"/>
      <c r="O29" s="1418"/>
      <c r="P29" s="1418"/>
      <c r="Q29" s="1418"/>
      <c r="R29" s="1418"/>
      <c r="S29" s="1418"/>
      <c r="T29" s="1418"/>
      <c r="U29" s="1418"/>
      <c r="V29" s="1418"/>
      <c r="W29" s="1419"/>
      <c r="X29" s="1423"/>
      <c r="Y29" s="1424"/>
      <c r="Z29" s="1424"/>
      <c r="AA29" s="1424"/>
      <c r="AB29" s="1424"/>
      <c r="AC29" s="1424"/>
      <c r="AD29" s="1424"/>
      <c r="AE29" s="1424"/>
      <c r="AF29" s="1424"/>
      <c r="AG29" s="1424"/>
      <c r="AH29" s="1424"/>
      <c r="AI29" s="1424"/>
      <c r="AJ29" s="1424"/>
      <c r="AK29" s="1424"/>
      <c r="AL29" s="1424"/>
      <c r="AM29" s="1424"/>
      <c r="AN29" s="1425"/>
      <c r="AO29" s="1372"/>
      <c r="AP29" s="1372"/>
      <c r="AQ29" s="1372"/>
      <c r="AR29" s="1372"/>
      <c r="AS29" s="1372"/>
      <c r="AT29" s="1372"/>
      <c r="AU29" s="1372"/>
      <c r="AV29" s="1372"/>
      <c r="AW29" s="1372"/>
      <c r="AX29" s="1372"/>
      <c r="AY29" s="1372"/>
      <c r="AZ29" s="1372"/>
      <c r="BA29" s="1372"/>
      <c r="BB29" s="1372"/>
      <c r="BC29" s="1372"/>
      <c r="BD29" s="1372"/>
      <c r="BE29" s="1372"/>
      <c r="BF29" s="1372"/>
      <c r="BG29" s="1372"/>
      <c r="BH29" s="1372"/>
      <c r="BI29" s="1372"/>
      <c r="BJ29" s="1372"/>
      <c r="BK29" s="1372"/>
      <c r="BL29" s="1372"/>
      <c r="BM29" s="1372"/>
      <c r="BN29" s="1372"/>
      <c r="BO29" s="1372"/>
      <c r="BP29" s="1372"/>
      <c r="BQ29" s="1372"/>
      <c r="BR29" s="1372"/>
      <c r="BS29" s="1432"/>
      <c r="BT29" s="1433"/>
      <c r="BU29" s="1433"/>
      <c r="BV29" s="1433"/>
      <c r="BW29" s="1434"/>
      <c r="BX29" s="1411"/>
      <c r="BY29" s="1412"/>
      <c r="BZ29" s="1412"/>
      <c r="CA29" s="1412"/>
      <c r="CB29" s="1412"/>
      <c r="CC29" s="1412"/>
      <c r="CD29" s="1412"/>
      <c r="CE29" s="1412"/>
      <c r="CF29" s="1413"/>
      <c r="DF29" s="1366"/>
      <c r="DG29" s="1366"/>
      <c r="DH29" s="1366"/>
      <c r="DI29" s="1366"/>
      <c r="DJ29" s="1366"/>
      <c r="DK29" s="1366"/>
      <c r="DL29" s="1366"/>
      <c r="DM29" s="1366"/>
      <c r="DN29" s="1366"/>
      <c r="DO29" s="1366"/>
      <c r="DP29" s="1366"/>
      <c r="DQ29" s="1366"/>
      <c r="DR29" s="1366"/>
      <c r="DS29" s="1366"/>
      <c r="DT29" s="1366"/>
      <c r="DU29" s="1366"/>
      <c r="DV29" s="1366"/>
      <c r="DW29" s="1366"/>
      <c r="DX29" s="1366"/>
      <c r="DY29" s="1366"/>
      <c r="DZ29" s="1366"/>
      <c r="EA29" s="1366"/>
      <c r="EB29" s="1366"/>
      <c r="EC29" s="1366"/>
      <c r="ED29" s="1366"/>
      <c r="EE29" s="1366"/>
      <c r="EF29" s="1366"/>
    </row>
    <row r="30" spans="1:136" s="150" customFormat="1" ht="20.25" customHeight="1">
      <c r="A30" s="28"/>
      <c r="B30" s="877"/>
      <c r="C30" s="879"/>
      <c r="D30" s="1417"/>
      <c r="E30" s="1418"/>
      <c r="F30" s="1418"/>
      <c r="G30" s="1418"/>
      <c r="H30" s="1418"/>
      <c r="I30" s="1418"/>
      <c r="J30" s="1418"/>
      <c r="K30" s="1418"/>
      <c r="L30" s="1418"/>
      <c r="M30" s="1418"/>
      <c r="N30" s="1418"/>
      <c r="O30" s="1418"/>
      <c r="P30" s="1418"/>
      <c r="Q30" s="1418"/>
      <c r="R30" s="1418"/>
      <c r="S30" s="1418"/>
      <c r="T30" s="1418"/>
      <c r="U30" s="1418"/>
      <c r="V30" s="1418"/>
      <c r="W30" s="1419"/>
      <c r="X30" s="1426"/>
      <c r="Y30" s="1427"/>
      <c r="Z30" s="1427"/>
      <c r="AA30" s="1427"/>
      <c r="AB30" s="1427"/>
      <c r="AC30" s="1427"/>
      <c r="AD30" s="1427"/>
      <c r="AE30" s="1427"/>
      <c r="AF30" s="1427"/>
      <c r="AG30" s="1427"/>
      <c r="AH30" s="1427"/>
      <c r="AI30" s="1427"/>
      <c r="AJ30" s="1427"/>
      <c r="AK30" s="1427"/>
      <c r="AL30" s="1427"/>
      <c r="AM30" s="1427"/>
      <c r="AN30" s="1428"/>
      <c r="AO30" s="1372"/>
      <c r="AP30" s="1372"/>
      <c r="AQ30" s="1372"/>
      <c r="AR30" s="1372"/>
      <c r="AS30" s="1372"/>
      <c r="AT30" s="1372"/>
      <c r="AU30" s="1372"/>
      <c r="AV30" s="1372"/>
      <c r="AW30" s="1372"/>
      <c r="AX30" s="1372"/>
      <c r="AY30" s="1372"/>
      <c r="AZ30" s="1372"/>
      <c r="BA30" s="1372"/>
      <c r="BB30" s="1372"/>
      <c r="BC30" s="1372"/>
      <c r="BD30" s="1372"/>
      <c r="BE30" s="1372"/>
      <c r="BF30" s="1372"/>
      <c r="BG30" s="1372"/>
      <c r="BH30" s="1372"/>
      <c r="BI30" s="1372"/>
      <c r="BJ30" s="1372"/>
      <c r="BK30" s="1372"/>
      <c r="BL30" s="1372"/>
      <c r="BM30" s="1372"/>
      <c r="BN30" s="1372"/>
      <c r="BO30" s="1372"/>
      <c r="BP30" s="1372"/>
      <c r="BQ30" s="1372"/>
      <c r="BR30" s="1372"/>
      <c r="BS30" s="1432"/>
      <c r="BT30" s="1433"/>
      <c r="BU30" s="1433"/>
      <c r="BV30" s="1433"/>
      <c r="BW30" s="1434"/>
      <c r="BX30" s="1411"/>
      <c r="BY30" s="1412"/>
      <c r="BZ30" s="1412"/>
      <c r="CA30" s="1412"/>
      <c r="CB30" s="1412"/>
      <c r="CC30" s="1412"/>
      <c r="CD30" s="1412"/>
      <c r="CE30" s="1412"/>
      <c r="CF30" s="1413"/>
      <c r="DF30" s="1366"/>
      <c r="DG30" s="1366"/>
      <c r="DH30" s="1366"/>
      <c r="DI30" s="1366"/>
      <c r="DJ30" s="1366"/>
      <c r="DK30" s="1366"/>
      <c r="DL30" s="1366"/>
      <c r="DM30" s="1366"/>
      <c r="DN30" s="1366"/>
      <c r="DO30" s="1366"/>
      <c r="DP30" s="1366"/>
      <c r="DQ30" s="1366"/>
      <c r="DR30" s="1366"/>
      <c r="DS30" s="1366"/>
      <c r="DT30" s="1366"/>
      <c r="DU30" s="1366"/>
      <c r="DV30" s="1366"/>
      <c r="DW30" s="1366"/>
      <c r="DX30" s="1366"/>
      <c r="DY30" s="1366"/>
      <c r="DZ30" s="1366"/>
      <c r="EA30" s="1366"/>
      <c r="EB30" s="1366"/>
      <c r="EC30" s="1366"/>
      <c r="ED30" s="1366"/>
      <c r="EE30" s="1366"/>
      <c r="EF30" s="1366"/>
    </row>
    <row r="31" spans="1:136" s="150" customFormat="1" ht="20.25" customHeight="1">
      <c r="A31" s="28"/>
      <c r="B31" s="874" t="s">
        <v>178</v>
      </c>
      <c r="C31" s="876"/>
      <c r="D31" s="1414" t="s">
        <v>304</v>
      </c>
      <c r="E31" s="1415"/>
      <c r="F31" s="1415"/>
      <c r="G31" s="1415"/>
      <c r="H31" s="1415"/>
      <c r="I31" s="1415"/>
      <c r="J31" s="1415"/>
      <c r="K31" s="1415"/>
      <c r="L31" s="1415"/>
      <c r="M31" s="1415"/>
      <c r="N31" s="1415"/>
      <c r="O31" s="1415"/>
      <c r="P31" s="1415"/>
      <c r="Q31" s="1415"/>
      <c r="R31" s="1415"/>
      <c r="S31" s="1415"/>
      <c r="T31" s="1415"/>
      <c r="U31" s="1415"/>
      <c r="V31" s="1415"/>
      <c r="W31" s="1416"/>
      <c r="X31" s="1420"/>
      <c r="Y31" s="1421"/>
      <c r="Z31" s="1421"/>
      <c r="AA31" s="1421"/>
      <c r="AB31" s="1421"/>
      <c r="AC31" s="1421"/>
      <c r="AD31" s="1421"/>
      <c r="AE31" s="1421"/>
      <c r="AF31" s="1421"/>
      <c r="AG31" s="1421"/>
      <c r="AH31" s="1421"/>
      <c r="AI31" s="1421"/>
      <c r="AJ31" s="1421"/>
      <c r="AK31" s="1421"/>
      <c r="AL31" s="1421"/>
      <c r="AM31" s="1421"/>
      <c r="AN31" s="1422"/>
      <c r="AO31" s="1372"/>
      <c r="AP31" s="1372"/>
      <c r="AQ31" s="1372"/>
      <c r="AR31" s="1372"/>
      <c r="AS31" s="1372"/>
      <c r="AT31" s="1372"/>
      <c r="AU31" s="1372"/>
      <c r="AV31" s="1372"/>
      <c r="AW31" s="1372"/>
      <c r="AX31" s="1372"/>
      <c r="AY31" s="1372"/>
      <c r="AZ31" s="1372"/>
      <c r="BA31" s="1372"/>
      <c r="BB31" s="1372"/>
      <c r="BC31" s="1372"/>
      <c r="BD31" s="1372"/>
      <c r="BE31" s="1372"/>
      <c r="BF31" s="1372"/>
      <c r="BG31" s="1372"/>
      <c r="BH31" s="1372"/>
      <c r="BI31" s="1372"/>
      <c r="BJ31" s="1372"/>
      <c r="BK31" s="1372"/>
      <c r="BL31" s="1372"/>
      <c r="BM31" s="1372"/>
      <c r="BN31" s="1372"/>
      <c r="BO31" s="1372"/>
      <c r="BP31" s="1372"/>
      <c r="BQ31" s="1372"/>
      <c r="BR31" s="1372"/>
      <c r="BS31" s="1429"/>
      <c r="BT31" s="1430"/>
      <c r="BU31" s="1430"/>
      <c r="BV31" s="1430"/>
      <c r="BW31" s="1431"/>
      <c r="BX31" s="1408"/>
      <c r="BY31" s="1409"/>
      <c r="BZ31" s="1409"/>
      <c r="CA31" s="1409"/>
      <c r="CB31" s="1409"/>
      <c r="CC31" s="1409"/>
      <c r="CD31" s="1409"/>
      <c r="CE31" s="1409"/>
      <c r="CF31" s="1410"/>
      <c r="DF31" s="1366">
        <f>IF(AO31="x",BX31,0)</f>
        <v>0</v>
      </c>
      <c r="DG31" s="1366"/>
      <c r="DH31" s="1366">
        <f>IF(AQ31="x",BX31,0)</f>
        <v>0</v>
      </c>
      <c r="DI31" s="1366"/>
      <c r="DJ31" s="1366">
        <f>IF(AS31="x",BX31,0)</f>
        <v>0</v>
      </c>
      <c r="DK31" s="1366"/>
      <c r="DL31" s="1366">
        <f>IF(AU31="x",BX31,0)</f>
        <v>0</v>
      </c>
      <c r="DM31" s="1366"/>
      <c r="DN31" s="1366">
        <f>IF(AW31="x",BX31,0)</f>
        <v>0</v>
      </c>
      <c r="DO31" s="1366"/>
      <c r="DP31" s="1366">
        <f>IF(AY31="x",BX31,0)</f>
        <v>0</v>
      </c>
      <c r="DQ31" s="1366"/>
      <c r="DR31" s="1366">
        <f>IF(BD31="X",BX31,0)</f>
        <v>0</v>
      </c>
      <c r="DS31" s="1366"/>
      <c r="DT31" s="1366"/>
      <c r="DU31" s="1366">
        <f>IF(BG31="X",BX31,0)</f>
        <v>0</v>
      </c>
      <c r="DV31" s="1366"/>
      <c r="DW31" s="1366"/>
      <c r="DX31" s="1366">
        <f>IF(BJ31="X",BX31,0)</f>
        <v>0</v>
      </c>
      <c r="DY31" s="1366"/>
      <c r="DZ31" s="1366"/>
      <c r="EA31" s="1366">
        <f>IF(BM31="X",BX31,0)</f>
        <v>0</v>
      </c>
      <c r="EB31" s="1366"/>
      <c r="EC31" s="1366"/>
      <c r="ED31" s="1366">
        <f>IF(BP31="X",BX31,0)</f>
        <v>0</v>
      </c>
      <c r="EE31" s="1366"/>
      <c r="EF31" s="1366"/>
    </row>
    <row r="32" spans="1:136" s="150" customFormat="1" ht="20.25" customHeight="1">
      <c r="A32" s="28"/>
      <c r="B32" s="877"/>
      <c r="C32" s="879"/>
      <c r="D32" s="1417"/>
      <c r="E32" s="1418"/>
      <c r="F32" s="1418"/>
      <c r="G32" s="1418"/>
      <c r="H32" s="1418"/>
      <c r="I32" s="1418"/>
      <c r="J32" s="1418"/>
      <c r="K32" s="1418"/>
      <c r="L32" s="1418"/>
      <c r="M32" s="1418"/>
      <c r="N32" s="1418"/>
      <c r="O32" s="1418"/>
      <c r="P32" s="1418"/>
      <c r="Q32" s="1418"/>
      <c r="R32" s="1418"/>
      <c r="S32" s="1418"/>
      <c r="T32" s="1418"/>
      <c r="U32" s="1418"/>
      <c r="V32" s="1418"/>
      <c r="W32" s="1419"/>
      <c r="X32" s="1423"/>
      <c r="Y32" s="1424"/>
      <c r="Z32" s="1424"/>
      <c r="AA32" s="1424"/>
      <c r="AB32" s="1424"/>
      <c r="AC32" s="1424"/>
      <c r="AD32" s="1424"/>
      <c r="AE32" s="1424"/>
      <c r="AF32" s="1424"/>
      <c r="AG32" s="1424"/>
      <c r="AH32" s="1424"/>
      <c r="AI32" s="1424"/>
      <c r="AJ32" s="1424"/>
      <c r="AK32" s="1424"/>
      <c r="AL32" s="1424"/>
      <c r="AM32" s="1424"/>
      <c r="AN32" s="1425"/>
      <c r="AO32" s="1372"/>
      <c r="AP32" s="1372"/>
      <c r="AQ32" s="1372"/>
      <c r="AR32" s="1372"/>
      <c r="AS32" s="1372"/>
      <c r="AT32" s="1372"/>
      <c r="AU32" s="1372"/>
      <c r="AV32" s="1372"/>
      <c r="AW32" s="1372"/>
      <c r="AX32" s="1372"/>
      <c r="AY32" s="1372"/>
      <c r="AZ32" s="1372"/>
      <c r="BA32" s="1372"/>
      <c r="BB32" s="1372"/>
      <c r="BC32" s="1372"/>
      <c r="BD32" s="1372"/>
      <c r="BE32" s="1372"/>
      <c r="BF32" s="1372"/>
      <c r="BG32" s="1372"/>
      <c r="BH32" s="1372"/>
      <c r="BI32" s="1372"/>
      <c r="BJ32" s="1372"/>
      <c r="BK32" s="1372"/>
      <c r="BL32" s="1372"/>
      <c r="BM32" s="1372"/>
      <c r="BN32" s="1372"/>
      <c r="BO32" s="1372"/>
      <c r="BP32" s="1372"/>
      <c r="BQ32" s="1372"/>
      <c r="BR32" s="1372"/>
      <c r="BS32" s="1432"/>
      <c r="BT32" s="1433"/>
      <c r="BU32" s="1433"/>
      <c r="BV32" s="1433"/>
      <c r="BW32" s="1434"/>
      <c r="BX32" s="1411"/>
      <c r="BY32" s="1412"/>
      <c r="BZ32" s="1412"/>
      <c r="CA32" s="1412"/>
      <c r="CB32" s="1412"/>
      <c r="CC32" s="1412"/>
      <c r="CD32" s="1412"/>
      <c r="CE32" s="1412"/>
      <c r="CF32" s="1413"/>
      <c r="DF32" s="1366"/>
      <c r="DG32" s="1366"/>
      <c r="DH32" s="1366"/>
      <c r="DI32" s="1366"/>
      <c r="DJ32" s="1366"/>
      <c r="DK32" s="1366"/>
      <c r="DL32" s="1366"/>
      <c r="DM32" s="1366"/>
      <c r="DN32" s="1366"/>
      <c r="DO32" s="1366"/>
      <c r="DP32" s="1366"/>
      <c r="DQ32" s="1366"/>
      <c r="DR32" s="1366"/>
      <c r="DS32" s="1366"/>
      <c r="DT32" s="1366"/>
      <c r="DU32" s="1366"/>
      <c r="DV32" s="1366"/>
      <c r="DW32" s="1366"/>
      <c r="DX32" s="1366"/>
      <c r="DY32" s="1366"/>
      <c r="DZ32" s="1366"/>
      <c r="EA32" s="1366"/>
      <c r="EB32" s="1366"/>
      <c r="EC32" s="1366"/>
      <c r="ED32" s="1366"/>
      <c r="EE32" s="1366"/>
      <c r="EF32" s="1366"/>
    </row>
    <row r="33" spans="1:136" s="150" customFormat="1" ht="20.25" customHeight="1">
      <c r="A33" s="28"/>
      <c r="B33" s="877"/>
      <c r="C33" s="879"/>
      <c r="D33" s="1417"/>
      <c r="E33" s="1418"/>
      <c r="F33" s="1418"/>
      <c r="G33" s="1418"/>
      <c r="H33" s="1418"/>
      <c r="I33" s="1418"/>
      <c r="J33" s="1418"/>
      <c r="K33" s="1418"/>
      <c r="L33" s="1418"/>
      <c r="M33" s="1418"/>
      <c r="N33" s="1418"/>
      <c r="O33" s="1418"/>
      <c r="P33" s="1418"/>
      <c r="Q33" s="1418"/>
      <c r="R33" s="1418"/>
      <c r="S33" s="1418"/>
      <c r="T33" s="1418"/>
      <c r="U33" s="1418"/>
      <c r="V33" s="1418"/>
      <c r="W33" s="1419"/>
      <c r="X33" s="1426"/>
      <c r="Y33" s="1427"/>
      <c r="Z33" s="1427"/>
      <c r="AA33" s="1427"/>
      <c r="AB33" s="1427"/>
      <c r="AC33" s="1427"/>
      <c r="AD33" s="1427"/>
      <c r="AE33" s="1427"/>
      <c r="AF33" s="1427"/>
      <c r="AG33" s="1427"/>
      <c r="AH33" s="1427"/>
      <c r="AI33" s="1427"/>
      <c r="AJ33" s="1427"/>
      <c r="AK33" s="1427"/>
      <c r="AL33" s="1427"/>
      <c r="AM33" s="1427"/>
      <c r="AN33" s="1428"/>
      <c r="AO33" s="1372"/>
      <c r="AP33" s="1372"/>
      <c r="AQ33" s="1372"/>
      <c r="AR33" s="1372"/>
      <c r="AS33" s="1372"/>
      <c r="AT33" s="1372"/>
      <c r="AU33" s="1372"/>
      <c r="AV33" s="1372"/>
      <c r="AW33" s="1372"/>
      <c r="AX33" s="1372"/>
      <c r="AY33" s="1372"/>
      <c r="AZ33" s="1372"/>
      <c r="BA33" s="1372"/>
      <c r="BB33" s="1372"/>
      <c r="BC33" s="1372"/>
      <c r="BD33" s="1372"/>
      <c r="BE33" s="1372"/>
      <c r="BF33" s="1372"/>
      <c r="BG33" s="1372"/>
      <c r="BH33" s="1372"/>
      <c r="BI33" s="1372"/>
      <c r="BJ33" s="1372"/>
      <c r="BK33" s="1372"/>
      <c r="BL33" s="1372"/>
      <c r="BM33" s="1372"/>
      <c r="BN33" s="1372"/>
      <c r="BO33" s="1372"/>
      <c r="BP33" s="1372"/>
      <c r="BQ33" s="1372"/>
      <c r="BR33" s="1372"/>
      <c r="BS33" s="1432"/>
      <c r="BT33" s="1433"/>
      <c r="BU33" s="1433"/>
      <c r="BV33" s="1433"/>
      <c r="BW33" s="1434"/>
      <c r="BX33" s="1411"/>
      <c r="BY33" s="1412"/>
      <c r="BZ33" s="1412"/>
      <c r="CA33" s="1412"/>
      <c r="CB33" s="1412"/>
      <c r="CC33" s="1412"/>
      <c r="CD33" s="1412"/>
      <c r="CE33" s="1412"/>
      <c r="CF33" s="1413"/>
      <c r="DF33" s="1366"/>
      <c r="DG33" s="1366"/>
      <c r="DH33" s="1366"/>
      <c r="DI33" s="1366"/>
      <c r="DJ33" s="1366"/>
      <c r="DK33" s="1366"/>
      <c r="DL33" s="1366"/>
      <c r="DM33" s="1366"/>
      <c r="DN33" s="1366"/>
      <c r="DO33" s="1366"/>
      <c r="DP33" s="1366"/>
      <c r="DQ33" s="1366"/>
      <c r="DR33" s="1366"/>
      <c r="DS33" s="1366"/>
      <c r="DT33" s="1366"/>
      <c r="DU33" s="1366"/>
      <c r="DV33" s="1366"/>
      <c r="DW33" s="1366"/>
      <c r="DX33" s="1366"/>
      <c r="DY33" s="1366"/>
      <c r="DZ33" s="1366"/>
      <c r="EA33" s="1366"/>
      <c r="EB33" s="1366"/>
      <c r="EC33" s="1366"/>
      <c r="ED33" s="1366"/>
      <c r="EE33" s="1366"/>
      <c r="EF33" s="1366"/>
    </row>
    <row r="34" spans="1:136" s="150" customFormat="1" ht="20.25" customHeight="1">
      <c r="A34" s="26"/>
      <c r="B34" s="874" t="s">
        <v>179</v>
      </c>
      <c r="C34" s="876"/>
      <c r="D34" s="1414" t="s">
        <v>304</v>
      </c>
      <c r="E34" s="1415"/>
      <c r="F34" s="1415"/>
      <c r="G34" s="1415"/>
      <c r="H34" s="1415"/>
      <c r="I34" s="1415"/>
      <c r="J34" s="1415"/>
      <c r="K34" s="1415"/>
      <c r="L34" s="1415"/>
      <c r="M34" s="1415"/>
      <c r="N34" s="1415"/>
      <c r="O34" s="1415"/>
      <c r="P34" s="1415"/>
      <c r="Q34" s="1415"/>
      <c r="R34" s="1415"/>
      <c r="S34" s="1415"/>
      <c r="T34" s="1415"/>
      <c r="U34" s="1415"/>
      <c r="V34" s="1415"/>
      <c r="W34" s="1416"/>
      <c r="X34" s="1420"/>
      <c r="Y34" s="1421"/>
      <c r="Z34" s="1421"/>
      <c r="AA34" s="1421"/>
      <c r="AB34" s="1421"/>
      <c r="AC34" s="1421"/>
      <c r="AD34" s="1421"/>
      <c r="AE34" s="1421"/>
      <c r="AF34" s="1421"/>
      <c r="AG34" s="1421"/>
      <c r="AH34" s="1421"/>
      <c r="AI34" s="1421"/>
      <c r="AJ34" s="1421"/>
      <c r="AK34" s="1421"/>
      <c r="AL34" s="1421"/>
      <c r="AM34" s="1421"/>
      <c r="AN34" s="1422"/>
      <c r="AO34" s="1372"/>
      <c r="AP34" s="1372"/>
      <c r="AQ34" s="1372"/>
      <c r="AR34" s="1372"/>
      <c r="AS34" s="1372"/>
      <c r="AT34" s="1372"/>
      <c r="AU34" s="1372"/>
      <c r="AV34" s="1372"/>
      <c r="AW34" s="1372"/>
      <c r="AX34" s="1372"/>
      <c r="AY34" s="1372"/>
      <c r="AZ34" s="1372"/>
      <c r="BA34" s="1372"/>
      <c r="BB34" s="1372"/>
      <c r="BC34" s="1372"/>
      <c r="BD34" s="1372"/>
      <c r="BE34" s="1372"/>
      <c r="BF34" s="1372"/>
      <c r="BG34" s="1372"/>
      <c r="BH34" s="1372"/>
      <c r="BI34" s="1372"/>
      <c r="BJ34" s="1372"/>
      <c r="BK34" s="1372"/>
      <c r="BL34" s="1372"/>
      <c r="BM34" s="1372"/>
      <c r="BN34" s="1372"/>
      <c r="BO34" s="1372"/>
      <c r="BP34" s="1372"/>
      <c r="BQ34" s="1372"/>
      <c r="BR34" s="1372"/>
      <c r="BS34" s="1429"/>
      <c r="BT34" s="1430"/>
      <c r="BU34" s="1430"/>
      <c r="BV34" s="1430"/>
      <c r="BW34" s="1431"/>
      <c r="BX34" s="1408"/>
      <c r="BY34" s="1409"/>
      <c r="BZ34" s="1409"/>
      <c r="CA34" s="1409"/>
      <c r="CB34" s="1409"/>
      <c r="CC34" s="1409"/>
      <c r="CD34" s="1409"/>
      <c r="CE34" s="1409"/>
      <c r="CF34" s="1410"/>
      <c r="DF34" s="1366">
        <f>IF(AO34="x",BX34,0)</f>
        <v>0</v>
      </c>
      <c r="DG34" s="1366"/>
      <c r="DH34" s="1366">
        <f>IF(AQ34="x",BX34,0)</f>
        <v>0</v>
      </c>
      <c r="DI34" s="1366"/>
      <c r="DJ34" s="1366">
        <f>IF(AS34="x",BX34,0)</f>
        <v>0</v>
      </c>
      <c r="DK34" s="1366"/>
      <c r="DL34" s="1366">
        <f>IF(AU34="x",BX34,0)</f>
        <v>0</v>
      </c>
      <c r="DM34" s="1366"/>
      <c r="DN34" s="1366">
        <f>IF(AW34="x",BX34,0)</f>
        <v>0</v>
      </c>
      <c r="DO34" s="1366"/>
      <c r="DP34" s="1366">
        <f>IF(AY34="x",BX34,0)</f>
        <v>0</v>
      </c>
      <c r="DQ34" s="1366"/>
      <c r="DR34" s="1366">
        <f>IF(BD34="X",BX34,0)</f>
        <v>0</v>
      </c>
      <c r="DS34" s="1366"/>
      <c r="DT34" s="1366"/>
      <c r="DU34" s="1366">
        <f>IF(BG34="X",BX34,0)</f>
        <v>0</v>
      </c>
      <c r="DV34" s="1366"/>
      <c r="DW34" s="1366"/>
      <c r="DX34" s="1366">
        <f>IF(BJ34="X",BX34,0)</f>
        <v>0</v>
      </c>
      <c r="DY34" s="1366"/>
      <c r="DZ34" s="1366"/>
      <c r="EA34" s="1366">
        <f>IF(BM34="X",BX34,0)</f>
        <v>0</v>
      </c>
      <c r="EB34" s="1366"/>
      <c r="EC34" s="1366"/>
      <c r="ED34" s="1366">
        <f>IF(BP34="X",BX34,0)</f>
        <v>0</v>
      </c>
      <c r="EE34" s="1366"/>
      <c r="EF34" s="1366"/>
    </row>
    <row r="35" spans="1:136" s="150" customFormat="1" ht="20.25" customHeight="1">
      <c r="A35" s="151"/>
      <c r="B35" s="877"/>
      <c r="C35" s="879"/>
      <c r="D35" s="1417"/>
      <c r="E35" s="1418"/>
      <c r="F35" s="1418"/>
      <c r="G35" s="1418"/>
      <c r="H35" s="1418"/>
      <c r="I35" s="1418"/>
      <c r="J35" s="1418"/>
      <c r="K35" s="1418"/>
      <c r="L35" s="1418"/>
      <c r="M35" s="1418"/>
      <c r="N35" s="1418"/>
      <c r="O35" s="1418"/>
      <c r="P35" s="1418"/>
      <c r="Q35" s="1418"/>
      <c r="R35" s="1418"/>
      <c r="S35" s="1418"/>
      <c r="T35" s="1418"/>
      <c r="U35" s="1418"/>
      <c r="V35" s="1418"/>
      <c r="W35" s="1419"/>
      <c r="X35" s="1423"/>
      <c r="Y35" s="1424"/>
      <c r="Z35" s="1424"/>
      <c r="AA35" s="1424"/>
      <c r="AB35" s="1424"/>
      <c r="AC35" s="1424"/>
      <c r="AD35" s="1424"/>
      <c r="AE35" s="1424"/>
      <c r="AF35" s="1424"/>
      <c r="AG35" s="1424"/>
      <c r="AH35" s="1424"/>
      <c r="AI35" s="1424"/>
      <c r="AJ35" s="1424"/>
      <c r="AK35" s="1424"/>
      <c r="AL35" s="1424"/>
      <c r="AM35" s="1424"/>
      <c r="AN35" s="1425"/>
      <c r="AO35" s="1372"/>
      <c r="AP35" s="1372"/>
      <c r="AQ35" s="1372"/>
      <c r="AR35" s="1372"/>
      <c r="AS35" s="1372"/>
      <c r="AT35" s="1372"/>
      <c r="AU35" s="1372"/>
      <c r="AV35" s="1372"/>
      <c r="AW35" s="1372"/>
      <c r="AX35" s="1372"/>
      <c r="AY35" s="1372"/>
      <c r="AZ35" s="1372"/>
      <c r="BA35" s="1372"/>
      <c r="BB35" s="1372"/>
      <c r="BC35" s="1372"/>
      <c r="BD35" s="1372"/>
      <c r="BE35" s="1372"/>
      <c r="BF35" s="1372"/>
      <c r="BG35" s="1372"/>
      <c r="BH35" s="1372"/>
      <c r="BI35" s="1372"/>
      <c r="BJ35" s="1372"/>
      <c r="BK35" s="1372"/>
      <c r="BL35" s="1372"/>
      <c r="BM35" s="1372"/>
      <c r="BN35" s="1372"/>
      <c r="BO35" s="1372"/>
      <c r="BP35" s="1372"/>
      <c r="BQ35" s="1372"/>
      <c r="BR35" s="1372"/>
      <c r="BS35" s="1432"/>
      <c r="BT35" s="1433"/>
      <c r="BU35" s="1433"/>
      <c r="BV35" s="1433"/>
      <c r="BW35" s="1434"/>
      <c r="BX35" s="1411"/>
      <c r="BY35" s="1412"/>
      <c r="BZ35" s="1412"/>
      <c r="CA35" s="1412"/>
      <c r="CB35" s="1412"/>
      <c r="CC35" s="1412"/>
      <c r="CD35" s="1412"/>
      <c r="CE35" s="1412"/>
      <c r="CF35" s="1413"/>
      <c r="DF35" s="1366"/>
      <c r="DG35" s="1366"/>
      <c r="DH35" s="1366"/>
      <c r="DI35" s="1366"/>
      <c r="DJ35" s="1366"/>
      <c r="DK35" s="1366"/>
      <c r="DL35" s="1366"/>
      <c r="DM35" s="1366"/>
      <c r="DN35" s="1366"/>
      <c r="DO35" s="1366"/>
      <c r="DP35" s="1366"/>
      <c r="DQ35" s="1366"/>
      <c r="DR35" s="1366"/>
      <c r="DS35" s="1366"/>
      <c r="DT35" s="1366"/>
      <c r="DU35" s="1366"/>
      <c r="DV35" s="1366"/>
      <c r="DW35" s="1366"/>
      <c r="DX35" s="1366"/>
      <c r="DY35" s="1366"/>
      <c r="DZ35" s="1366"/>
      <c r="EA35" s="1366"/>
      <c r="EB35" s="1366"/>
      <c r="EC35" s="1366"/>
      <c r="ED35" s="1366"/>
      <c r="EE35" s="1366"/>
      <c r="EF35" s="1366"/>
    </row>
    <row r="36" spans="1:136" s="150" customFormat="1" ht="20.25" customHeight="1">
      <c r="A36" s="151"/>
      <c r="B36" s="877"/>
      <c r="C36" s="879"/>
      <c r="D36" s="1417"/>
      <c r="E36" s="1418"/>
      <c r="F36" s="1418"/>
      <c r="G36" s="1418"/>
      <c r="H36" s="1418"/>
      <c r="I36" s="1418"/>
      <c r="J36" s="1418"/>
      <c r="K36" s="1418"/>
      <c r="L36" s="1418"/>
      <c r="M36" s="1418"/>
      <c r="N36" s="1418"/>
      <c r="O36" s="1418"/>
      <c r="P36" s="1418"/>
      <c r="Q36" s="1418"/>
      <c r="R36" s="1418"/>
      <c r="S36" s="1418"/>
      <c r="T36" s="1418"/>
      <c r="U36" s="1418"/>
      <c r="V36" s="1418"/>
      <c r="W36" s="1419"/>
      <c r="X36" s="1426"/>
      <c r="Y36" s="1427"/>
      <c r="Z36" s="1427"/>
      <c r="AA36" s="1427"/>
      <c r="AB36" s="1427"/>
      <c r="AC36" s="1427"/>
      <c r="AD36" s="1427"/>
      <c r="AE36" s="1427"/>
      <c r="AF36" s="1427"/>
      <c r="AG36" s="1427"/>
      <c r="AH36" s="1427"/>
      <c r="AI36" s="1427"/>
      <c r="AJ36" s="1427"/>
      <c r="AK36" s="1427"/>
      <c r="AL36" s="1427"/>
      <c r="AM36" s="1427"/>
      <c r="AN36" s="1428"/>
      <c r="AO36" s="1372"/>
      <c r="AP36" s="1372"/>
      <c r="AQ36" s="1372"/>
      <c r="AR36" s="1372"/>
      <c r="AS36" s="1372"/>
      <c r="AT36" s="1372"/>
      <c r="AU36" s="1372"/>
      <c r="AV36" s="1372"/>
      <c r="AW36" s="1372"/>
      <c r="AX36" s="1372"/>
      <c r="AY36" s="1372"/>
      <c r="AZ36" s="1372"/>
      <c r="BA36" s="1372"/>
      <c r="BB36" s="1372"/>
      <c r="BC36" s="1372"/>
      <c r="BD36" s="1372"/>
      <c r="BE36" s="1372"/>
      <c r="BF36" s="1372"/>
      <c r="BG36" s="1372"/>
      <c r="BH36" s="1372"/>
      <c r="BI36" s="1372"/>
      <c r="BJ36" s="1372"/>
      <c r="BK36" s="1372"/>
      <c r="BL36" s="1372"/>
      <c r="BM36" s="1372"/>
      <c r="BN36" s="1372"/>
      <c r="BO36" s="1372"/>
      <c r="BP36" s="1372"/>
      <c r="BQ36" s="1372"/>
      <c r="BR36" s="1372"/>
      <c r="BS36" s="1432"/>
      <c r="BT36" s="1433"/>
      <c r="BU36" s="1433"/>
      <c r="BV36" s="1433"/>
      <c r="BW36" s="1434"/>
      <c r="BX36" s="1411"/>
      <c r="BY36" s="1412"/>
      <c r="BZ36" s="1412"/>
      <c r="CA36" s="1412"/>
      <c r="CB36" s="1412"/>
      <c r="CC36" s="1412"/>
      <c r="CD36" s="1412"/>
      <c r="CE36" s="1412"/>
      <c r="CF36" s="1413"/>
      <c r="DF36" s="1366"/>
      <c r="DG36" s="1366"/>
      <c r="DH36" s="1366"/>
      <c r="DI36" s="1366"/>
      <c r="DJ36" s="1366"/>
      <c r="DK36" s="1366"/>
      <c r="DL36" s="1366"/>
      <c r="DM36" s="1366"/>
      <c r="DN36" s="1366"/>
      <c r="DO36" s="1366"/>
      <c r="DP36" s="1366"/>
      <c r="DQ36" s="1366"/>
      <c r="DR36" s="1366"/>
      <c r="DS36" s="1366"/>
      <c r="DT36" s="1366"/>
      <c r="DU36" s="1366"/>
      <c r="DV36" s="1366"/>
      <c r="DW36" s="1366"/>
      <c r="DX36" s="1366"/>
      <c r="DY36" s="1366"/>
      <c r="DZ36" s="1366"/>
      <c r="EA36" s="1366"/>
      <c r="EB36" s="1366"/>
      <c r="EC36" s="1366"/>
      <c r="ED36" s="1366"/>
      <c r="EE36" s="1366"/>
      <c r="EF36" s="1366"/>
    </row>
    <row r="37" spans="1:136" s="150" customFormat="1" ht="20.25" customHeight="1">
      <c r="A37" s="26"/>
      <c r="B37" s="874" t="s">
        <v>180</v>
      </c>
      <c r="C37" s="876"/>
      <c r="D37" s="1414" t="s">
        <v>304</v>
      </c>
      <c r="E37" s="1415"/>
      <c r="F37" s="1415"/>
      <c r="G37" s="1415"/>
      <c r="H37" s="1415"/>
      <c r="I37" s="1415"/>
      <c r="J37" s="1415"/>
      <c r="K37" s="1415"/>
      <c r="L37" s="1415"/>
      <c r="M37" s="1415"/>
      <c r="N37" s="1415"/>
      <c r="O37" s="1415"/>
      <c r="P37" s="1415"/>
      <c r="Q37" s="1415"/>
      <c r="R37" s="1415"/>
      <c r="S37" s="1415"/>
      <c r="T37" s="1415"/>
      <c r="U37" s="1415"/>
      <c r="V37" s="1415"/>
      <c r="W37" s="1416"/>
      <c r="X37" s="1420"/>
      <c r="Y37" s="1421"/>
      <c r="Z37" s="1421"/>
      <c r="AA37" s="1421"/>
      <c r="AB37" s="1421"/>
      <c r="AC37" s="1421"/>
      <c r="AD37" s="1421"/>
      <c r="AE37" s="1421"/>
      <c r="AF37" s="1421"/>
      <c r="AG37" s="1421"/>
      <c r="AH37" s="1421"/>
      <c r="AI37" s="1421"/>
      <c r="AJ37" s="1421"/>
      <c r="AK37" s="1421"/>
      <c r="AL37" s="1421"/>
      <c r="AM37" s="1421"/>
      <c r="AN37" s="1422"/>
      <c r="AO37" s="1372"/>
      <c r="AP37" s="1372"/>
      <c r="AQ37" s="1372"/>
      <c r="AR37" s="1372"/>
      <c r="AS37" s="1372"/>
      <c r="AT37" s="1372"/>
      <c r="AU37" s="1372"/>
      <c r="AV37" s="1372"/>
      <c r="AW37" s="1372"/>
      <c r="AX37" s="1372"/>
      <c r="AY37" s="1372"/>
      <c r="AZ37" s="1372"/>
      <c r="BA37" s="1372"/>
      <c r="BB37" s="1372"/>
      <c r="BC37" s="1372"/>
      <c r="BD37" s="1372"/>
      <c r="BE37" s="1372"/>
      <c r="BF37" s="1372"/>
      <c r="BG37" s="1372"/>
      <c r="BH37" s="1372"/>
      <c r="BI37" s="1372"/>
      <c r="BJ37" s="1372"/>
      <c r="BK37" s="1372"/>
      <c r="BL37" s="1372"/>
      <c r="BM37" s="1372"/>
      <c r="BN37" s="1372"/>
      <c r="BO37" s="1372"/>
      <c r="BP37" s="1372"/>
      <c r="BQ37" s="1372"/>
      <c r="BR37" s="1372"/>
      <c r="BS37" s="1429"/>
      <c r="BT37" s="1430"/>
      <c r="BU37" s="1430"/>
      <c r="BV37" s="1430"/>
      <c r="BW37" s="1431"/>
      <c r="BX37" s="1408"/>
      <c r="BY37" s="1409"/>
      <c r="BZ37" s="1409"/>
      <c r="CA37" s="1409"/>
      <c r="CB37" s="1409"/>
      <c r="CC37" s="1409"/>
      <c r="CD37" s="1409"/>
      <c r="CE37" s="1409"/>
      <c r="CF37" s="1410"/>
      <c r="DF37" s="1366">
        <f>IF(AO37="x",BX37,0)</f>
        <v>0</v>
      </c>
      <c r="DG37" s="1366"/>
      <c r="DH37" s="1366">
        <f>IF(AQ37="x",BX37,0)</f>
        <v>0</v>
      </c>
      <c r="DI37" s="1366"/>
      <c r="DJ37" s="1366">
        <f>IF(AS37="x",BX37,0)</f>
        <v>0</v>
      </c>
      <c r="DK37" s="1366"/>
      <c r="DL37" s="1366">
        <f>IF(AU37="x",BX37,0)</f>
        <v>0</v>
      </c>
      <c r="DM37" s="1366"/>
      <c r="DN37" s="1366">
        <f>IF(AW37="x",BX37,0)</f>
        <v>0</v>
      </c>
      <c r="DO37" s="1366"/>
      <c r="DP37" s="1366">
        <f>IF(AY37="x",BX37,0)</f>
        <v>0</v>
      </c>
      <c r="DQ37" s="1366"/>
      <c r="DR37" s="1366">
        <f>IF(BD37="X",BX37,0)</f>
        <v>0</v>
      </c>
      <c r="DS37" s="1366"/>
      <c r="DT37" s="1366"/>
      <c r="DU37" s="1366">
        <f>IF(BG37="X",BX37,0)</f>
        <v>0</v>
      </c>
      <c r="DV37" s="1366"/>
      <c r="DW37" s="1366"/>
      <c r="DX37" s="1366">
        <f>IF(BJ37="X",BX37,0)</f>
        <v>0</v>
      </c>
      <c r="DY37" s="1366"/>
      <c r="DZ37" s="1366"/>
      <c r="EA37" s="1366">
        <f>IF(BM37="X",BX37,0)</f>
        <v>0</v>
      </c>
      <c r="EB37" s="1366"/>
      <c r="EC37" s="1366"/>
      <c r="ED37" s="1366">
        <f>IF(BP37="X",BX37,0)</f>
        <v>0</v>
      </c>
      <c r="EE37" s="1366"/>
      <c r="EF37" s="1366"/>
    </row>
    <row r="38" spans="1:136" s="150" customFormat="1" ht="20.25" customHeight="1">
      <c r="A38" s="151"/>
      <c r="B38" s="877"/>
      <c r="C38" s="879"/>
      <c r="D38" s="1417"/>
      <c r="E38" s="1418"/>
      <c r="F38" s="1418"/>
      <c r="G38" s="1418"/>
      <c r="H38" s="1418"/>
      <c r="I38" s="1418"/>
      <c r="J38" s="1418"/>
      <c r="K38" s="1418"/>
      <c r="L38" s="1418"/>
      <c r="M38" s="1418"/>
      <c r="N38" s="1418"/>
      <c r="O38" s="1418"/>
      <c r="P38" s="1418"/>
      <c r="Q38" s="1418"/>
      <c r="R38" s="1418"/>
      <c r="S38" s="1418"/>
      <c r="T38" s="1418"/>
      <c r="U38" s="1418"/>
      <c r="V38" s="1418"/>
      <c r="W38" s="1419"/>
      <c r="X38" s="1423"/>
      <c r="Y38" s="1424"/>
      <c r="Z38" s="1424"/>
      <c r="AA38" s="1424"/>
      <c r="AB38" s="1424"/>
      <c r="AC38" s="1424"/>
      <c r="AD38" s="1424"/>
      <c r="AE38" s="1424"/>
      <c r="AF38" s="1424"/>
      <c r="AG38" s="1424"/>
      <c r="AH38" s="1424"/>
      <c r="AI38" s="1424"/>
      <c r="AJ38" s="1424"/>
      <c r="AK38" s="1424"/>
      <c r="AL38" s="1424"/>
      <c r="AM38" s="1424"/>
      <c r="AN38" s="1425"/>
      <c r="AO38" s="1372"/>
      <c r="AP38" s="1372"/>
      <c r="AQ38" s="1372"/>
      <c r="AR38" s="1372"/>
      <c r="AS38" s="1372"/>
      <c r="AT38" s="1372"/>
      <c r="AU38" s="1372"/>
      <c r="AV38" s="1372"/>
      <c r="AW38" s="1372"/>
      <c r="AX38" s="1372"/>
      <c r="AY38" s="1372"/>
      <c r="AZ38" s="1372"/>
      <c r="BA38" s="1372"/>
      <c r="BB38" s="1372"/>
      <c r="BC38" s="1372"/>
      <c r="BD38" s="1372"/>
      <c r="BE38" s="1372"/>
      <c r="BF38" s="1372"/>
      <c r="BG38" s="1372"/>
      <c r="BH38" s="1372"/>
      <c r="BI38" s="1372"/>
      <c r="BJ38" s="1372"/>
      <c r="BK38" s="1372"/>
      <c r="BL38" s="1372"/>
      <c r="BM38" s="1372"/>
      <c r="BN38" s="1372"/>
      <c r="BO38" s="1372"/>
      <c r="BP38" s="1372"/>
      <c r="BQ38" s="1372"/>
      <c r="BR38" s="1372"/>
      <c r="BS38" s="1432"/>
      <c r="BT38" s="1433"/>
      <c r="BU38" s="1433"/>
      <c r="BV38" s="1433"/>
      <c r="BW38" s="1434"/>
      <c r="BX38" s="1411"/>
      <c r="BY38" s="1412"/>
      <c r="BZ38" s="1412"/>
      <c r="CA38" s="1412"/>
      <c r="CB38" s="1412"/>
      <c r="CC38" s="1412"/>
      <c r="CD38" s="1412"/>
      <c r="CE38" s="1412"/>
      <c r="CF38" s="1413"/>
      <c r="DF38" s="1366"/>
      <c r="DG38" s="1366"/>
      <c r="DH38" s="1366"/>
      <c r="DI38" s="1366"/>
      <c r="DJ38" s="1366"/>
      <c r="DK38" s="1366"/>
      <c r="DL38" s="1366"/>
      <c r="DM38" s="1366"/>
      <c r="DN38" s="1366"/>
      <c r="DO38" s="1366"/>
      <c r="DP38" s="1366"/>
      <c r="DQ38" s="1366"/>
      <c r="DR38" s="1366"/>
      <c r="DS38" s="1366"/>
      <c r="DT38" s="1366"/>
      <c r="DU38" s="1366"/>
      <c r="DV38" s="1366"/>
      <c r="DW38" s="1366"/>
      <c r="DX38" s="1366"/>
      <c r="DY38" s="1366"/>
      <c r="DZ38" s="1366"/>
      <c r="EA38" s="1366"/>
      <c r="EB38" s="1366"/>
      <c r="EC38" s="1366"/>
      <c r="ED38" s="1366"/>
      <c r="EE38" s="1366"/>
      <c r="EF38" s="1366"/>
    </row>
    <row r="39" spans="1:136" s="150" customFormat="1" ht="20.25" customHeight="1">
      <c r="A39" s="151"/>
      <c r="B39" s="877"/>
      <c r="C39" s="879"/>
      <c r="D39" s="1417"/>
      <c r="E39" s="1418"/>
      <c r="F39" s="1418"/>
      <c r="G39" s="1418"/>
      <c r="H39" s="1418"/>
      <c r="I39" s="1418"/>
      <c r="J39" s="1418"/>
      <c r="K39" s="1418"/>
      <c r="L39" s="1418"/>
      <c r="M39" s="1418"/>
      <c r="N39" s="1418"/>
      <c r="O39" s="1418"/>
      <c r="P39" s="1418"/>
      <c r="Q39" s="1418"/>
      <c r="R39" s="1418"/>
      <c r="S39" s="1418"/>
      <c r="T39" s="1418"/>
      <c r="U39" s="1418"/>
      <c r="V39" s="1418"/>
      <c r="W39" s="1419"/>
      <c r="X39" s="1426"/>
      <c r="Y39" s="1427"/>
      <c r="Z39" s="1427"/>
      <c r="AA39" s="1427"/>
      <c r="AB39" s="1427"/>
      <c r="AC39" s="1427"/>
      <c r="AD39" s="1427"/>
      <c r="AE39" s="1427"/>
      <c r="AF39" s="1427"/>
      <c r="AG39" s="1427"/>
      <c r="AH39" s="1427"/>
      <c r="AI39" s="1427"/>
      <c r="AJ39" s="1427"/>
      <c r="AK39" s="1427"/>
      <c r="AL39" s="1427"/>
      <c r="AM39" s="1427"/>
      <c r="AN39" s="1428"/>
      <c r="AO39" s="1372"/>
      <c r="AP39" s="1372"/>
      <c r="AQ39" s="1372"/>
      <c r="AR39" s="1372"/>
      <c r="AS39" s="1372"/>
      <c r="AT39" s="1372"/>
      <c r="AU39" s="1372"/>
      <c r="AV39" s="1372"/>
      <c r="AW39" s="1372"/>
      <c r="AX39" s="1372"/>
      <c r="AY39" s="1372"/>
      <c r="AZ39" s="1372"/>
      <c r="BA39" s="1372"/>
      <c r="BB39" s="1372"/>
      <c r="BC39" s="1372"/>
      <c r="BD39" s="1372"/>
      <c r="BE39" s="1372"/>
      <c r="BF39" s="1372"/>
      <c r="BG39" s="1372"/>
      <c r="BH39" s="1372"/>
      <c r="BI39" s="1372"/>
      <c r="BJ39" s="1372"/>
      <c r="BK39" s="1372"/>
      <c r="BL39" s="1372"/>
      <c r="BM39" s="1372"/>
      <c r="BN39" s="1372"/>
      <c r="BO39" s="1372"/>
      <c r="BP39" s="1372"/>
      <c r="BQ39" s="1372"/>
      <c r="BR39" s="1372"/>
      <c r="BS39" s="1432"/>
      <c r="BT39" s="1433"/>
      <c r="BU39" s="1433"/>
      <c r="BV39" s="1433"/>
      <c r="BW39" s="1434"/>
      <c r="BX39" s="1411"/>
      <c r="BY39" s="1412"/>
      <c r="BZ39" s="1412"/>
      <c r="CA39" s="1412"/>
      <c r="CB39" s="1412"/>
      <c r="CC39" s="1412"/>
      <c r="CD39" s="1412"/>
      <c r="CE39" s="1412"/>
      <c r="CF39" s="1413"/>
      <c r="DF39" s="1366"/>
      <c r="DG39" s="1366"/>
      <c r="DH39" s="1366"/>
      <c r="DI39" s="1366"/>
      <c r="DJ39" s="1366"/>
      <c r="DK39" s="1366"/>
      <c r="DL39" s="1366"/>
      <c r="DM39" s="1366"/>
      <c r="DN39" s="1366"/>
      <c r="DO39" s="1366"/>
      <c r="DP39" s="1366"/>
      <c r="DQ39" s="1366"/>
      <c r="DR39" s="1366"/>
      <c r="DS39" s="1366"/>
      <c r="DT39" s="1366"/>
      <c r="DU39" s="1366"/>
      <c r="DV39" s="1366"/>
      <c r="DW39" s="1366"/>
      <c r="DX39" s="1366"/>
      <c r="DY39" s="1366"/>
      <c r="DZ39" s="1366"/>
      <c r="EA39" s="1366"/>
      <c r="EB39" s="1366"/>
      <c r="EC39" s="1366"/>
      <c r="ED39" s="1366"/>
      <c r="EE39" s="1366"/>
      <c r="EF39" s="1366"/>
    </row>
    <row r="40" spans="1:136" s="150" customFormat="1" ht="20.25" customHeight="1">
      <c r="B40" s="874" t="s">
        <v>181</v>
      </c>
      <c r="C40" s="876"/>
      <c r="D40" s="1414" t="s">
        <v>304</v>
      </c>
      <c r="E40" s="1415"/>
      <c r="F40" s="1415"/>
      <c r="G40" s="1415"/>
      <c r="H40" s="1415"/>
      <c r="I40" s="1415"/>
      <c r="J40" s="1415"/>
      <c r="K40" s="1415"/>
      <c r="L40" s="1415"/>
      <c r="M40" s="1415"/>
      <c r="N40" s="1415"/>
      <c r="O40" s="1415"/>
      <c r="P40" s="1415"/>
      <c r="Q40" s="1415"/>
      <c r="R40" s="1415"/>
      <c r="S40" s="1415"/>
      <c r="T40" s="1415"/>
      <c r="U40" s="1415"/>
      <c r="V40" s="1415"/>
      <c r="W40" s="1416"/>
      <c r="X40" s="1420"/>
      <c r="Y40" s="1421"/>
      <c r="Z40" s="1421"/>
      <c r="AA40" s="1421"/>
      <c r="AB40" s="1421"/>
      <c r="AC40" s="1421"/>
      <c r="AD40" s="1421"/>
      <c r="AE40" s="1421"/>
      <c r="AF40" s="1421"/>
      <c r="AG40" s="1421"/>
      <c r="AH40" s="1421"/>
      <c r="AI40" s="1421"/>
      <c r="AJ40" s="1421"/>
      <c r="AK40" s="1421"/>
      <c r="AL40" s="1421"/>
      <c r="AM40" s="1421"/>
      <c r="AN40" s="1422"/>
      <c r="AO40" s="1372"/>
      <c r="AP40" s="1372"/>
      <c r="AQ40" s="1372"/>
      <c r="AR40" s="1372"/>
      <c r="AS40" s="1372"/>
      <c r="AT40" s="1372"/>
      <c r="AU40" s="1372"/>
      <c r="AV40" s="1372"/>
      <c r="AW40" s="1372"/>
      <c r="AX40" s="1372"/>
      <c r="AY40" s="1372"/>
      <c r="AZ40" s="1372"/>
      <c r="BA40" s="1372"/>
      <c r="BB40" s="1372"/>
      <c r="BC40" s="1372"/>
      <c r="BD40" s="1372"/>
      <c r="BE40" s="1372"/>
      <c r="BF40" s="1372"/>
      <c r="BG40" s="1372"/>
      <c r="BH40" s="1372"/>
      <c r="BI40" s="1372"/>
      <c r="BJ40" s="1372"/>
      <c r="BK40" s="1372"/>
      <c r="BL40" s="1372"/>
      <c r="BM40" s="1372"/>
      <c r="BN40" s="1372"/>
      <c r="BO40" s="1372"/>
      <c r="BP40" s="1372"/>
      <c r="BQ40" s="1372"/>
      <c r="BR40" s="1372"/>
      <c r="BS40" s="1429"/>
      <c r="BT40" s="1430"/>
      <c r="BU40" s="1430"/>
      <c r="BV40" s="1430"/>
      <c r="BW40" s="1431"/>
      <c r="BX40" s="1408"/>
      <c r="BY40" s="1409"/>
      <c r="BZ40" s="1409"/>
      <c r="CA40" s="1409"/>
      <c r="CB40" s="1409"/>
      <c r="CC40" s="1409"/>
      <c r="CD40" s="1409"/>
      <c r="CE40" s="1409"/>
      <c r="CF40" s="1410"/>
      <c r="DF40" s="1366">
        <f>IF(AO40="x",BX40,0)</f>
        <v>0</v>
      </c>
      <c r="DG40" s="1366"/>
      <c r="DH40" s="1366">
        <f>IF(AQ40="x",BX40,0)</f>
        <v>0</v>
      </c>
      <c r="DI40" s="1366"/>
      <c r="DJ40" s="1366">
        <f>IF(AS40="x",BX40,0)</f>
        <v>0</v>
      </c>
      <c r="DK40" s="1366"/>
      <c r="DL40" s="1366">
        <f>IF(AU40="x",BX40,0)</f>
        <v>0</v>
      </c>
      <c r="DM40" s="1366"/>
      <c r="DN40" s="1366">
        <f>IF(AW40="x",BX40,0)</f>
        <v>0</v>
      </c>
      <c r="DO40" s="1366"/>
      <c r="DP40" s="1366">
        <f>IF(AY40="x",BX40,0)</f>
        <v>0</v>
      </c>
      <c r="DQ40" s="1366"/>
      <c r="DR40" s="1366">
        <f>IF(BD40="X",BX40,0)</f>
        <v>0</v>
      </c>
      <c r="DS40" s="1366"/>
      <c r="DT40" s="1366"/>
      <c r="DU40" s="1366">
        <f>IF(BG40="X",BX40,0)</f>
        <v>0</v>
      </c>
      <c r="DV40" s="1366"/>
      <c r="DW40" s="1366"/>
      <c r="DX40" s="1366">
        <f>IF(BJ40="X",BX40,0)</f>
        <v>0</v>
      </c>
      <c r="DY40" s="1366"/>
      <c r="DZ40" s="1366"/>
      <c r="EA40" s="1366">
        <f>IF(BM40="X",BX40,0)</f>
        <v>0</v>
      </c>
      <c r="EB40" s="1366"/>
      <c r="EC40" s="1366"/>
      <c r="ED40" s="1366">
        <f>IF(BP40="X",BX40,0)</f>
        <v>0</v>
      </c>
      <c r="EE40" s="1366"/>
      <c r="EF40" s="1366"/>
    </row>
    <row r="41" spans="1:136" s="150" customFormat="1" ht="20.25" customHeight="1">
      <c r="B41" s="877"/>
      <c r="C41" s="879"/>
      <c r="D41" s="1417"/>
      <c r="E41" s="1418"/>
      <c r="F41" s="1418"/>
      <c r="G41" s="1418"/>
      <c r="H41" s="1418"/>
      <c r="I41" s="1418"/>
      <c r="J41" s="1418"/>
      <c r="K41" s="1418"/>
      <c r="L41" s="1418"/>
      <c r="M41" s="1418"/>
      <c r="N41" s="1418"/>
      <c r="O41" s="1418"/>
      <c r="P41" s="1418"/>
      <c r="Q41" s="1418"/>
      <c r="R41" s="1418"/>
      <c r="S41" s="1418"/>
      <c r="T41" s="1418"/>
      <c r="U41" s="1418"/>
      <c r="V41" s="1418"/>
      <c r="W41" s="1419"/>
      <c r="X41" s="1423"/>
      <c r="Y41" s="1424"/>
      <c r="Z41" s="1424"/>
      <c r="AA41" s="1424"/>
      <c r="AB41" s="1424"/>
      <c r="AC41" s="1424"/>
      <c r="AD41" s="1424"/>
      <c r="AE41" s="1424"/>
      <c r="AF41" s="1424"/>
      <c r="AG41" s="1424"/>
      <c r="AH41" s="1424"/>
      <c r="AI41" s="1424"/>
      <c r="AJ41" s="1424"/>
      <c r="AK41" s="1424"/>
      <c r="AL41" s="1424"/>
      <c r="AM41" s="1424"/>
      <c r="AN41" s="1425"/>
      <c r="AO41" s="1372"/>
      <c r="AP41" s="1372"/>
      <c r="AQ41" s="1372"/>
      <c r="AR41" s="1372"/>
      <c r="AS41" s="1372"/>
      <c r="AT41" s="1372"/>
      <c r="AU41" s="1372"/>
      <c r="AV41" s="1372"/>
      <c r="AW41" s="1372"/>
      <c r="AX41" s="1372"/>
      <c r="AY41" s="1372"/>
      <c r="AZ41" s="1372"/>
      <c r="BA41" s="1372"/>
      <c r="BB41" s="1372"/>
      <c r="BC41" s="1372"/>
      <c r="BD41" s="1372"/>
      <c r="BE41" s="1372"/>
      <c r="BF41" s="1372"/>
      <c r="BG41" s="1372"/>
      <c r="BH41" s="1372"/>
      <c r="BI41" s="1372"/>
      <c r="BJ41" s="1372"/>
      <c r="BK41" s="1372"/>
      <c r="BL41" s="1372"/>
      <c r="BM41" s="1372"/>
      <c r="BN41" s="1372"/>
      <c r="BO41" s="1372"/>
      <c r="BP41" s="1372"/>
      <c r="BQ41" s="1372"/>
      <c r="BR41" s="1372"/>
      <c r="BS41" s="1432"/>
      <c r="BT41" s="1433"/>
      <c r="BU41" s="1433"/>
      <c r="BV41" s="1433"/>
      <c r="BW41" s="1434"/>
      <c r="BX41" s="1411"/>
      <c r="BY41" s="1412"/>
      <c r="BZ41" s="1412"/>
      <c r="CA41" s="1412"/>
      <c r="CB41" s="1412"/>
      <c r="CC41" s="1412"/>
      <c r="CD41" s="1412"/>
      <c r="CE41" s="1412"/>
      <c r="CF41" s="1413"/>
      <c r="DF41" s="1366"/>
      <c r="DG41" s="1366"/>
      <c r="DH41" s="1366"/>
      <c r="DI41" s="1366"/>
      <c r="DJ41" s="1366"/>
      <c r="DK41" s="1366"/>
      <c r="DL41" s="1366"/>
      <c r="DM41" s="1366"/>
      <c r="DN41" s="1366"/>
      <c r="DO41" s="1366"/>
      <c r="DP41" s="1366"/>
      <c r="DQ41" s="1366"/>
      <c r="DR41" s="1366"/>
      <c r="DS41" s="1366"/>
      <c r="DT41" s="1366"/>
      <c r="DU41" s="1366"/>
      <c r="DV41" s="1366"/>
      <c r="DW41" s="1366"/>
      <c r="DX41" s="1366"/>
      <c r="DY41" s="1366"/>
      <c r="DZ41" s="1366"/>
      <c r="EA41" s="1366"/>
      <c r="EB41" s="1366"/>
      <c r="EC41" s="1366"/>
      <c r="ED41" s="1366"/>
      <c r="EE41" s="1366"/>
      <c r="EF41" s="1366"/>
    </row>
    <row r="42" spans="1:136" s="150" customFormat="1" ht="20.25" customHeight="1">
      <c r="B42" s="877"/>
      <c r="C42" s="879"/>
      <c r="D42" s="1417"/>
      <c r="E42" s="1418"/>
      <c r="F42" s="1418"/>
      <c r="G42" s="1418"/>
      <c r="H42" s="1418"/>
      <c r="I42" s="1418"/>
      <c r="J42" s="1418"/>
      <c r="K42" s="1418"/>
      <c r="L42" s="1418"/>
      <c r="M42" s="1418"/>
      <c r="N42" s="1418"/>
      <c r="O42" s="1418"/>
      <c r="P42" s="1418"/>
      <c r="Q42" s="1418"/>
      <c r="R42" s="1418"/>
      <c r="S42" s="1418"/>
      <c r="T42" s="1418"/>
      <c r="U42" s="1418"/>
      <c r="V42" s="1418"/>
      <c r="W42" s="1419"/>
      <c r="X42" s="1426"/>
      <c r="Y42" s="1427"/>
      <c r="Z42" s="1427"/>
      <c r="AA42" s="1427"/>
      <c r="AB42" s="1427"/>
      <c r="AC42" s="1427"/>
      <c r="AD42" s="1427"/>
      <c r="AE42" s="1427"/>
      <c r="AF42" s="1427"/>
      <c r="AG42" s="1427"/>
      <c r="AH42" s="1427"/>
      <c r="AI42" s="1427"/>
      <c r="AJ42" s="1427"/>
      <c r="AK42" s="1427"/>
      <c r="AL42" s="1427"/>
      <c r="AM42" s="1427"/>
      <c r="AN42" s="1428"/>
      <c r="AO42" s="1372"/>
      <c r="AP42" s="1372"/>
      <c r="AQ42" s="1372"/>
      <c r="AR42" s="1372"/>
      <c r="AS42" s="1372"/>
      <c r="AT42" s="1372"/>
      <c r="AU42" s="1372"/>
      <c r="AV42" s="1372"/>
      <c r="AW42" s="1372"/>
      <c r="AX42" s="1372"/>
      <c r="AY42" s="1372"/>
      <c r="AZ42" s="1372"/>
      <c r="BA42" s="1372"/>
      <c r="BB42" s="1372"/>
      <c r="BC42" s="1372"/>
      <c r="BD42" s="1372"/>
      <c r="BE42" s="1372"/>
      <c r="BF42" s="1372"/>
      <c r="BG42" s="1372"/>
      <c r="BH42" s="1372"/>
      <c r="BI42" s="1372"/>
      <c r="BJ42" s="1372"/>
      <c r="BK42" s="1372"/>
      <c r="BL42" s="1372"/>
      <c r="BM42" s="1372"/>
      <c r="BN42" s="1372"/>
      <c r="BO42" s="1372"/>
      <c r="BP42" s="1372"/>
      <c r="BQ42" s="1372"/>
      <c r="BR42" s="1372"/>
      <c r="BS42" s="1432"/>
      <c r="BT42" s="1433"/>
      <c r="BU42" s="1433"/>
      <c r="BV42" s="1433"/>
      <c r="BW42" s="1434"/>
      <c r="BX42" s="1411"/>
      <c r="BY42" s="1412"/>
      <c r="BZ42" s="1412"/>
      <c r="CA42" s="1412"/>
      <c r="CB42" s="1412"/>
      <c r="CC42" s="1412"/>
      <c r="CD42" s="1412"/>
      <c r="CE42" s="1412"/>
      <c r="CF42" s="1413"/>
      <c r="DF42" s="1366"/>
      <c r="DG42" s="1366"/>
      <c r="DH42" s="1366"/>
      <c r="DI42" s="1366"/>
      <c r="DJ42" s="1366"/>
      <c r="DK42" s="1366"/>
      <c r="DL42" s="1366"/>
      <c r="DM42" s="1366"/>
      <c r="DN42" s="1366"/>
      <c r="DO42" s="1366"/>
      <c r="DP42" s="1366"/>
      <c r="DQ42" s="1366"/>
      <c r="DR42" s="1366"/>
      <c r="DS42" s="1366"/>
      <c r="DT42" s="1366"/>
      <c r="DU42" s="1366"/>
      <c r="DV42" s="1366"/>
      <c r="DW42" s="1366"/>
      <c r="DX42" s="1366"/>
      <c r="DY42" s="1366"/>
      <c r="DZ42" s="1366"/>
      <c r="EA42" s="1366"/>
      <c r="EB42" s="1366"/>
      <c r="EC42" s="1366"/>
      <c r="ED42" s="1366"/>
      <c r="EE42" s="1366"/>
      <c r="EF42" s="1366"/>
    </row>
    <row r="43" spans="1:136" s="150" customFormat="1" ht="20.25" customHeight="1">
      <c r="B43" s="874" t="s">
        <v>182</v>
      </c>
      <c r="C43" s="876"/>
      <c r="D43" s="1414" t="s">
        <v>304</v>
      </c>
      <c r="E43" s="1415"/>
      <c r="F43" s="1415"/>
      <c r="G43" s="1415"/>
      <c r="H43" s="1415"/>
      <c r="I43" s="1415"/>
      <c r="J43" s="1415"/>
      <c r="K43" s="1415"/>
      <c r="L43" s="1415"/>
      <c r="M43" s="1415"/>
      <c r="N43" s="1415"/>
      <c r="O43" s="1415"/>
      <c r="P43" s="1415"/>
      <c r="Q43" s="1415"/>
      <c r="R43" s="1415"/>
      <c r="S43" s="1415"/>
      <c r="T43" s="1415"/>
      <c r="U43" s="1415"/>
      <c r="V43" s="1415"/>
      <c r="W43" s="1416"/>
      <c r="X43" s="1420"/>
      <c r="Y43" s="1421"/>
      <c r="Z43" s="1421"/>
      <c r="AA43" s="1421"/>
      <c r="AB43" s="1421"/>
      <c r="AC43" s="1421"/>
      <c r="AD43" s="1421"/>
      <c r="AE43" s="1421"/>
      <c r="AF43" s="1421"/>
      <c r="AG43" s="1421"/>
      <c r="AH43" s="1421"/>
      <c r="AI43" s="1421"/>
      <c r="AJ43" s="1421"/>
      <c r="AK43" s="1421"/>
      <c r="AL43" s="1421"/>
      <c r="AM43" s="1421"/>
      <c r="AN43" s="1422"/>
      <c r="AO43" s="1372"/>
      <c r="AP43" s="1372"/>
      <c r="AQ43" s="1372"/>
      <c r="AR43" s="1372"/>
      <c r="AS43" s="1372"/>
      <c r="AT43" s="1372"/>
      <c r="AU43" s="1372"/>
      <c r="AV43" s="1372"/>
      <c r="AW43" s="1372"/>
      <c r="AX43" s="1372"/>
      <c r="AY43" s="1372"/>
      <c r="AZ43" s="1372"/>
      <c r="BA43" s="1372"/>
      <c r="BB43" s="1372"/>
      <c r="BC43" s="1372"/>
      <c r="BD43" s="1372"/>
      <c r="BE43" s="1372"/>
      <c r="BF43" s="1372"/>
      <c r="BG43" s="1372"/>
      <c r="BH43" s="1372"/>
      <c r="BI43" s="1372"/>
      <c r="BJ43" s="1372"/>
      <c r="BK43" s="1372"/>
      <c r="BL43" s="1372"/>
      <c r="BM43" s="1372"/>
      <c r="BN43" s="1372"/>
      <c r="BO43" s="1372"/>
      <c r="BP43" s="1372"/>
      <c r="BQ43" s="1372"/>
      <c r="BR43" s="1372"/>
      <c r="BS43" s="1429"/>
      <c r="BT43" s="1430"/>
      <c r="BU43" s="1430"/>
      <c r="BV43" s="1430"/>
      <c r="BW43" s="1431"/>
      <c r="BX43" s="1408"/>
      <c r="BY43" s="1409"/>
      <c r="BZ43" s="1409"/>
      <c r="CA43" s="1409"/>
      <c r="CB43" s="1409"/>
      <c r="CC43" s="1409"/>
      <c r="CD43" s="1409"/>
      <c r="CE43" s="1409"/>
      <c r="CF43" s="1410"/>
      <c r="DF43" s="1366">
        <f>IF(AO43="x",BX43,0)</f>
        <v>0</v>
      </c>
      <c r="DG43" s="1366"/>
      <c r="DH43" s="1366">
        <f>IF(AQ43="x",BX43,0)</f>
        <v>0</v>
      </c>
      <c r="DI43" s="1366"/>
      <c r="DJ43" s="1366">
        <f>IF(AS43="x",BX43,0)</f>
        <v>0</v>
      </c>
      <c r="DK43" s="1366"/>
      <c r="DL43" s="1366">
        <f>IF(AU43="x",BX43,0)</f>
        <v>0</v>
      </c>
      <c r="DM43" s="1366"/>
      <c r="DN43" s="1366">
        <f>IF(AW43="x",BX43,0)</f>
        <v>0</v>
      </c>
      <c r="DO43" s="1366"/>
      <c r="DP43" s="1366">
        <f>IF(AY43="x",BX43,0)</f>
        <v>0</v>
      </c>
      <c r="DQ43" s="1366"/>
      <c r="DR43" s="1366">
        <f>IF(BD43="X",BX43,0)</f>
        <v>0</v>
      </c>
      <c r="DS43" s="1366"/>
      <c r="DT43" s="1366"/>
      <c r="DU43" s="1366">
        <f>IF(BG43="X",BX43,0)</f>
        <v>0</v>
      </c>
      <c r="DV43" s="1366"/>
      <c r="DW43" s="1366"/>
      <c r="DX43" s="1366">
        <f>IF(BJ43="X",BX43,0)</f>
        <v>0</v>
      </c>
      <c r="DY43" s="1366"/>
      <c r="DZ43" s="1366"/>
      <c r="EA43" s="1366">
        <f>IF(BM43="X",BX43,0)</f>
        <v>0</v>
      </c>
      <c r="EB43" s="1366"/>
      <c r="EC43" s="1366"/>
      <c r="ED43" s="1366">
        <f>IF(BP43="X",BX43,0)</f>
        <v>0</v>
      </c>
      <c r="EE43" s="1366"/>
      <c r="EF43" s="1366"/>
    </row>
    <row r="44" spans="1:136" s="150" customFormat="1" ht="20.25" customHeight="1">
      <c r="B44" s="877"/>
      <c r="C44" s="879"/>
      <c r="D44" s="1417"/>
      <c r="E44" s="1418"/>
      <c r="F44" s="1418"/>
      <c r="G44" s="1418"/>
      <c r="H44" s="1418"/>
      <c r="I44" s="1418"/>
      <c r="J44" s="1418"/>
      <c r="K44" s="1418"/>
      <c r="L44" s="1418"/>
      <c r="M44" s="1418"/>
      <c r="N44" s="1418"/>
      <c r="O44" s="1418"/>
      <c r="P44" s="1418"/>
      <c r="Q44" s="1418"/>
      <c r="R44" s="1418"/>
      <c r="S44" s="1418"/>
      <c r="T44" s="1418"/>
      <c r="U44" s="1418"/>
      <c r="V44" s="1418"/>
      <c r="W44" s="1419"/>
      <c r="X44" s="1423"/>
      <c r="Y44" s="1424"/>
      <c r="Z44" s="1424"/>
      <c r="AA44" s="1424"/>
      <c r="AB44" s="1424"/>
      <c r="AC44" s="1424"/>
      <c r="AD44" s="1424"/>
      <c r="AE44" s="1424"/>
      <c r="AF44" s="1424"/>
      <c r="AG44" s="1424"/>
      <c r="AH44" s="1424"/>
      <c r="AI44" s="1424"/>
      <c r="AJ44" s="1424"/>
      <c r="AK44" s="1424"/>
      <c r="AL44" s="1424"/>
      <c r="AM44" s="1424"/>
      <c r="AN44" s="1425"/>
      <c r="AO44" s="1372"/>
      <c r="AP44" s="1372"/>
      <c r="AQ44" s="1372"/>
      <c r="AR44" s="1372"/>
      <c r="AS44" s="1372"/>
      <c r="AT44" s="1372"/>
      <c r="AU44" s="1372"/>
      <c r="AV44" s="1372"/>
      <c r="AW44" s="1372"/>
      <c r="AX44" s="1372"/>
      <c r="AY44" s="1372"/>
      <c r="AZ44" s="1372"/>
      <c r="BA44" s="1372"/>
      <c r="BB44" s="1372"/>
      <c r="BC44" s="1372"/>
      <c r="BD44" s="1372"/>
      <c r="BE44" s="1372"/>
      <c r="BF44" s="1372"/>
      <c r="BG44" s="1372"/>
      <c r="BH44" s="1372"/>
      <c r="BI44" s="1372"/>
      <c r="BJ44" s="1372"/>
      <c r="BK44" s="1372"/>
      <c r="BL44" s="1372"/>
      <c r="BM44" s="1372"/>
      <c r="BN44" s="1372"/>
      <c r="BO44" s="1372"/>
      <c r="BP44" s="1372"/>
      <c r="BQ44" s="1372"/>
      <c r="BR44" s="1372"/>
      <c r="BS44" s="1432"/>
      <c r="BT44" s="1433"/>
      <c r="BU44" s="1433"/>
      <c r="BV44" s="1433"/>
      <c r="BW44" s="1434"/>
      <c r="BX44" s="1411"/>
      <c r="BY44" s="1412"/>
      <c r="BZ44" s="1412"/>
      <c r="CA44" s="1412"/>
      <c r="CB44" s="1412"/>
      <c r="CC44" s="1412"/>
      <c r="CD44" s="1412"/>
      <c r="CE44" s="1412"/>
      <c r="CF44" s="1413"/>
      <c r="DF44" s="1366"/>
      <c r="DG44" s="1366"/>
      <c r="DH44" s="1366"/>
      <c r="DI44" s="1366"/>
      <c r="DJ44" s="1366"/>
      <c r="DK44" s="1366"/>
      <c r="DL44" s="1366"/>
      <c r="DM44" s="1366"/>
      <c r="DN44" s="1366"/>
      <c r="DO44" s="1366"/>
      <c r="DP44" s="1366"/>
      <c r="DQ44" s="1366"/>
      <c r="DR44" s="1366"/>
      <c r="DS44" s="1366"/>
      <c r="DT44" s="1366"/>
      <c r="DU44" s="1366"/>
      <c r="DV44" s="1366"/>
      <c r="DW44" s="1366"/>
      <c r="DX44" s="1366"/>
      <c r="DY44" s="1366"/>
      <c r="DZ44" s="1366"/>
      <c r="EA44" s="1366"/>
      <c r="EB44" s="1366"/>
      <c r="EC44" s="1366"/>
      <c r="ED44" s="1366"/>
      <c r="EE44" s="1366"/>
      <c r="EF44" s="1366"/>
    </row>
    <row r="45" spans="1:136" s="150" customFormat="1" ht="20.25" customHeight="1">
      <c r="B45" s="877"/>
      <c r="C45" s="879"/>
      <c r="D45" s="1417"/>
      <c r="E45" s="1418"/>
      <c r="F45" s="1418"/>
      <c r="G45" s="1418"/>
      <c r="H45" s="1418"/>
      <c r="I45" s="1418"/>
      <c r="J45" s="1418"/>
      <c r="K45" s="1418"/>
      <c r="L45" s="1418"/>
      <c r="M45" s="1418"/>
      <c r="N45" s="1418"/>
      <c r="O45" s="1418"/>
      <c r="P45" s="1418"/>
      <c r="Q45" s="1418"/>
      <c r="R45" s="1418"/>
      <c r="S45" s="1418"/>
      <c r="T45" s="1418"/>
      <c r="U45" s="1418"/>
      <c r="V45" s="1418"/>
      <c r="W45" s="1419"/>
      <c r="X45" s="1426"/>
      <c r="Y45" s="1427"/>
      <c r="Z45" s="1427"/>
      <c r="AA45" s="1427"/>
      <c r="AB45" s="1427"/>
      <c r="AC45" s="1427"/>
      <c r="AD45" s="1427"/>
      <c r="AE45" s="1427"/>
      <c r="AF45" s="1427"/>
      <c r="AG45" s="1427"/>
      <c r="AH45" s="1427"/>
      <c r="AI45" s="1427"/>
      <c r="AJ45" s="1427"/>
      <c r="AK45" s="1427"/>
      <c r="AL45" s="1427"/>
      <c r="AM45" s="1427"/>
      <c r="AN45" s="1428"/>
      <c r="AO45" s="1372"/>
      <c r="AP45" s="1372"/>
      <c r="AQ45" s="1372"/>
      <c r="AR45" s="1372"/>
      <c r="AS45" s="1372"/>
      <c r="AT45" s="1372"/>
      <c r="AU45" s="1372"/>
      <c r="AV45" s="1372"/>
      <c r="AW45" s="1372"/>
      <c r="AX45" s="1372"/>
      <c r="AY45" s="1372"/>
      <c r="AZ45" s="1372"/>
      <c r="BA45" s="1372"/>
      <c r="BB45" s="1372"/>
      <c r="BC45" s="1372"/>
      <c r="BD45" s="1372"/>
      <c r="BE45" s="1372"/>
      <c r="BF45" s="1372"/>
      <c r="BG45" s="1372"/>
      <c r="BH45" s="1372"/>
      <c r="BI45" s="1372"/>
      <c r="BJ45" s="1372"/>
      <c r="BK45" s="1372"/>
      <c r="BL45" s="1372"/>
      <c r="BM45" s="1372"/>
      <c r="BN45" s="1372"/>
      <c r="BO45" s="1372"/>
      <c r="BP45" s="1372"/>
      <c r="BQ45" s="1372"/>
      <c r="BR45" s="1372"/>
      <c r="BS45" s="1432"/>
      <c r="BT45" s="1433"/>
      <c r="BU45" s="1433"/>
      <c r="BV45" s="1433"/>
      <c r="BW45" s="1434"/>
      <c r="BX45" s="1411"/>
      <c r="BY45" s="1412"/>
      <c r="BZ45" s="1412"/>
      <c r="CA45" s="1412"/>
      <c r="CB45" s="1412"/>
      <c r="CC45" s="1412"/>
      <c r="CD45" s="1412"/>
      <c r="CE45" s="1412"/>
      <c r="CF45" s="1413"/>
      <c r="DF45" s="1366"/>
      <c r="DG45" s="1366"/>
      <c r="DH45" s="1366"/>
      <c r="DI45" s="1366"/>
      <c r="DJ45" s="1366"/>
      <c r="DK45" s="1366"/>
      <c r="DL45" s="1366"/>
      <c r="DM45" s="1366"/>
      <c r="DN45" s="1366"/>
      <c r="DO45" s="1366"/>
      <c r="DP45" s="1366"/>
      <c r="DQ45" s="1366"/>
      <c r="DR45" s="1366"/>
      <c r="DS45" s="1366"/>
      <c r="DT45" s="1366"/>
      <c r="DU45" s="1366"/>
      <c r="DV45" s="1366"/>
      <c r="DW45" s="1366"/>
      <c r="DX45" s="1366"/>
      <c r="DY45" s="1366"/>
      <c r="DZ45" s="1366"/>
      <c r="EA45" s="1366"/>
      <c r="EB45" s="1366"/>
      <c r="EC45" s="1366"/>
      <c r="ED45" s="1366"/>
      <c r="EE45" s="1366"/>
      <c r="EF45" s="1366"/>
    </row>
    <row r="46" spans="1:136" s="150" customFormat="1" ht="20.25" customHeight="1">
      <c r="B46" s="874" t="s">
        <v>183</v>
      </c>
      <c r="C46" s="876"/>
      <c r="D46" s="1414" t="s">
        <v>304</v>
      </c>
      <c r="E46" s="1415"/>
      <c r="F46" s="1415"/>
      <c r="G46" s="1415"/>
      <c r="H46" s="1415"/>
      <c r="I46" s="1415"/>
      <c r="J46" s="1415"/>
      <c r="K46" s="1415"/>
      <c r="L46" s="1415"/>
      <c r="M46" s="1415"/>
      <c r="N46" s="1415"/>
      <c r="O46" s="1415"/>
      <c r="P46" s="1415"/>
      <c r="Q46" s="1415"/>
      <c r="R46" s="1415"/>
      <c r="S46" s="1415"/>
      <c r="T46" s="1415"/>
      <c r="U46" s="1415"/>
      <c r="V46" s="1415"/>
      <c r="W46" s="1416"/>
      <c r="X46" s="1420"/>
      <c r="Y46" s="1421"/>
      <c r="Z46" s="1421"/>
      <c r="AA46" s="1421"/>
      <c r="AB46" s="1421"/>
      <c r="AC46" s="1421"/>
      <c r="AD46" s="1421"/>
      <c r="AE46" s="1421"/>
      <c r="AF46" s="1421"/>
      <c r="AG46" s="1421"/>
      <c r="AH46" s="1421"/>
      <c r="AI46" s="1421"/>
      <c r="AJ46" s="1421"/>
      <c r="AK46" s="1421"/>
      <c r="AL46" s="1421"/>
      <c r="AM46" s="1421"/>
      <c r="AN46" s="1422"/>
      <c r="AO46" s="1372"/>
      <c r="AP46" s="1372"/>
      <c r="AQ46" s="1372"/>
      <c r="AR46" s="1372"/>
      <c r="AS46" s="1372"/>
      <c r="AT46" s="1372"/>
      <c r="AU46" s="1372"/>
      <c r="AV46" s="1372"/>
      <c r="AW46" s="1372"/>
      <c r="AX46" s="1372"/>
      <c r="AY46" s="1372"/>
      <c r="AZ46" s="1372"/>
      <c r="BA46" s="1372"/>
      <c r="BB46" s="1372"/>
      <c r="BC46" s="1372"/>
      <c r="BD46" s="1372"/>
      <c r="BE46" s="1372"/>
      <c r="BF46" s="1372"/>
      <c r="BG46" s="1372"/>
      <c r="BH46" s="1372"/>
      <c r="BI46" s="1372"/>
      <c r="BJ46" s="1372"/>
      <c r="BK46" s="1372"/>
      <c r="BL46" s="1372"/>
      <c r="BM46" s="1372"/>
      <c r="BN46" s="1372"/>
      <c r="BO46" s="1372"/>
      <c r="BP46" s="1372"/>
      <c r="BQ46" s="1372"/>
      <c r="BR46" s="1372"/>
      <c r="BS46" s="1429"/>
      <c r="BT46" s="1430"/>
      <c r="BU46" s="1430"/>
      <c r="BV46" s="1430"/>
      <c r="BW46" s="1431"/>
      <c r="BX46" s="1408"/>
      <c r="BY46" s="1409"/>
      <c r="BZ46" s="1409"/>
      <c r="CA46" s="1409"/>
      <c r="CB46" s="1409"/>
      <c r="CC46" s="1409"/>
      <c r="CD46" s="1409"/>
      <c r="CE46" s="1409"/>
      <c r="CF46" s="1410"/>
      <c r="DF46" s="1366">
        <f>IF(AO46="x",BX46,0)</f>
        <v>0</v>
      </c>
      <c r="DG46" s="1366"/>
      <c r="DH46" s="1366">
        <f>IF(AQ46="x",BX46,0)</f>
        <v>0</v>
      </c>
      <c r="DI46" s="1366"/>
      <c r="DJ46" s="1366">
        <f>IF(AS46="x",BX46,0)</f>
        <v>0</v>
      </c>
      <c r="DK46" s="1366"/>
      <c r="DL46" s="1366">
        <f>IF(AU46="x",BX46,0)</f>
        <v>0</v>
      </c>
      <c r="DM46" s="1366"/>
      <c r="DN46" s="1366">
        <f>IF(AW46="x",BX46,0)</f>
        <v>0</v>
      </c>
      <c r="DO46" s="1366"/>
      <c r="DP46" s="1366">
        <f>IF(AY46="x",BX46,0)</f>
        <v>0</v>
      </c>
      <c r="DQ46" s="1366"/>
      <c r="DR46" s="1366">
        <f>IF(BD46="X",BX46,0)</f>
        <v>0</v>
      </c>
      <c r="DS46" s="1366"/>
      <c r="DT46" s="1366"/>
      <c r="DU46" s="1366">
        <f>IF(BG46="X",BX46,0)</f>
        <v>0</v>
      </c>
      <c r="DV46" s="1366"/>
      <c r="DW46" s="1366"/>
      <c r="DX46" s="1366">
        <f>IF(BJ46="X",BX46,0)</f>
        <v>0</v>
      </c>
      <c r="DY46" s="1366"/>
      <c r="DZ46" s="1366"/>
      <c r="EA46" s="1366">
        <f>IF(BM46="X",BX46,0)</f>
        <v>0</v>
      </c>
      <c r="EB46" s="1366"/>
      <c r="EC46" s="1366"/>
      <c r="ED46" s="1366">
        <f>IF(BP46="X",BX46,0)</f>
        <v>0</v>
      </c>
      <c r="EE46" s="1366"/>
      <c r="EF46" s="1366"/>
    </row>
    <row r="47" spans="1:136" s="150" customFormat="1" ht="20.25" customHeight="1">
      <c r="B47" s="877"/>
      <c r="C47" s="879"/>
      <c r="D47" s="1417"/>
      <c r="E47" s="1418"/>
      <c r="F47" s="1418"/>
      <c r="G47" s="1418"/>
      <c r="H47" s="1418"/>
      <c r="I47" s="1418"/>
      <c r="J47" s="1418"/>
      <c r="K47" s="1418"/>
      <c r="L47" s="1418"/>
      <c r="M47" s="1418"/>
      <c r="N47" s="1418"/>
      <c r="O47" s="1418"/>
      <c r="P47" s="1418"/>
      <c r="Q47" s="1418"/>
      <c r="R47" s="1418"/>
      <c r="S47" s="1418"/>
      <c r="T47" s="1418"/>
      <c r="U47" s="1418"/>
      <c r="V47" s="1418"/>
      <c r="W47" s="1419"/>
      <c r="X47" s="1423"/>
      <c r="Y47" s="1424"/>
      <c r="Z47" s="1424"/>
      <c r="AA47" s="1424"/>
      <c r="AB47" s="1424"/>
      <c r="AC47" s="1424"/>
      <c r="AD47" s="1424"/>
      <c r="AE47" s="1424"/>
      <c r="AF47" s="1424"/>
      <c r="AG47" s="1424"/>
      <c r="AH47" s="1424"/>
      <c r="AI47" s="1424"/>
      <c r="AJ47" s="1424"/>
      <c r="AK47" s="1424"/>
      <c r="AL47" s="1424"/>
      <c r="AM47" s="1424"/>
      <c r="AN47" s="1425"/>
      <c r="AO47" s="1372"/>
      <c r="AP47" s="1372"/>
      <c r="AQ47" s="1372"/>
      <c r="AR47" s="1372"/>
      <c r="AS47" s="1372"/>
      <c r="AT47" s="1372"/>
      <c r="AU47" s="1372"/>
      <c r="AV47" s="1372"/>
      <c r="AW47" s="1372"/>
      <c r="AX47" s="1372"/>
      <c r="AY47" s="1372"/>
      <c r="AZ47" s="1372"/>
      <c r="BA47" s="1372"/>
      <c r="BB47" s="1372"/>
      <c r="BC47" s="1372"/>
      <c r="BD47" s="1372"/>
      <c r="BE47" s="1372"/>
      <c r="BF47" s="1372"/>
      <c r="BG47" s="1372"/>
      <c r="BH47" s="1372"/>
      <c r="BI47" s="1372"/>
      <c r="BJ47" s="1372"/>
      <c r="BK47" s="1372"/>
      <c r="BL47" s="1372"/>
      <c r="BM47" s="1372"/>
      <c r="BN47" s="1372"/>
      <c r="BO47" s="1372"/>
      <c r="BP47" s="1372"/>
      <c r="BQ47" s="1372"/>
      <c r="BR47" s="1372"/>
      <c r="BS47" s="1432"/>
      <c r="BT47" s="1433"/>
      <c r="BU47" s="1433"/>
      <c r="BV47" s="1433"/>
      <c r="BW47" s="1434"/>
      <c r="BX47" s="1411"/>
      <c r="BY47" s="1412"/>
      <c r="BZ47" s="1412"/>
      <c r="CA47" s="1412"/>
      <c r="CB47" s="1412"/>
      <c r="CC47" s="1412"/>
      <c r="CD47" s="1412"/>
      <c r="CE47" s="1412"/>
      <c r="CF47" s="1413"/>
      <c r="DF47" s="1366"/>
      <c r="DG47" s="1366"/>
      <c r="DH47" s="1366"/>
      <c r="DI47" s="1366"/>
      <c r="DJ47" s="1366"/>
      <c r="DK47" s="1366"/>
      <c r="DL47" s="1366"/>
      <c r="DM47" s="1366"/>
      <c r="DN47" s="1366"/>
      <c r="DO47" s="1366"/>
      <c r="DP47" s="1366"/>
      <c r="DQ47" s="1366"/>
      <c r="DR47" s="1366"/>
      <c r="DS47" s="1366"/>
      <c r="DT47" s="1366"/>
      <c r="DU47" s="1366"/>
      <c r="DV47" s="1366"/>
      <c r="DW47" s="1366"/>
      <c r="DX47" s="1366"/>
      <c r="DY47" s="1366"/>
      <c r="DZ47" s="1366"/>
      <c r="EA47" s="1366"/>
      <c r="EB47" s="1366"/>
      <c r="EC47" s="1366"/>
      <c r="ED47" s="1366"/>
      <c r="EE47" s="1366"/>
      <c r="EF47" s="1366"/>
    </row>
    <row r="48" spans="1:136" s="150" customFormat="1" ht="20.25" customHeight="1">
      <c r="B48" s="877"/>
      <c r="C48" s="879"/>
      <c r="D48" s="1417"/>
      <c r="E48" s="1418"/>
      <c r="F48" s="1418"/>
      <c r="G48" s="1418"/>
      <c r="H48" s="1418"/>
      <c r="I48" s="1418"/>
      <c r="J48" s="1418"/>
      <c r="K48" s="1418"/>
      <c r="L48" s="1418"/>
      <c r="M48" s="1418"/>
      <c r="N48" s="1418"/>
      <c r="O48" s="1418"/>
      <c r="P48" s="1418"/>
      <c r="Q48" s="1418"/>
      <c r="R48" s="1418"/>
      <c r="S48" s="1418"/>
      <c r="T48" s="1418"/>
      <c r="U48" s="1418"/>
      <c r="V48" s="1418"/>
      <c r="W48" s="1419"/>
      <c r="X48" s="1426"/>
      <c r="Y48" s="1427"/>
      <c r="Z48" s="1427"/>
      <c r="AA48" s="1427"/>
      <c r="AB48" s="1427"/>
      <c r="AC48" s="1427"/>
      <c r="AD48" s="1427"/>
      <c r="AE48" s="1427"/>
      <c r="AF48" s="1427"/>
      <c r="AG48" s="1427"/>
      <c r="AH48" s="1427"/>
      <c r="AI48" s="1427"/>
      <c r="AJ48" s="1427"/>
      <c r="AK48" s="1427"/>
      <c r="AL48" s="1427"/>
      <c r="AM48" s="1427"/>
      <c r="AN48" s="1428"/>
      <c r="AO48" s="1372"/>
      <c r="AP48" s="1372"/>
      <c r="AQ48" s="1372"/>
      <c r="AR48" s="1372"/>
      <c r="AS48" s="1372"/>
      <c r="AT48" s="1372"/>
      <c r="AU48" s="1372"/>
      <c r="AV48" s="1372"/>
      <c r="AW48" s="1372"/>
      <c r="AX48" s="1372"/>
      <c r="AY48" s="1372"/>
      <c r="AZ48" s="1372"/>
      <c r="BA48" s="1372"/>
      <c r="BB48" s="1372"/>
      <c r="BC48" s="1372"/>
      <c r="BD48" s="1372"/>
      <c r="BE48" s="1372"/>
      <c r="BF48" s="1372"/>
      <c r="BG48" s="1372"/>
      <c r="BH48" s="1372"/>
      <c r="BI48" s="1372"/>
      <c r="BJ48" s="1372"/>
      <c r="BK48" s="1372"/>
      <c r="BL48" s="1372"/>
      <c r="BM48" s="1372"/>
      <c r="BN48" s="1372"/>
      <c r="BO48" s="1372"/>
      <c r="BP48" s="1372"/>
      <c r="BQ48" s="1372"/>
      <c r="BR48" s="1372"/>
      <c r="BS48" s="1432"/>
      <c r="BT48" s="1433"/>
      <c r="BU48" s="1433"/>
      <c r="BV48" s="1433"/>
      <c r="BW48" s="1434"/>
      <c r="BX48" s="1411"/>
      <c r="BY48" s="1412"/>
      <c r="BZ48" s="1412"/>
      <c r="CA48" s="1412"/>
      <c r="CB48" s="1412"/>
      <c r="CC48" s="1412"/>
      <c r="CD48" s="1412"/>
      <c r="CE48" s="1412"/>
      <c r="CF48" s="1413"/>
      <c r="DF48" s="1366"/>
      <c r="DG48" s="1366"/>
      <c r="DH48" s="1366"/>
      <c r="DI48" s="1366"/>
      <c r="DJ48" s="1366"/>
      <c r="DK48" s="1366"/>
      <c r="DL48" s="1366"/>
      <c r="DM48" s="1366"/>
      <c r="DN48" s="1366"/>
      <c r="DO48" s="1366"/>
      <c r="DP48" s="1366"/>
      <c r="DQ48" s="1366"/>
      <c r="DR48" s="1366"/>
      <c r="DS48" s="1366"/>
      <c r="DT48" s="1366"/>
      <c r="DU48" s="1366"/>
      <c r="DV48" s="1366"/>
      <c r="DW48" s="1366"/>
      <c r="DX48" s="1366"/>
      <c r="DY48" s="1366"/>
      <c r="DZ48" s="1366"/>
      <c r="EA48" s="1366"/>
      <c r="EB48" s="1366"/>
      <c r="EC48" s="1366"/>
      <c r="ED48" s="1366"/>
      <c r="EE48" s="1366"/>
      <c r="EF48" s="1366"/>
    </row>
    <row r="49" spans="2:136" s="150" customFormat="1" ht="20.25" customHeight="1">
      <c r="B49" s="874" t="s">
        <v>184</v>
      </c>
      <c r="C49" s="876"/>
      <c r="D49" s="1414" t="s">
        <v>304</v>
      </c>
      <c r="E49" s="1415"/>
      <c r="F49" s="1415"/>
      <c r="G49" s="1415"/>
      <c r="H49" s="1415"/>
      <c r="I49" s="1415"/>
      <c r="J49" s="1415"/>
      <c r="K49" s="1415"/>
      <c r="L49" s="1415"/>
      <c r="M49" s="1415"/>
      <c r="N49" s="1415"/>
      <c r="O49" s="1415"/>
      <c r="P49" s="1415"/>
      <c r="Q49" s="1415"/>
      <c r="R49" s="1415"/>
      <c r="S49" s="1415"/>
      <c r="T49" s="1415"/>
      <c r="U49" s="1415"/>
      <c r="V49" s="1415"/>
      <c r="W49" s="1416"/>
      <c r="X49" s="1420"/>
      <c r="Y49" s="1421"/>
      <c r="Z49" s="1421"/>
      <c r="AA49" s="1421"/>
      <c r="AB49" s="1421"/>
      <c r="AC49" s="1421"/>
      <c r="AD49" s="1421"/>
      <c r="AE49" s="1421"/>
      <c r="AF49" s="1421"/>
      <c r="AG49" s="1421"/>
      <c r="AH49" s="1421"/>
      <c r="AI49" s="1421"/>
      <c r="AJ49" s="1421"/>
      <c r="AK49" s="1421"/>
      <c r="AL49" s="1421"/>
      <c r="AM49" s="1421"/>
      <c r="AN49" s="1422"/>
      <c r="AO49" s="1372"/>
      <c r="AP49" s="1372"/>
      <c r="AQ49" s="1372"/>
      <c r="AR49" s="1372"/>
      <c r="AS49" s="1372"/>
      <c r="AT49" s="1372"/>
      <c r="AU49" s="1372"/>
      <c r="AV49" s="1372"/>
      <c r="AW49" s="1372"/>
      <c r="AX49" s="1372"/>
      <c r="AY49" s="1372"/>
      <c r="AZ49" s="1372"/>
      <c r="BA49" s="1372"/>
      <c r="BB49" s="1372"/>
      <c r="BC49" s="1372"/>
      <c r="BD49" s="1372"/>
      <c r="BE49" s="1372"/>
      <c r="BF49" s="1372"/>
      <c r="BG49" s="1372"/>
      <c r="BH49" s="1372"/>
      <c r="BI49" s="1372"/>
      <c r="BJ49" s="1372"/>
      <c r="BK49" s="1372"/>
      <c r="BL49" s="1372"/>
      <c r="BM49" s="1372"/>
      <c r="BN49" s="1372"/>
      <c r="BO49" s="1372"/>
      <c r="BP49" s="1372"/>
      <c r="BQ49" s="1372"/>
      <c r="BR49" s="1372"/>
      <c r="BS49" s="1429"/>
      <c r="BT49" s="1430"/>
      <c r="BU49" s="1430"/>
      <c r="BV49" s="1430"/>
      <c r="BW49" s="1431"/>
      <c r="BX49" s="1408"/>
      <c r="BY49" s="1409"/>
      <c r="BZ49" s="1409"/>
      <c r="CA49" s="1409"/>
      <c r="CB49" s="1409"/>
      <c r="CC49" s="1409"/>
      <c r="CD49" s="1409"/>
      <c r="CE49" s="1409"/>
      <c r="CF49" s="1410"/>
      <c r="DF49" s="1366">
        <f>IF(AO49="x",BX49,0)</f>
        <v>0</v>
      </c>
      <c r="DG49" s="1366"/>
      <c r="DH49" s="1366">
        <f>IF(AQ49="x",BX49,0)</f>
        <v>0</v>
      </c>
      <c r="DI49" s="1366"/>
      <c r="DJ49" s="1366">
        <f>IF(AS49="x",BX49,0)</f>
        <v>0</v>
      </c>
      <c r="DK49" s="1366"/>
      <c r="DL49" s="1366">
        <f>IF(AU49="x",BX49,0)</f>
        <v>0</v>
      </c>
      <c r="DM49" s="1366"/>
      <c r="DN49" s="1366">
        <f>IF(AW49="x",BX49,0)</f>
        <v>0</v>
      </c>
      <c r="DO49" s="1366"/>
      <c r="DP49" s="1366">
        <f>IF(AY49="x",BX49,0)</f>
        <v>0</v>
      </c>
      <c r="DQ49" s="1366"/>
      <c r="DR49" s="1366">
        <f>IF(BD49="X",BX49,0)</f>
        <v>0</v>
      </c>
      <c r="DS49" s="1366"/>
      <c r="DT49" s="1366"/>
      <c r="DU49" s="1366">
        <f>IF(BG49="X",BX49,0)</f>
        <v>0</v>
      </c>
      <c r="DV49" s="1366"/>
      <c r="DW49" s="1366"/>
      <c r="DX49" s="1366">
        <f>IF(BJ49="X",BX49,0)</f>
        <v>0</v>
      </c>
      <c r="DY49" s="1366"/>
      <c r="DZ49" s="1366"/>
      <c r="EA49" s="1366">
        <f>IF(BM49="X",BX49,0)</f>
        <v>0</v>
      </c>
      <c r="EB49" s="1366"/>
      <c r="EC49" s="1366"/>
      <c r="ED49" s="1366">
        <f>IF(BP49="X",BX49,0)</f>
        <v>0</v>
      </c>
      <c r="EE49" s="1366"/>
      <c r="EF49" s="1366"/>
    </row>
    <row r="50" spans="2:136" s="150" customFormat="1" ht="20.25" customHeight="1">
      <c r="B50" s="877"/>
      <c r="C50" s="879"/>
      <c r="D50" s="1417"/>
      <c r="E50" s="1418"/>
      <c r="F50" s="1418"/>
      <c r="G50" s="1418"/>
      <c r="H50" s="1418"/>
      <c r="I50" s="1418"/>
      <c r="J50" s="1418"/>
      <c r="K50" s="1418"/>
      <c r="L50" s="1418"/>
      <c r="M50" s="1418"/>
      <c r="N50" s="1418"/>
      <c r="O50" s="1418"/>
      <c r="P50" s="1418"/>
      <c r="Q50" s="1418"/>
      <c r="R50" s="1418"/>
      <c r="S50" s="1418"/>
      <c r="T50" s="1418"/>
      <c r="U50" s="1418"/>
      <c r="V50" s="1418"/>
      <c r="W50" s="1419"/>
      <c r="X50" s="1423"/>
      <c r="Y50" s="1424"/>
      <c r="Z50" s="1424"/>
      <c r="AA50" s="1424"/>
      <c r="AB50" s="1424"/>
      <c r="AC50" s="1424"/>
      <c r="AD50" s="1424"/>
      <c r="AE50" s="1424"/>
      <c r="AF50" s="1424"/>
      <c r="AG50" s="1424"/>
      <c r="AH50" s="1424"/>
      <c r="AI50" s="1424"/>
      <c r="AJ50" s="1424"/>
      <c r="AK50" s="1424"/>
      <c r="AL50" s="1424"/>
      <c r="AM50" s="1424"/>
      <c r="AN50" s="1425"/>
      <c r="AO50" s="1372"/>
      <c r="AP50" s="1372"/>
      <c r="AQ50" s="1372"/>
      <c r="AR50" s="1372"/>
      <c r="AS50" s="1372"/>
      <c r="AT50" s="1372"/>
      <c r="AU50" s="1372"/>
      <c r="AV50" s="1372"/>
      <c r="AW50" s="1372"/>
      <c r="AX50" s="1372"/>
      <c r="AY50" s="1372"/>
      <c r="AZ50" s="1372"/>
      <c r="BA50" s="1372"/>
      <c r="BB50" s="1372"/>
      <c r="BC50" s="1372"/>
      <c r="BD50" s="1372"/>
      <c r="BE50" s="1372"/>
      <c r="BF50" s="1372"/>
      <c r="BG50" s="1372"/>
      <c r="BH50" s="1372"/>
      <c r="BI50" s="1372"/>
      <c r="BJ50" s="1372"/>
      <c r="BK50" s="1372"/>
      <c r="BL50" s="1372"/>
      <c r="BM50" s="1372"/>
      <c r="BN50" s="1372"/>
      <c r="BO50" s="1372"/>
      <c r="BP50" s="1372"/>
      <c r="BQ50" s="1372"/>
      <c r="BR50" s="1372"/>
      <c r="BS50" s="1432"/>
      <c r="BT50" s="1433"/>
      <c r="BU50" s="1433"/>
      <c r="BV50" s="1433"/>
      <c r="BW50" s="1434"/>
      <c r="BX50" s="1411"/>
      <c r="BY50" s="1412"/>
      <c r="BZ50" s="1412"/>
      <c r="CA50" s="1412"/>
      <c r="CB50" s="1412"/>
      <c r="CC50" s="1412"/>
      <c r="CD50" s="1412"/>
      <c r="CE50" s="1412"/>
      <c r="CF50" s="1413"/>
      <c r="DF50" s="1366"/>
      <c r="DG50" s="1366"/>
      <c r="DH50" s="1366"/>
      <c r="DI50" s="1366"/>
      <c r="DJ50" s="1366"/>
      <c r="DK50" s="1366"/>
      <c r="DL50" s="1366"/>
      <c r="DM50" s="1366"/>
      <c r="DN50" s="1366"/>
      <c r="DO50" s="1366"/>
      <c r="DP50" s="1366"/>
      <c r="DQ50" s="1366"/>
      <c r="DR50" s="1366"/>
      <c r="DS50" s="1366"/>
      <c r="DT50" s="1366"/>
      <c r="DU50" s="1366"/>
      <c r="DV50" s="1366"/>
      <c r="DW50" s="1366"/>
      <c r="DX50" s="1366"/>
      <c r="DY50" s="1366"/>
      <c r="DZ50" s="1366"/>
      <c r="EA50" s="1366"/>
      <c r="EB50" s="1366"/>
      <c r="EC50" s="1366"/>
      <c r="ED50" s="1366"/>
      <c r="EE50" s="1366"/>
      <c r="EF50" s="1366"/>
    </row>
    <row r="51" spans="2:136" s="150" customFormat="1" ht="20.25" customHeight="1">
      <c r="B51" s="877"/>
      <c r="C51" s="879"/>
      <c r="D51" s="1417"/>
      <c r="E51" s="1418"/>
      <c r="F51" s="1418"/>
      <c r="G51" s="1418"/>
      <c r="H51" s="1418"/>
      <c r="I51" s="1418"/>
      <c r="J51" s="1418"/>
      <c r="K51" s="1418"/>
      <c r="L51" s="1418"/>
      <c r="M51" s="1418"/>
      <c r="N51" s="1418"/>
      <c r="O51" s="1418"/>
      <c r="P51" s="1418"/>
      <c r="Q51" s="1418"/>
      <c r="R51" s="1418"/>
      <c r="S51" s="1418"/>
      <c r="T51" s="1418"/>
      <c r="U51" s="1418"/>
      <c r="V51" s="1418"/>
      <c r="W51" s="1419"/>
      <c r="X51" s="1426"/>
      <c r="Y51" s="1427"/>
      <c r="Z51" s="1427"/>
      <c r="AA51" s="1427"/>
      <c r="AB51" s="1427"/>
      <c r="AC51" s="1427"/>
      <c r="AD51" s="1427"/>
      <c r="AE51" s="1427"/>
      <c r="AF51" s="1427"/>
      <c r="AG51" s="1427"/>
      <c r="AH51" s="1427"/>
      <c r="AI51" s="1427"/>
      <c r="AJ51" s="1427"/>
      <c r="AK51" s="1427"/>
      <c r="AL51" s="1427"/>
      <c r="AM51" s="1427"/>
      <c r="AN51" s="1428"/>
      <c r="AO51" s="1372"/>
      <c r="AP51" s="1372"/>
      <c r="AQ51" s="1372"/>
      <c r="AR51" s="1372"/>
      <c r="AS51" s="1372"/>
      <c r="AT51" s="1372"/>
      <c r="AU51" s="1372"/>
      <c r="AV51" s="1372"/>
      <c r="AW51" s="1372"/>
      <c r="AX51" s="1372"/>
      <c r="AY51" s="1372"/>
      <c r="AZ51" s="1372"/>
      <c r="BA51" s="1372"/>
      <c r="BB51" s="1372"/>
      <c r="BC51" s="1372"/>
      <c r="BD51" s="1372"/>
      <c r="BE51" s="1372"/>
      <c r="BF51" s="1372"/>
      <c r="BG51" s="1372"/>
      <c r="BH51" s="1372"/>
      <c r="BI51" s="1372"/>
      <c r="BJ51" s="1372"/>
      <c r="BK51" s="1372"/>
      <c r="BL51" s="1372"/>
      <c r="BM51" s="1372"/>
      <c r="BN51" s="1372"/>
      <c r="BO51" s="1372"/>
      <c r="BP51" s="1372"/>
      <c r="BQ51" s="1372"/>
      <c r="BR51" s="1372"/>
      <c r="BS51" s="1432"/>
      <c r="BT51" s="1433"/>
      <c r="BU51" s="1433"/>
      <c r="BV51" s="1433"/>
      <c r="BW51" s="1434"/>
      <c r="BX51" s="1411"/>
      <c r="BY51" s="1412"/>
      <c r="BZ51" s="1412"/>
      <c r="CA51" s="1412"/>
      <c r="CB51" s="1412"/>
      <c r="CC51" s="1412"/>
      <c r="CD51" s="1412"/>
      <c r="CE51" s="1412"/>
      <c r="CF51" s="1413"/>
      <c r="DF51" s="1366"/>
      <c r="DG51" s="1366"/>
      <c r="DH51" s="1366"/>
      <c r="DI51" s="1366"/>
      <c r="DJ51" s="1366"/>
      <c r="DK51" s="1366"/>
      <c r="DL51" s="1366"/>
      <c r="DM51" s="1366"/>
      <c r="DN51" s="1366"/>
      <c r="DO51" s="1366"/>
      <c r="DP51" s="1366"/>
      <c r="DQ51" s="1366"/>
      <c r="DR51" s="1366"/>
      <c r="DS51" s="1366"/>
      <c r="DT51" s="1366"/>
      <c r="DU51" s="1366"/>
      <c r="DV51" s="1366"/>
      <c r="DW51" s="1366"/>
      <c r="DX51" s="1366"/>
      <c r="DY51" s="1366"/>
      <c r="DZ51" s="1366"/>
      <c r="EA51" s="1366"/>
      <c r="EB51" s="1366"/>
      <c r="EC51" s="1366"/>
      <c r="ED51" s="1366"/>
      <c r="EE51" s="1366"/>
      <c r="EF51" s="1366"/>
    </row>
    <row r="52" spans="2:136" s="150" customFormat="1" ht="20.25" customHeight="1">
      <c r="B52" s="874" t="s">
        <v>185</v>
      </c>
      <c r="C52" s="876"/>
      <c r="D52" s="1414" t="s">
        <v>304</v>
      </c>
      <c r="E52" s="1415"/>
      <c r="F52" s="1415"/>
      <c r="G52" s="1415"/>
      <c r="H52" s="1415"/>
      <c r="I52" s="1415"/>
      <c r="J52" s="1415"/>
      <c r="K52" s="1415"/>
      <c r="L52" s="1415"/>
      <c r="M52" s="1415"/>
      <c r="N52" s="1415"/>
      <c r="O52" s="1415"/>
      <c r="P52" s="1415"/>
      <c r="Q52" s="1415"/>
      <c r="R52" s="1415"/>
      <c r="S52" s="1415"/>
      <c r="T52" s="1415"/>
      <c r="U52" s="1415"/>
      <c r="V52" s="1415"/>
      <c r="W52" s="1416"/>
      <c r="X52" s="1420"/>
      <c r="Y52" s="1421"/>
      <c r="Z52" s="1421"/>
      <c r="AA52" s="1421"/>
      <c r="AB52" s="1421"/>
      <c r="AC52" s="1421"/>
      <c r="AD52" s="1421"/>
      <c r="AE52" s="1421"/>
      <c r="AF52" s="1421"/>
      <c r="AG52" s="1421"/>
      <c r="AH52" s="1421"/>
      <c r="AI52" s="1421"/>
      <c r="AJ52" s="1421"/>
      <c r="AK52" s="1421"/>
      <c r="AL52" s="1421"/>
      <c r="AM52" s="1421"/>
      <c r="AN52" s="1422"/>
      <c r="AO52" s="1372"/>
      <c r="AP52" s="1372"/>
      <c r="AQ52" s="1372"/>
      <c r="AR52" s="1372"/>
      <c r="AS52" s="1372"/>
      <c r="AT52" s="1372"/>
      <c r="AU52" s="1372"/>
      <c r="AV52" s="1372"/>
      <c r="AW52" s="1372"/>
      <c r="AX52" s="1372"/>
      <c r="AY52" s="1372"/>
      <c r="AZ52" s="1372"/>
      <c r="BA52" s="1372"/>
      <c r="BB52" s="1372"/>
      <c r="BC52" s="1372"/>
      <c r="BD52" s="1372"/>
      <c r="BE52" s="1372"/>
      <c r="BF52" s="1372"/>
      <c r="BG52" s="1372"/>
      <c r="BH52" s="1372"/>
      <c r="BI52" s="1372"/>
      <c r="BJ52" s="1372"/>
      <c r="BK52" s="1372"/>
      <c r="BL52" s="1372"/>
      <c r="BM52" s="1372"/>
      <c r="BN52" s="1372"/>
      <c r="BO52" s="1372"/>
      <c r="BP52" s="1372"/>
      <c r="BQ52" s="1372"/>
      <c r="BR52" s="1372"/>
      <c r="BS52" s="1429"/>
      <c r="BT52" s="1430"/>
      <c r="BU52" s="1430"/>
      <c r="BV52" s="1430"/>
      <c r="BW52" s="1431"/>
      <c r="BX52" s="1408"/>
      <c r="BY52" s="1409"/>
      <c r="BZ52" s="1409"/>
      <c r="CA52" s="1409"/>
      <c r="CB52" s="1409"/>
      <c r="CC52" s="1409"/>
      <c r="CD52" s="1409"/>
      <c r="CE52" s="1409"/>
      <c r="CF52" s="1410"/>
      <c r="DF52" s="1366">
        <f>IF(AO52="x",BX52,0)</f>
        <v>0</v>
      </c>
      <c r="DG52" s="1366"/>
      <c r="DH52" s="1366">
        <f>IF(AQ52="x",BX52,0)</f>
        <v>0</v>
      </c>
      <c r="DI52" s="1366"/>
      <c r="DJ52" s="1366">
        <f>IF(AS52="x",BX52,0)</f>
        <v>0</v>
      </c>
      <c r="DK52" s="1366"/>
      <c r="DL52" s="1366">
        <f>IF(AU52="x",BX52,0)</f>
        <v>0</v>
      </c>
      <c r="DM52" s="1366"/>
      <c r="DN52" s="1366">
        <f>IF(AW52="x",BX52,0)</f>
        <v>0</v>
      </c>
      <c r="DO52" s="1366"/>
      <c r="DP52" s="1366">
        <f>IF(AY52="x",BX52,0)</f>
        <v>0</v>
      </c>
      <c r="DQ52" s="1366"/>
      <c r="DR52" s="1366">
        <f>IF(BD52="X",BX52,0)</f>
        <v>0</v>
      </c>
      <c r="DS52" s="1366"/>
      <c r="DT52" s="1366"/>
      <c r="DU52" s="1366">
        <f>IF(BG52="X",BX52,0)</f>
        <v>0</v>
      </c>
      <c r="DV52" s="1366"/>
      <c r="DW52" s="1366"/>
      <c r="DX52" s="1366">
        <f>IF(BJ52="X",BX52,0)</f>
        <v>0</v>
      </c>
      <c r="DY52" s="1366"/>
      <c r="DZ52" s="1366"/>
      <c r="EA52" s="1366">
        <f>IF(BM52="X",BX52,0)</f>
        <v>0</v>
      </c>
      <c r="EB52" s="1366"/>
      <c r="EC52" s="1366"/>
      <c r="ED52" s="1366">
        <f>IF(BP52="X",BX52,0)</f>
        <v>0</v>
      </c>
      <c r="EE52" s="1366"/>
      <c r="EF52" s="1366"/>
    </row>
    <row r="53" spans="2:136" s="150" customFormat="1" ht="20.25" customHeight="1">
      <c r="B53" s="877"/>
      <c r="C53" s="879"/>
      <c r="D53" s="1417"/>
      <c r="E53" s="1418"/>
      <c r="F53" s="1418"/>
      <c r="G53" s="1418"/>
      <c r="H53" s="1418"/>
      <c r="I53" s="1418"/>
      <c r="J53" s="1418"/>
      <c r="K53" s="1418"/>
      <c r="L53" s="1418"/>
      <c r="M53" s="1418"/>
      <c r="N53" s="1418"/>
      <c r="O53" s="1418"/>
      <c r="P53" s="1418"/>
      <c r="Q53" s="1418"/>
      <c r="R53" s="1418"/>
      <c r="S53" s="1418"/>
      <c r="T53" s="1418"/>
      <c r="U53" s="1418"/>
      <c r="V53" s="1418"/>
      <c r="W53" s="1419"/>
      <c r="X53" s="1423"/>
      <c r="Y53" s="1424"/>
      <c r="Z53" s="1424"/>
      <c r="AA53" s="1424"/>
      <c r="AB53" s="1424"/>
      <c r="AC53" s="1424"/>
      <c r="AD53" s="1424"/>
      <c r="AE53" s="1424"/>
      <c r="AF53" s="1424"/>
      <c r="AG53" s="1424"/>
      <c r="AH53" s="1424"/>
      <c r="AI53" s="1424"/>
      <c r="AJ53" s="1424"/>
      <c r="AK53" s="1424"/>
      <c r="AL53" s="1424"/>
      <c r="AM53" s="1424"/>
      <c r="AN53" s="1425"/>
      <c r="AO53" s="1372"/>
      <c r="AP53" s="1372"/>
      <c r="AQ53" s="1372"/>
      <c r="AR53" s="1372"/>
      <c r="AS53" s="1372"/>
      <c r="AT53" s="1372"/>
      <c r="AU53" s="1372"/>
      <c r="AV53" s="1372"/>
      <c r="AW53" s="1372"/>
      <c r="AX53" s="1372"/>
      <c r="AY53" s="1372"/>
      <c r="AZ53" s="1372"/>
      <c r="BA53" s="1372"/>
      <c r="BB53" s="1372"/>
      <c r="BC53" s="1372"/>
      <c r="BD53" s="1372"/>
      <c r="BE53" s="1372"/>
      <c r="BF53" s="1372"/>
      <c r="BG53" s="1372"/>
      <c r="BH53" s="1372"/>
      <c r="BI53" s="1372"/>
      <c r="BJ53" s="1372"/>
      <c r="BK53" s="1372"/>
      <c r="BL53" s="1372"/>
      <c r="BM53" s="1372"/>
      <c r="BN53" s="1372"/>
      <c r="BO53" s="1372"/>
      <c r="BP53" s="1372"/>
      <c r="BQ53" s="1372"/>
      <c r="BR53" s="1372"/>
      <c r="BS53" s="1432"/>
      <c r="BT53" s="1433"/>
      <c r="BU53" s="1433"/>
      <c r="BV53" s="1433"/>
      <c r="BW53" s="1434"/>
      <c r="BX53" s="1411"/>
      <c r="BY53" s="1412"/>
      <c r="BZ53" s="1412"/>
      <c r="CA53" s="1412"/>
      <c r="CB53" s="1412"/>
      <c r="CC53" s="1412"/>
      <c r="CD53" s="1412"/>
      <c r="CE53" s="1412"/>
      <c r="CF53" s="1413"/>
      <c r="DF53" s="1366"/>
      <c r="DG53" s="1366"/>
      <c r="DH53" s="1366"/>
      <c r="DI53" s="1366"/>
      <c r="DJ53" s="1366"/>
      <c r="DK53" s="1366"/>
      <c r="DL53" s="1366"/>
      <c r="DM53" s="1366"/>
      <c r="DN53" s="1366"/>
      <c r="DO53" s="1366"/>
      <c r="DP53" s="1366"/>
      <c r="DQ53" s="1366"/>
      <c r="DR53" s="1366"/>
      <c r="DS53" s="1366"/>
      <c r="DT53" s="1366"/>
      <c r="DU53" s="1366"/>
      <c r="DV53" s="1366"/>
      <c r="DW53" s="1366"/>
      <c r="DX53" s="1366"/>
      <c r="DY53" s="1366"/>
      <c r="DZ53" s="1366"/>
      <c r="EA53" s="1366"/>
      <c r="EB53" s="1366"/>
      <c r="EC53" s="1366"/>
      <c r="ED53" s="1366"/>
      <c r="EE53" s="1366"/>
      <c r="EF53" s="1366"/>
    </row>
    <row r="54" spans="2:136" s="150" customFormat="1" ht="20.25" customHeight="1">
      <c r="B54" s="877"/>
      <c r="C54" s="879"/>
      <c r="D54" s="1417"/>
      <c r="E54" s="1418"/>
      <c r="F54" s="1418"/>
      <c r="G54" s="1418"/>
      <c r="H54" s="1418"/>
      <c r="I54" s="1418"/>
      <c r="J54" s="1418"/>
      <c r="K54" s="1418"/>
      <c r="L54" s="1418"/>
      <c r="M54" s="1418"/>
      <c r="N54" s="1418"/>
      <c r="O54" s="1418"/>
      <c r="P54" s="1418"/>
      <c r="Q54" s="1418"/>
      <c r="R54" s="1418"/>
      <c r="S54" s="1418"/>
      <c r="T54" s="1418"/>
      <c r="U54" s="1418"/>
      <c r="V54" s="1418"/>
      <c r="W54" s="1419"/>
      <c r="X54" s="1426"/>
      <c r="Y54" s="1427"/>
      <c r="Z54" s="1427"/>
      <c r="AA54" s="1427"/>
      <c r="AB54" s="1427"/>
      <c r="AC54" s="1427"/>
      <c r="AD54" s="1427"/>
      <c r="AE54" s="1427"/>
      <c r="AF54" s="1427"/>
      <c r="AG54" s="1427"/>
      <c r="AH54" s="1427"/>
      <c r="AI54" s="1427"/>
      <c r="AJ54" s="1427"/>
      <c r="AK54" s="1427"/>
      <c r="AL54" s="1427"/>
      <c r="AM54" s="1427"/>
      <c r="AN54" s="1428"/>
      <c r="AO54" s="1372"/>
      <c r="AP54" s="1372"/>
      <c r="AQ54" s="1372"/>
      <c r="AR54" s="1372"/>
      <c r="AS54" s="1372"/>
      <c r="AT54" s="1372"/>
      <c r="AU54" s="1372"/>
      <c r="AV54" s="1372"/>
      <c r="AW54" s="1372"/>
      <c r="AX54" s="1372"/>
      <c r="AY54" s="1372"/>
      <c r="AZ54" s="1372"/>
      <c r="BA54" s="1372"/>
      <c r="BB54" s="1372"/>
      <c r="BC54" s="1372"/>
      <c r="BD54" s="1372"/>
      <c r="BE54" s="1372"/>
      <c r="BF54" s="1372"/>
      <c r="BG54" s="1372"/>
      <c r="BH54" s="1372"/>
      <c r="BI54" s="1372"/>
      <c r="BJ54" s="1372"/>
      <c r="BK54" s="1372"/>
      <c r="BL54" s="1372"/>
      <c r="BM54" s="1372"/>
      <c r="BN54" s="1372"/>
      <c r="BO54" s="1372"/>
      <c r="BP54" s="1372"/>
      <c r="BQ54" s="1372"/>
      <c r="BR54" s="1372"/>
      <c r="BS54" s="1432"/>
      <c r="BT54" s="1433"/>
      <c r="BU54" s="1433"/>
      <c r="BV54" s="1433"/>
      <c r="BW54" s="1434"/>
      <c r="BX54" s="1411"/>
      <c r="BY54" s="1412"/>
      <c r="BZ54" s="1412"/>
      <c r="CA54" s="1412"/>
      <c r="CB54" s="1412"/>
      <c r="CC54" s="1412"/>
      <c r="CD54" s="1412"/>
      <c r="CE54" s="1412"/>
      <c r="CF54" s="1413"/>
      <c r="DF54" s="1366"/>
      <c r="DG54" s="1366"/>
      <c r="DH54" s="1366"/>
      <c r="DI54" s="1366"/>
      <c r="DJ54" s="1366"/>
      <c r="DK54" s="1366"/>
      <c r="DL54" s="1366"/>
      <c r="DM54" s="1366"/>
      <c r="DN54" s="1366"/>
      <c r="DO54" s="1366"/>
      <c r="DP54" s="1366"/>
      <c r="DQ54" s="1366"/>
      <c r="DR54" s="1366"/>
      <c r="DS54" s="1366"/>
      <c r="DT54" s="1366"/>
      <c r="DU54" s="1366"/>
      <c r="DV54" s="1366"/>
      <c r="DW54" s="1366"/>
      <c r="DX54" s="1366"/>
      <c r="DY54" s="1366"/>
      <c r="DZ54" s="1366"/>
      <c r="EA54" s="1366"/>
      <c r="EB54" s="1366"/>
      <c r="EC54" s="1366"/>
      <c r="ED54" s="1366"/>
      <c r="EE54" s="1366"/>
      <c r="EF54" s="1366"/>
    </row>
    <row r="55" spans="2:136" s="150" customFormat="1" ht="20.25" customHeight="1">
      <c r="B55" s="874" t="s">
        <v>186</v>
      </c>
      <c r="C55" s="876"/>
      <c r="D55" s="1414" t="s">
        <v>304</v>
      </c>
      <c r="E55" s="1415"/>
      <c r="F55" s="1415"/>
      <c r="G55" s="1415"/>
      <c r="H55" s="1415"/>
      <c r="I55" s="1415"/>
      <c r="J55" s="1415"/>
      <c r="K55" s="1415"/>
      <c r="L55" s="1415"/>
      <c r="M55" s="1415"/>
      <c r="N55" s="1415"/>
      <c r="O55" s="1415"/>
      <c r="P55" s="1415"/>
      <c r="Q55" s="1415"/>
      <c r="R55" s="1415"/>
      <c r="S55" s="1415"/>
      <c r="T55" s="1415"/>
      <c r="U55" s="1415"/>
      <c r="V55" s="1415"/>
      <c r="W55" s="1416"/>
      <c r="X55" s="1420"/>
      <c r="Y55" s="1421"/>
      <c r="Z55" s="1421"/>
      <c r="AA55" s="1421"/>
      <c r="AB55" s="1421"/>
      <c r="AC55" s="1421"/>
      <c r="AD55" s="1421"/>
      <c r="AE55" s="1421"/>
      <c r="AF55" s="1421"/>
      <c r="AG55" s="1421"/>
      <c r="AH55" s="1421"/>
      <c r="AI55" s="1421"/>
      <c r="AJ55" s="1421"/>
      <c r="AK55" s="1421"/>
      <c r="AL55" s="1421"/>
      <c r="AM55" s="1421"/>
      <c r="AN55" s="1422"/>
      <c r="AO55" s="1372"/>
      <c r="AP55" s="1372"/>
      <c r="AQ55" s="1372"/>
      <c r="AR55" s="1372"/>
      <c r="AS55" s="1372"/>
      <c r="AT55" s="1372"/>
      <c r="AU55" s="1372"/>
      <c r="AV55" s="1372"/>
      <c r="AW55" s="1372"/>
      <c r="AX55" s="1372"/>
      <c r="AY55" s="1372"/>
      <c r="AZ55" s="1372"/>
      <c r="BA55" s="1372"/>
      <c r="BB55" s="1372"/>
      <c r="BC55" s="1372"/>
      <c r="BD55" s="1372"/>
      <c r="BE55" s="1372"/>
      <c r="BF55" s="1372"/>
      <c r="BG55" s="1372"/>
      <c r="BH55" s="1372"/>
      <c r="BI55" s="1372"/>
      <c r="BJ55" s="1372"/>
      <c r="BK55" s="1372"/>
      <c r="BL55" s="1372"/>
      <c r="BM55" s="1372"/>
      <c r="BN55" s="1372"/>
      <c r="BO55" s="1372"/>
      <c r="BP55" s="1372"/>
      <c r="BQ55" s="1372"/>
      <c r="BR55" s="1372"/>
      <c r="BS55" s="1429"/>
      <c r="BT55" s="1430"/>
      <c r="BU55" s="1430"/>
      <c r="BV55" s="1430"/>
      <c r="BW55" s="1431"/>
      <c r="BX55" s="1438"/>
      <c r="BY55" s="1438"/>
      <c r="BZ55" s="1438"/>
      <c r="CA55" s="1438"/>
      <c r="CB55" s="1438"/>
      <c r="CC55" s="1438"/>
      <c r="CD55" s="1438"/>
      <c r="CE55" s="1438"/>
      <c r="CF55" s="1438"/>
      <c r="DF55" s="1366">
        <f>IF(AO55="x",BX55,0)</f>
        <v>0</v>
      </c>
      <c r="DG55" s="1366"/>
      <c r="DH55" s="1366">
        <f>IF(AQ55="x",BX55,0)</f>
        <v>0</v>
      </c>
      <c r="DI55" s="1366"/>
      <c r="DJ55" s="1366">
        <f>IF(AS55="x",BX55,0)</f>
        <v>0</v>
      </c>
      <c r="DK55" s="1366"/>
      <c r="DL55" s="1366">
        <f>IF(AU55="x",BX55,0)</f>
        <v>0</v>
      </c>
      <c r="DM55" s="1366"/>
      <c r="DN55" s="1366">
        <f>IF(AW55="x",BX55,0)</f>
        <v>0</v>
      </c>
      <c r="DO55" s="1366"/>
      <c r="DP55" s="1366">
        <f>IF(AY55="x",BX55,0)</f>
        <v>0</v>
      </c>
      <c r="DQ55" s="1366"/>
      <c r="DR55" s="1366">
        <f>IF(BD55="X",BX55,0)</f>
        <v>0</v>
      </c>
      <c r="DS55" s="1366"/>
      <c r="DT55" s="1366"/>
      <c r="DU55" s="1366">
        <f>IF(BG55="X",BX55,0)</f>
        <v>0</v>
      </c>
      <c r="DV55" s="1366"/>
      <c r="DW55" s="1366"/>
      <c r="DX55" s="1366">
        <f>IF(BJ55="X",BX55,0)</f>
        <v>0</v>
      </c>
      <c r="DY55" s="1366"/>
      <c r="DZ55" s="1366"/>
      <c r="EA55" s="1366">
        <f>IF(BM55="X",BX55,0)</f>
        <v>0</v>
      </c>
      <c r="EB55" s="1366"/>
      <c r="EC55" s="1366"/>
      <c r="ED55" s="1366">
        <f>IF(BP55="X",BX55,0)</f>
        <v>0</v>
      </c>
      <c r="EE55" s="1366"/>
      <c r="EF55" s="1366"/>
    </row>
    <row r="56" spans="2:136" s="150" customFormat="1" ht="20.25" customHeight="1">
      <c r="B56" s="877"/>
      <c r="C56" s="879"/>
      <c r="D56" s="1417"/>
      <c r="E56" s="1418"/>
      <c r="F56" s="1418"/>
      <c r="G56" s="1418"/>
      <c r="H56" s="1418"/>
      <c r="I56" s="1418"/>
      <c r="J56" s="1418"/>
      <c r="K56" s="1418"/>
      <c r="L56" s="1418"/>
      <c r="M56" s="1418"/>
      <c r="N56" s="1418"/>
      <c r="O56" s="1418"/>
      <c r="P56" s="1418"/>
      <c r="Q56" s="1418"/>
      <c r="R56" s="1418"/>
      <c r="S56" s="1418"/>
      <c r="T56" s="1418"/>
      <c r="U56" s="1418"/>
      <c r="V56" s="1418"/>
      <c r="W56" s="1419"/>
      <c r="X56" s="1423"/>
      <c r="Y56" s="1424"/>
      <c r="Z56" s="1424"/>
      <c r="AA56" s="1424"/>
      <c r="AB56" s="1424"/>
      <c r="AC56" s="1424"/>
      <c r="AD56" s="1424"/>
      <c r="AE56" s="1424"/>
      <c r="AF56" s="1424"/>
      <c r="AG56" s="1424"/>
      <c r="AH56" s="1424"/>
      <c r="AI56" s="1424"/>
      <c r="AJ56" s="1424"/>
      <c r="AK56" s="1424"/>
      <c r="AL56" s="1424"/>
      <c r="AM56" s="1424"/>
      <c r="AN56" s="1425"/>
      <c r="AO56" s="1372"/>
      <c r="AP56" s="1372"/>
      <c r="AQ56" s="1372"/>
      <c r="AR56" s="1372"/>
      <c r="AS56" s="1372"/>
      <c r="AT56" s="1372"/>
      <c r="AU56" s="1372"/>
      <c r="AV56" s="1372"/>
      <c r="AW56" s="1372"/>
      <c r="AX56" s="1372"/>
      <c r="AY56" s="1372"/>
      <c r="AZ56" s="1372"/>
      <c r="BA56" s="1372"/>
      <c r="BB56" s="1372"/>
      <c r="BC56" s="1372"/>
      <c r="BD56" s="1372"/>
      <c r="BE56" s="1372"/>
      <c r="BF56" s="1372"/>
      <c r="BG56" s="1372"/>
      <c r="BH56" s="1372"/>
      <c r="BI56" s="1372"/>
      <c r="BJ56" s="1372"/>
      <c r="BK56" s="1372"/>
      <c r="BL56" s="1372"/>
      <c r="BM56" s="1372"/>
      <c r="BN56" s="1372"/>
      <c r="BO56" s="1372"/>
      <c r="BP56" s="1372"/>
      <c r="BQ56" s="1372"/>
      <c r="BR56" s="1372"/>
      <c r="BS56" s="1432"/>
      <c r="BT56" s="1433"/>
      <c r="BU56" s="1433"/>
      <c r="BV56" s="1433"/>
      <c r="BW56" s="1434"/>
      <c r="BX56" s="1438"/>
      <c r="BY56" s="1438"/>
      <c r="BZ56" s="1438"/>
      <c r="CA56" s="1438"/>
      <c r="CB56" s="1438"/>
      <c r="CC56" s="1438"/>
      <c r="CD56" s="1438"/>
      <c r="CE56" s="1438"/>
      <c r="CF56" s="1438"/>
      <c r="DF56" s="1366"/>
      <c r="DG56" s="1366"/>
      <c r="DH56" s="1366"/>
      <c r="DI56" s="1366"/>
      <c r="DJ56" s="1366"/>
      <c r="DK56" s="1366"/>
      <c r="DL56" s="1366"/>
      <c r="DM56" s="1366"/>
      <c r="DN56" s="1366"/>
      <c r="DO56" s="1366"/>
      <c r="DP56" s="1366"/>
      <c r="DQ56" s="1366"/>
      <c r="DR56" s="1366"/>
      <c r="DS56" s="1366"/>
      <c r="DT56" s="1366"/>
      <c r="DU56" s="1366"/>
      <c r="DV56" s="1366"/>
      <c r="DW56" s="1366"/>
      <c r="DX56" s="1366"/>
      <c r="DY56" s="1366"/>
      <c r="DZ56" s="1366"/>
      <c r="EA56" s="1366"/>
      <c r="EB56" s="1366"/>
      <c r="EC56" s="1366"/>
      <c r="ED56" s="1366"/>
      <c r="EE56" s="1366"/>
      <c r="EF56" s="1366"/>
    </row>
    <row r="57" spans="2:136" s="150" customFormat="1" ht="20.25" customHeight="1">
      <c r="B57" s="877"/>
      <c r="C57" s="879"/>
      <c r="D57" s="1417"/>
      <c r="E57" s="1418"/>
      <c r="F57" s="1418"/>
      <c r="G57" s="1418"/>
      <c r="H57" s="1418"/>
      <c r="I57" s="1418"/>
      <c r="J57" s="1418"/>
      <c r="K57" s="1418"/>
      <c r="L57" s="1418"/>
      <c r="M57" s="1418"/>
      <c r="N57" s="1418"/>
      <c r="O57" s="1418"/>
      <c r="P57" s="1418"/>
      <c r="Q57" s="1418"/>
      <c r="R57" s="1418"/>
      <c r="S57" s="1418"/>
      <c r="T57" s="1418"/>
      <c r="U57" s="1418"/>
      <c r="V57" s="1418"/>
      <c r="W57" s="1419"/>
      <c r="X57" s="1426"/>
      <c r="Y57" s="1427"/>
      <c r="Z57" s="1427"/>
      <c r="AA57" s="1427"/>
      <c r="AB57" s="1427"/>
      <c r="AC57" s="1427"/>
      <c r="AD57" s="1427"/>
      <c r="AE57" s="1427"/>
      <c r="AF57" s="1427"/>
      <c r="AG57" s="1427"/>
      <c r="AH57" s="1427"/>
      <c r="AI57" s="1427"/>
      <c r="AJ57" s="1427"/>
      <c r="AK57" s="1427"/>
      <c r="AL57" s="1427"/>
      <c r="AM57" s="1427"/>
      <c r="AN57" s="1428"/>
      <c r="AO57" s="1372"/>
      <c r="AP57" s="1372"/>
      <c r="AQ57" s="1372"/>
      <c r="AR57" s="1372"/>
      <c r="AS57" s="1372"/>
      <c r="AT57" s="1372"/>
      <c r="AU57" s="1372"/>
      <c r="AV57" s="1372"/>
      <c r="AW57" s="1372"/>
      <c r="AX57" s="1372"/>
      <c r="AY57" s="1372"/>
      <c r="AZ57" s="1372"/>
      <c r="BA57" s="1372"/>
      <c r="BB57" s="1372"/>
      <c r="BC57" s="1372"/>
      <c r="BD57" s="1372"/>
      <c r="BE57" s="1372"/>
      <c r="BF57" s="1372"/>
      <c r="BG57" s="1372"/>
      <c r="BH57" s="1372"/>
      <c r="BI57" s="1372"/>
      <c r="BJ57" s="1372"/>
      <c r="BK57" s="1372"/>
      <c r="BL57" s="1372"/>
      <c r="BM57" s="1372"/>
      <c r="BN57" s="1372"/>
      <c r="BO57" s="1372"/>
      <c r="BP57" s="1372"/>
      <c r="BQ57" s="1372"/>
      <c r="BR57" s="1372"/>
      <c r="BS57" s="1435"/>
      <c r="BT57" s="1436"/>
      <c r="BU57" s="1436"/>
      <c r="BV57" s="1436"/>
      <c r="BW57" s="1437"/>
      <c r="BX57" s="1438"/>
      <c r="BY57" s="1438"/>
      <c r="BZ57" s="1438"/>
      <c r="CA57" s="1438"/>
      <c r="CB57" s="1438"/>
      <c r="CC57" s="1438"/>
      <c r="CD57" s="1438"/>
      <c r="CE57" s="1438"/>
      <c r="CF57" s="1438"/>
      <c r="DF57" s="1366"/>
      <c r="DG57" s="1366"/>
      <c r="DH57" s="1366"/>
      <c r="DI57" s="1366"/>
      <c r="DJ57" s="1366"/>
      <c r="DK57" s="1366"/>
      <c r="DL57" s="1366"/>
      <c r="DM57" s="1366"/>
      <c r="DN57" s="1366"/>
      <c r="DO57" s="1366"/>
      <c r="DP57" s="1366"/>
      <c r="DQ57" s="1366"/>
      <c r="DR57" s="1366"/>
      <c r="DS57" s="1366"/>
      <c r="DT57" s="1366"/>
      <c r="DU57" s="1366"/>
      <c r="DV57" s="1366"/>
      <c r="DW57" s="1366"/>
      <c r="DX57" s="1366"/>
      <c r="DY57" s="1366"/>
      <c r="DZ57" s="1366"/>
      <c r="EA57" s="1366"/>
      <c r="EB57" s="1366"/>
      <c r="EC57" s="1366"/>
      <c r="ED57" s="1366"/>
      <c r="EE57" s="1366"/>
      <c r="EF57" s="1366"/>
    </row>
    <row r="58" spans="2:136" s="150" customFormat="1" ht="20.25" customHeight="1">
      <c r="B58" s="874" t="s">
        <v>187</v>
      </c>
      <c r="C58" s="876"/>
      <c r="D58" s="1357" t="s">
        <v>1380</v>
      </c>
      <c r="E58" s="1357"/>
      <c r="F58" s="1357"/>
      <c r="G58" s="1357"/>
      <c r="H58" s="1357"/>
      <c r="I58" s="1357"/>
      <c r="J58" s="1357"/>
      <c r="K58" s="1357"/>
      <c r="L58" s="1357"/>
      <c r="M58" s="1357"/>
      <c r="N58" s="1357"/>
      <c r="O58" s="1357"/>
      <c r="P58" s="1357"/>
      <c r="Q58" s="1357"/>
      <c r="R58" s="1357"/>
      <c r="S58" s="1357"/>
      <c r="T58" s="1357"/>
      <c r="U58" s="1357"/>
      <c r="V58" s="1357"/>
      <c r="W58" s="1357"/>
      <c r="X58" s="1356"/>
      <c r="Y58" s="1356"/>
      <c r="Z58" s="1356"/>
      <c r="AA58" s="1356"/>
      <c r="AB58" s="1356"/>
      <c r="AC58" s="1356"/>
      <c r="AD58" s="1356"/>
      <c r="AE58" s="1356"/>
      <c r="AF58" s="1356"/>
      <c r="AG58" s="1356"/>
      <c r="AH58" s="1356"/>
      <c r="AI58" s="1356"/>
      <c r="AJ58" s="1356"/>
      <c r="AK58" s="1356"/>
      <c r="AL58" s="1356"/>
      <c r="AM58" s="1356"/>
      <c r="AN58" s="1356"/>
      <c r="AO58" s="1347"/>
      <c r="AP58" s="1348"/>
      <c r="AQ58" s="1348"/>
      <c r="AR58" s="1348"/>
      <c r="AS58" s="1348"/>
      <c r="AT58" s="1348"/>
      <c r="AU58" s="1348"/>
      <c r="AV58" s="1348"/>
      <c r="AW58" s="1348"/>
      <c r="AX58" s="1348"/>
      <c r="AY58" s="1348"/>
      <c r="AZ58" s="1349"/>
      <c r="BA58" s="1356"/>
      <c r="BB58" s="1356"/>
      <c r="BC58" s="1356"/>
      <c r="BD58" s="1347"/>
      <c r="BE58" s="1348"/>
      <c r="BF58" s="1348"/>
      <c r="BG58" s="1348"/>
      <c r="BH58" s="1348"/>
      <c r="BI58" s="1348"/>
      <c r="BJ58" s="1348"/>
      <c r="BK58" s="1348"/>
      <c r="BL58" s="1348"/>
      <c r="BM58" s="1348"/>
      <c r="BN58" s="1348"/>
      <c r="BO58" s="1348"/>
      <c r="BP58" s="1348"/>
      <c r="BQ58" s="1348"/>
      <c r="BR58" s="1348"/>
      <c r="BS58" s="1348"/>
      <c r="BT58" s="1348"/>
      <c r="BU58" s="1348"/>
      <c r="BV58" s="1349"/>
      <c r="BW58" s="694"/>
      <c r="BX58" s="1370">
        <f>Pagina7ter!AQ69</f>
        <v>0</v>
      </c>
      <c r="BY58" s="1370"/>
      <c r="BZ58" s="1370"/>
      <c r="CA58" s="1370"/>
      <c r="CB58" s="1370"/>
      <c r="CC58" s="1370"/>
      <c r="CD58" s="1370"/>
      <c r="CE58" s="1370"/>
      <c r="CF58" s="1370"/>
      <c r="DF58" s="576"/>
      <c r="DG58" s="576"/>
      <c r="DH58" s="576"/>
      <c r="DI58" s="576"/>
      <c r="DJ58" s="576"/>
      <c r="DK58" s="576"/>
      <c r="DL58" s="576"/>
      <c r="DM58" s="576"/>
      <c r="DN58" s="576"/>
      <c r="DO58" s="576"/>
      <c r="DP58" s="576"/>
      <c r="DQ58" s="576"/>
      <c r="DR58" s="576"/>
      <c r="DS58" s="576"/>
      <c r="DT58" s="576"/>
      <c r="DU58" s="576"/>
      <c r="DV58" s="576"/>
      <c r="DW58" s="576"/>
      <c r="DX58" s="576"/>
      <c r="DY58" s="576"/>
      <c r="DZ58" s="576"/>
      <c r="EA58" s="576"/>
      <c r="EB58" s="576"/>
      <c r="EC58" s="576"/>
      <c r="ED58" s="576"/>
      <c r="EE58" s="576"/>
      <c r="EF58" s="576"/>
    </row>
    <row r="59" spans="2:136" s="150" customFormat="1" ht="20.25" customHeight="1">
      <c r="B59" s="877"/>
      <c r="C59" s="879"/>
      <c r="D59" s="1357"/>
      <c r="E59" s="1357"/>
      <c r="F59" s="1357"/>
      <c r="G59" s="1357"/>
      <c r="H59" s="1357"/>
      <c r="I59" s="1357"/>
      <c r="J59" s="1357"/>
      <c r="K59" s="1357"/>
      <c r="L59" s="1357"/>
      <c r="M59" s="1357"/>
      <c r="N59" s="1357"/>
      <c r="O59" s="1357"/>
      <c r="P59" s="1357"/>
      <c r="Q59" s="1357"/>
      <c r="R59" s="1357"/>
      <c r="S59" s="1357"/>
      <c r="T59" s="1357"/>
      <c r="U59" s="1357"/>
      <c r="V59" s="1357"/>
      <c r="W59" s="1357"/>
      <c r="X59" s="1356"/>
      <c r="Y59" s="1356"/>
      <c r="Z59" s="1356"/>
      <c r="AA59" s="1356"/>
      <c r="AB59" s="1356"/>
      <c r="AC59" s="1356"/>
      <c r="AD59" s="1356"/>
      <c r="AE59" s="1356"/>
      <c r="AF59" s="1356"/>
      <c r="AG59" s="1356"/>
      <c r="AH59" s="1356"/>
      <c r="AI59" s="1356"/>
      <c r="AJ59" s="1356"/>
      <c r="AK59" s="1356"/>
      <c r="AL59" s="1356"/>
      <c r="AM59" s="1356"/>
      <c r="AN59" s="1356"/>
      <c r="AO59" s="1350"/>
      <c r="AP59" s="1351"/>
      <c r="AQ59" s="1351"/>
      <c r="AR59" s="1351"/>
      <c r="AS59" s="1351"/>
      <c r="AT59" s="1351"/>
      <c r="AU59" s="1351"/>
      <c r="AV59" s="1351"/>
      <c r="AW59" s="1351"/>
      <c r="AX59" s="1351"/>
      <c r="AY59" s="1351"/>
      <c r="AZ59" s="1352"/>
      <c r="BA59" s="1356"/>
      <c r="BB59" s="1356"/>
      <c r="BC59" s="1356"/>
      <c r="BD59" s="1350"/>
      <c r="BE59" s="1351"/>
      <c r="BF59" s="1351"/>
      <c r="BG59" s="1351"/>
      <c r="BH59" s="1351"/>
      <c r="BI59" s="1351"/>
      <c r="BJ59" s="1351"/>
      <c r="BK59" s="1351"/>
      <c r="BL59" s="1351"/>
      <c r="BM59" s="1351"/>
      <c r="BN59" s="1351"/>
      <c r="BO59" s="1351"/>
      <c r="BP59" s="1351"/>
      <c r="BQ59" s="1351"/>
      <c r="BR59" s="1351"/>
      <c r="BS59" s="1351"/>
      <c r="BT59" s="1351"/>
      <c r="BU59" s="1351"/>
      <c r="BV59" s="1352"/>
      <c r="BW59" s="694"/>
      <c r="BX59" s="1370"/>
      <c r="BY59" s="1370"/>
      <c r="BZ59" s="1370"/>
      <c r="CA59" s="1370"/>
      <c r="CB59" s="1370"/>
      <c r="CC59" s="1370"/>
      <c r="CD59" s="1370"/>
      <c r="CE59" s="1370"/>
      <c r="CF59" s="1370"/>
      <c r="DF59" s="576"/>
      <c r="DG59" s="576"/>
      <c r="DH59" s="576"/>
      <c r="DI59" s="576"/>
      <c r="DJ59" s="576"/>
      <c r="DK59" s="576"/>
      <c r="DL59" s="576"/>
      <c r="DM59" s="576"/>
      <c r="DN59" s="576"/>
      <c r="DO59" s="576"/>
      <c r="DP59" s="576"/>
      <c r="DQ59" s="576"/>
      <c r="DR59" s="576"/>
      <c r="DS59" s="576"/>
      <c r="DT59" s="576"/>
      <c r="DU59" s="576"/>
      <c r="DV59" s="576"/>
      <c r="DW59" s="576"/>
      <c r="DX59" s="576"/>
      <c r="DY59" s="576"/>
      <c r="DZ59" s="576"/>
      <c r="EA59" s="576"/>
      <c r="EB59" s="576"/>
      <c r="EC59" s="576"/>
      <c r="ED59" s="576"/>
      <c r="EE59" s="576"/>
      <c r="EF59" s="576"/>
    </row>
    <row r="60" spans="2:136" s="150" customFormat="1" ht="20.25" customHeight="1">
      <c r="B60" s="880"/>
      <c r="C60" s="882"/>
      <c r="D60" s="1357"/>
      <c r="E60" s="1357"/>
      <c r="F60" s="1357"/>
      <c r="G60" s="1357"/>
      <c r="H60" s="1357"/>
      <c r="I60" s="1357"/>
      <c r="J60" s="1357"/>
      <c r="K60" s="1357"/>
      <c r="L60" s="1357"/>
      <c r="M60" s="1357"/>
      <c r="N60" s="1357"/>
      <c r="O60" s="1357"/>
      <c r="P60" s="1357"/>
      <c r="Q60" s="1357"/>
      <c r="R60" s="1357"/>
      <c r="S60" s="1357"/>
      <c r="T60" s="1357"/>
      <c r="U60" s="1357"/>
      <c r="V60" s="1357"/>
      <c r="W60" s="1357"/>
      <c r="X60" s="1356"/>
      <c r="Y60" s="1356"/>
      <c r="Z60" s="1356"/>
      <c r="AA60" s="1356"/>
      <c r="AB60" s="1356"/>
      <c r="AC60" s="1356"/>
      <c r="AD60" s="1356"/>
      <c r="AE60" s="1356"/>
      <c r="AF60" s="1356"/>
      <c r="AG60" s="1356"/>
      <c r="AH60" s="1356"/>
      <c r="AI60" s="1356"/>
      <c r="AJ60" s="1356"/>
      <c r="AK60" s="1356"/>
      <c r="AL60" s="1356"/>
      <c r="AM60" s="1356"/>
      <c r="AN60" s="1356"/>
      <c r="AO60" s="1353"/>
      <c r="AP60" s="1354"/>
      <c r="AQ60" s="1354"/>
      <c r="AR60" s="1354"/>
      <c r="AS60" s="1354"/>
      <c r="AT60" s="1354"/>
      <c r="AU60" s="1354"/>
      <c r="AV60" s="1354"/>
      <c r="AW60" s="1354"/>
      <c r="AX60" s="1354"/>
      <c r="AY60" s="1354"/>
      <c r="AZ60" s="1355"/>
      <c r="BA60" s="1356"/>
      <c r="BB60" s="1356"/>
      <c r="BC60" s="1356"/>
      <c r="BD60" s="1353"/>
      <c r="BE60" s="1354"/>
      <c r="BF60" s="1354"/>
      <c r="BG60" s="1354"/>
      <c r="BH60" s="1354"/>
      <c r="BI60" s="1354"/>
      <c r="BJ60" s="1354"/>
      <c r="BK60" s="1354"/>
      <c r="BL60" s="1354"/>
      <c r="BM60" s="1354"/>
      <c r="BN60" s="1354"/>
      <c r="BO60" s="1354"/>
      <c r="BP60" s="1354"/>
      <c r="BQ60" s="1354"/>
      <c r="BR60" s="1354"/>
      <c r="BS60" s="1354"/>
      <c r="BT60" s="1354"/>
      <c r="BU60" s="1354"/>
      <c r="BV60" s="1355"/>
      <c r="BW60" s="694"/>
      <c r="BX60" s="1370"/>
      <c r="BY60" s="1370"/>
      <c r="BZ60" s="1370"/>
      <c r="CA60" s="1370"/>
      <c r="CB60" s="1370"/>
      <c r="CC60" s="1370"/>
      <c r="CD60" s="1370"/>
      <c r="CE60" s="1370"/>
      <c r="CF60" s="1370"/>
      <c r="DF60" s="576"/>
      <c r="DG60" s="576"/>
      <c r="DH60" s="576"/>
      <c r="DI60" s="576"/>
      <c r="DJ60" s="576"/>
      <c r="DK60" s="576"/>
      <c r="DL60" s="576"/>
      <c r="DM60" s="576"/>
      <c r="DN60" s="576"/>
      <c r="DO60" s="576"/>
      <c r="DP60" s="576"/>
      <c r="DQ60" s="576"/>
      <c r="DR60" s="576"/>
      <c r="DS60" s="576"/>
      <c r="DT60" s="576"/>
      <c r="DU60" s="576"/>
      <c r="DV60" s="576"/>
      <c r="DW60" s="576"/>
      <c r="DX60" s="576"/>
      <c r="DY60" s="576"/>
      <c r="DZ60" s="576"/>
      <c r="EA60" s="576"/>
      <c r="EB60" s="576"/>
      <c r="EC60" s="576"/>
      <c r="ED60" s="576"/>
      <c r="EE60" s="576"/>
      <c r="EF60" s="576"/>
    </row>
    <row r="61" spans="2:136" s="150" customFormat="1" ht="20.25" customHeight="1">
      <c r="B61" s="874" t="s">
        <v>188</v>
      </c>
      <c r="C61" s="876"/>
      <c r="D61" s="1357" t="s">
        <v>1381</v>
      </c>
      <c r="E61" s="1357"/>
      <c r="F61" s="1357"/>
      <c r="G61" s="1357"/>
      <c r="H61" s="1357"/>
      <c r="I61" s="1357"/>
      <c r="J61" s="1357"/>
      <c r="K61" s="1357"/>
      <c r="L61" s="1357"/>
      <c r="M61" s="1357"/>
      <c r="N61" s="1357"/>
      <c r="O61" s="1357"/>
      <c r="P61" s="1357"/>
      <c r="Q61" s="1357"/>
      <c r="R61" s="1357"/>
      <c r="S61" s="1357"/>
      <c r="T61" s="1357"/>
      <c r="U61" s="1357"/>
      <c r="V61" s="1357"/>
      <c r="W61" s="1357"/>
      <c r="X61" s="1356"/>
      <c r="Y61" s="1356"/>
      <c r="Z61" s="1356"/>
      <c r="AA61" s="1356"/>
      <c r="AB61" s="1356"/>
      <c r="AC61" s="1356"/>
      <c r="AD61" s="1356"/>
      <c r="AE61" s="1356"/>
      <c r="AF61" s="1356"/>
      <c r="AG61" s="1356"/>
      <c r="AH61" s="1356"/>
      <c r="AI61" s="1356"/>
      <c r="AJ61" s="1356"/>
      <c r="AK61" s="1356"/>
      <c r="AL61" s="1356"/>
      <c r="AM61" s="1356"/>
      <c r="AN61" s="1356"/>
      <c r="AO61" s="1347"/>
      <c r="AP61" s="1348"/>
      <c r="AQ61" s="1348"/>
      <c r="AR61" s="1348"/>
      <c r="AS61" s="1348"/>
      <c r="AT61" s="1348"/>
      <c r="AU61" s="1348"/>
      <c r="AV61" s="1348"/>
      <c r="AW61" s="1348"/>
      <c r="AX61" s="1348"/>
      <c r="AY61" s="1348"/>
      <c r="AZ61" s="1349"/>
      <c r="BA61" s="1356"/>
      <c r="BB61" s="1356"/>
      <c r="BC61" s="1356"/>
      <c r="BD61" s="1347"/>
      <c r="BE61" s="1348"/>
      <c r="BF61" s="1348"/>
      <c r="BG61" s="1348"/>
      <c r="BH61" s="1348"/>
      <c r="BI61" s="1348"/>
      <c r="BJ61" s="1348"/>
      <c r="BK61" s="1348"/>
      <c r="BL61" s="1348"/>
      <c r="BM61" s="1348"/>
      <c r="BN61" s="1348"/>
      <c r="BO61" s="1348"/>
      <c r="BP61" s="1348"/>
      <c r="BQ61" s="1348"/>
      <c r="BR61" s="1348"/>
      <c r="BS61" s="1348"/>
      <c r="BT61" s="1348"/>
      <c r="BU61" s="1348"/>
      <c r="BV61" s="1349"/>
      <c r="BW61" s="694"/>
      <c r="BX61" s="1370">
        <f>Pagina7ter!AX69</f>
        <v>0</v>
      </c>
      <c r="BY61" s="1370"/>
      <c r="BZ61" s="1370"/>
      <c r="CA61" s="1370"/>
      <c r="CB61" s="1370"/>
      <c r="CC61" s="1370"/>
      <c r="CD61" s="1370"/>
      <c r="CE61" s="1370"/>
      <c r="CF61" s="1370"/>
      <c r="DF61" s="576"/>
      <c r="DG61" s="576"/>
      <c r="DH61" s="576"/>
      <c r="DI61" s="576"/>
      <c r="DJ61" s="576"/>
      <c r="DK61" s="576"/>
      <c r="DL61" s="576"/>
      <c r="DM61" s="576"/>
      <c r="DN61" s="576"/>
      <c r="DO61" s="576"/>
      <c r="DP61" s="576"/>
      <c r="DQ61" s="576"/>
      <c r="DR61" s="576"/>
      <c r="DS61" s="576"/>
      <c r="DT61" s="576"/>
      <c r="DU61" s="576"/>
      <c r="DV61" s="576"/>
      <c r="DW61" s="576"/>
      <c r="DX61" s="576"/>
      <c r="DY61" s="576"/>
      <c r="DZ61" s="576"/>
      <c r="EA61" s="576"/>
      <c r="EB61" s="576"/>
      <c r="EC61" s="576"/>
      <c r="ED61" s="576"/>
      <c r="EE61" s="576"/>
      <c r="EF61" s="576"/>
    </row>
    <row r="62" spans="2:136" s="150" customFormat="1" ht="20.25" customHeight="1">
      <c r="B62" s="877"/>
      <c r="C62" s="879"/>
      <c r="D62" s="1357"/>
      <c r="E62" s="1357"/>
      <c r="F62" s="1357"/>
      <c r="G62" s="1357"/>
      <c r="H62" s="1357"/>
      <c r="I62" s="1357"/>
      <c r="J62" s="1357"/>
      <c r="K62" s="1357"/>
      <c r="L62" s="1357"/>
      <c r="M62" s="1357"/>
      <c r="N62" s="1357"/>
      <c r="O62" s="1357"/>
      <c r="P62" s="1357"/>
      <c r="Q62" s="1357"/>
      <c r="R62" s="1357"/>
      <c r="S62" s="1357"/>
      <c r="T62" s="1357"/>
      <c r="U62" s="1357"/>
      <c r="V62" s="1357"/>
      <c r="W62" s="1357"/>
      <c r="X62" s="1356"/>
      <c r="Y62" s="1356"/>
      <c r="Z62" s="1356"/>
      <c r="AA62" s="1356"/>
      <c r="AB62" s="1356"/>
      <c r="AC62" s="1356"/>
      <c r="AD62" s="1356"/>
      <c r="AE62" s="1356"/>
      <c r="AF62" s="1356"/>
      <c r="AG62" s="1356"/>
      <c r="AH62" s="1356"/>
      <c r="AI62" s="1356"/>
      <c r="AJ62" s="1356"/>
      <c r="AK62" s="1356"/>
      <c r="AL62" s="1356"/>
      <c r="AM62" s="1356"/>
      <c r="AN62" s="1356"/>
      <c r="AO62" s="1350"/>
      <c r="AP62" s="1351"/>
      <c r="AQ62" s="1351"/>
      <c r="AR62" s="1351"/>
      <c r="AS62" s="1351"/>
      <c r="AT62" s="1351"/>
      <c r="AU62" s="1351"/>
      <c r="AV62" s="1351"/>
      <c r="AW62" s="1351"/>
      <c r="AX62" s="1351"/>
      <c r="AY62" s="1351"/>
      <c r="AZ62" s="1352"/>
      <c r="BA62" s="1356"/>
      <c r="BB62" s="1356"/>
      <c r="BC62" s="1356"/>
      <c r="BD62" s="1350"/>
      <c r="BE62" s="1351"/>
      <c r="BF62" s="1351"/>
      <c r="BG62" s="1351"/>
      <c r="BH62" s="1351"/>
      <c r="BI62" s="1351"/>
      <c r="BJ62" s="1351"/>
      <c r="BK62" s="1351"/>
      <c r="BL62" s="1351"/>
      <c r="BM62" s="1351"/>
      <c r="BN62" s="1351"/>
      <c r="BO62" s="1351"/>
      <c r="BP62" s="1351"/>
      <c r="BQ62" s="1351"/>
      <c r="BR62" s="1351"/>
      <c r="BS62" s="1351"/>
      <c r="BT62" s="1351"/>
      <c r="BU62" s="1351"/>
      <c r="BV62" s="1352"/>
      <c r="BW62" s="694"/>
      <c r="BX62" s="1370"/>
      <c r="BY62" s="1370"/>
      <c r="BZ62" s="1370"/>
      <c r="CA62" s="1370"/>
      <c r="CB62" s="1370"/>
      <c r="CC62" s="1370"/>
      <c r="CD62" s="1370"/>
      <c r="CE62" s="1370"/>
      <c r="CF62" s="1370"/>
      <c r="DF62" s="576"/>
      <c r="DG62" s="576"/>
      <c r="DH62" s="576"/>
      <c r="DI62" s="576"/>
      <c r="DJ62" s="576"/>
      <c r="DK62" s="576"/>
      <c r="DL62" s="576"/>
      <c r="DM62" s="576"/>
      <c r="DN62" s="576"/>
      <c r="DO62" s="576"/>
      <c r="DP62" s="576"/>
      <c r="DQ62" s="576"/>
      <c r="DR62" s="576"/>
      <c r="DS62" s="576"/>
      <c r="DT62" s="576"/>
      <c r="DU62" s="576"/>
      <c r="DV62" s="576"/>
      <c r="DW62" s="576"/>
      <c r="DX62" s="576"/>
      <c r="DY62" s="576"/>
      <c r="DZ62" s="576"/>
      <c r="EA62" s="576"/>
      <c r="EB62" s="576"/>
      <c r="EC62" s="576"/>
      <c r="ED62" s="576"/>
      <c r="EE62" s="576"/>
      <c r="EF62" s="576"/>
    </row>
    <row r="63" spans="2:136" s="150" customFormat="1" ht="20.25" customHeight="1">
      <c r="B63" s="877"/>
      <c r="C63" s="879"/>
      <c r="D63" s="1358"/>
      <c r="E63" s="1358"/>
      <c r="F63" s="1358"/>
      <c r="G63" s="1358"/>
      <c r="H63" s="1358"/>
      <c r="I63" s="1358"/>
      <c r="J63" s="1358"/>
      <c r="K63" s="1358"/>
      <c r="L63" s="1358"/>
      <c r="M63" s="1358"/>
      <c r="N63" s="1358"/>
      <c r="O63" s="1358"/>
      <c r="P63" s="1358"/>
      <c r="Q63" s="1358"/>
      <c r="R63" s="1358"/>
      <c r="S63" s="1358"/>
      <c r="T63" s="1358"/>
      <c r="U63" s="1358"/>
      <c r="V63" s="1358"/>
      <c r="W63" s="1358"/>
      <c r="X63" s="1359"/>
      <c r="Y63" s="1359"/>
      <c r="Z63" s="1359"/>
      <c r="AA63" s="1359"/>
      <c r="AB63" s="1359"/>
      <c r="AC63" s="1359"/>
      <c r="AD63" s="1359"/>
      <c r="AE63" s="1359"/>
      <c r="AF63" s="1359"/>
      <c r="AG63" s="1359"/>
      <c r="AH63" s="1359"/>
      <c r="AI63" s="1359"/>
      <c r="AJ63" s="1359"/>
      <c r="AK63" s="1359"/>
      <c r="AL63" s="1359"/>
      <c r="AM63" s="1359"/>
      <c r="AN63" s="1359"/>
      <c r="AO63" s="1350"/>
      <c r="AP63" s="1351"/>
      <c r="AQ63" s="1351"/>
      <c r="AR63" s="1351"/>
      <c r="AS63" s="1351"/>
      <c r="AT63" s="1351"/>
      <c r="AU63" s="1351"/>
      <c r="AV63" s="1351"/>
      <c r="AW63" s="1351"/>
      <c r="AX63" s="1351"/>
      <c r="AY63" s="1351"/>
      <c r="AZ63" s="1352"/>
      <c r="BA63" s="1359"/>
      <c r="BB63" s="1359"/>
      <c r="BC63" s="1359"/>
      <c r="BD63" s="1350"/>
      <c r="BE63" s="1351"/>
      <c r="BF63" s="1351"/>
      <c r="BG63" s="1351"/>
      <c r="BH63" s="1351"/>
      <c r="BI63" s="1351"/>
      <c r="BJ63" s="1351"/>
      <c r="BK63" s="1351"/>
      <c r="BL63" s="1351"/>
      <c r="BM63" s="1351"/>
      <c r="BN63" s="1351"/>
      <c r="BO63" s="1351"/>
      <c r="BP63" s="1351"/>
      <c r="BQ63" s="1351"/>
      <c r="BR63" s="1351"/>
      <c r="BS63" s="1351"/>
      <c r="BT63" s="1351"/>
      <c r="BU63" s="1351"/>
      <c r="BV63" s="1352"/>
      <c r="BW63" s="694"/>
      <c r="BX63" s="1371"/>
      <c r="BY63" s="1371"/>
      <c r="BZ63" s="1371"/>
      <c r="CA63" s="1371"/>
      <c r="CB63" s="1371"/>
      <c r="CC63" s="1371"/>
      <c r="CD63" s="1371"/>
      <c r="CE63" s="1371"/>
      <c r="CF63" s="1371"/>
      <c r="DF63" s="576"/>
      <c r="DG63" s="576"/>
      <c r="DH63" s="576"/>
      <c r="DI63" s="576"/>
      <c r="DJ63" s="576"/>
      <c r="DK63" s="576"/>
      <c r="DL63" s="576"/>
      <c r="DM63" s="576"/>
      <c r="DN63" s="576"/>
      <c r="DO63" s="576"/>
      <c r="DP63" s="576"/>
      <c r="DQ63" s="576"/>
      <c r="DR63" s="576"/>
      <c r="DS63" s="576"/>
      <c r="DT63" s="576"/>
      <c r="DU63" s="576"/>
      <c r="DV63" s="576"/>
      <c r="DW63" s="576"/>
      <c r="DX63" s="576"/>
      <c r="DY63" s="576"/>
      <c r="DZ63" s="576"/>
      <c r="EA63" s="576"/>
      <c r="EB63" s="576"/>
      <c r="EC63" s="576"/>
      <c r="ED63" s="576"/>
      <c r="EE63" s="576"/>
      <c r="EF63" s="576"/>
    </row>
    <row r="64" spans="2:136" s="150" customFormat="1" ht="20.25" customHeight="1">
      <c r="B64" s="1042" t="s">
        <v>189</v>
      </c>
      <c r="C64" s="1042"/>
      <c r="D64" s="1357"/>
      <c r="E64" s="1357"/>
      <c r="F64" s="1357"/>
      <c r="G64" s="1357"/>
      <c r="H64" s="1357"/>
      <c r="I64" s="1357"/>
      <c r="J64" s="1357"/>
      <c r="K64" s="1357"/>
      <c r="L64" s="1357"/>
      <c r="M64" s="1357"/>
      <c r="N64" s="1357"/>
      <c r="O64" s="1357"/>
      <c r="P64" s="1357"/>
      <c r="Q64" s="1357"/>
      <c r="R64" s="1357"/>
      <c r="S64" s="1357"/>
      <c r="T64" s="1357"/>
      <c r="U64" s="1357"/>
      <c r="V64" s="1357"/>
      <c r="W64" s="1357"/>
      <c r="X64" s="1356"/>
      <c r="Y64" s="1356"/>
      <c r="Z64" s="1356"/>
      <c r="AA64" s="1356"/>
      <c r="AB64" s="1356"/>
      <c r="AC64" s="1356"/>
      <c r="AD64" s="1356"/>
      <c r="AE64" s="1356"/>
      <c r="AF64" s="1356"/>
      <c r="AG64" s="1356"/>
      <c r="AH64" s="1356"/>
      <c r="AI64" s="1356"/>
      <c r="AJ64" s="1356"/>
      <c r="AK64" s="1356"/>
      <c r="AL64" s="1356"/>
      <c r="AM64" s="1356"/>
      <c r="AN64" s="1356"/>
      <c r="AO64" s="1356"/>
      <c r="AP64" s="1356"/>
      <c r="AQ64" s="1356"/>
      <c r="AR64" s="1356"/>
      <c r="AS64" s="1356"/>
      <c r="AT64" s="1356"/>
      <c r="AU64" s="1356"/>
      <c r="AV64" s="1356"/>
      <c r="AW64" s="1356"/>
      <c r="AX64" s="1356"/>
      <c r="AY64" s="1356"/>
      <c r="AZ64" s="1356"/>
      <c r="BA64" s="1356"/>
      <c r="BB64" s="1356"/>
      <c r="BC64" s="1356"/>
      <c r="BD64" s="1356"/>
      <c r="BE64" s="1356"/>
      <c r="BF64" s="1356"/>
      <c r="BG64" s="1356"/>
      <c r="BH64" s="1356"/>
      <c r="BI64" s="1356"/>
      <c r="BJ64" s="1356"/>
      <c r="BK64" s="1356"/>
      <c r="BL64" s="1356"/>
      <c r="BM64" s="1356"/>
      <c r="BN64" s="1356"/>
      <c r="BO64" s="1356"/>
      <c r="BP64" s="1356"/>
      <c r="BQ64" s="1356"/>
      <c r="BR64" s="1356"/>
      <c r="BS64" s="1356"/>
      <c r="BT64" s="1356"/>
      <c r="BU64" s="1356"/>
      <c r="BV64" s="1356"/>
      <c r="BW64" s="695"/>
      <c r="BX64" s="1370"/>
      <c r="BY64" s="1370"/>
      <c r="BZ64" s="1370"/>
      <c r="CA64" s="1370"/>
      <c r="CB64" s="1370"/>
      <c r="CC64" s="1370"/>
      <c r="CD64" s="1370"/>
      <c r="CE64" s="1370"/>
      <c r="CF64" s="1370"/>
      <c r="DF64" s="576"/>
      <c r="DG64" s="576"/>
      <c r="DH64" s="576"/>
      <c r="DI64" s="576"/>
      <c r="DJ64" s="576"/>
      <c r="DK64" s="576"/>
      <c r="DL64" s="576"/>
      <c r="DM64" s="576"/>
      <c r="DN64" s="576"/>
      <c r="DO64" s="576"/>
      <c r="DP64" s="576"/>
      <c r="DQ64" s="576"/>
      <c r="DR64" s="576"/>
      <c r="DS64" s="576"/>
      <c r="DT64" s="576"/>
      <c r="DU64" s="576"/>
      <c r="DV64" s="576"/>
      <c r="DW64" s="576"/>
      <c r="DX64" s="576"/>
      <c r="DY64" s="576"/>
      <c r="DZ64" s="576"/>
      <c r="EA64" s="576"/>
      <c r="EB64" s="576"/>
      <c r="EC64" s="576"/>
      <c r="ED64" s="576"/>
      <c r="EE64" s="576"/>
      <c r="EF64" s="576"/>
    </row>
    <row r="65" spans="1:136" s="150" customFormat="1" ht="20.25" customHeight="1">
      <c r="B65" s="1042"/>
      <c r="C65" s="1042"/>
      <c r="D65" s="1357"/>
      <c r="E65" s="1357"/>
      <c r="F65" s="1357"/>
      <c r="G65" s="1357"/>
      <c r="H65" s="1357"/>
      <c r="I65" s="1357"/>
      <c r="J65" s="1357"/>
      <c r="K65" s="1357"/>
      <c r="L65" s="1357"/>
      <c r="M65" s="1357"/>
      <c r="N65" s="1357"/>
      <c r="O65" s="1357"/>
      <c r="P65" s="1357"/>
      <c r="Q65" s="1357"/>
      <c r="R65" s="1357"/>
      <c r="S65" s="1357"/>
      <c r="T65" s="1357"/>
      <c r="U65" s="1357"/>
      <c r="V65" s="1357"/>
      <c r="W65" s="1357"/>
      <c r="X65" s="1356"/>
      <c r="Y65" s="1356"/>
      <c r="Z65" s="1356"/>
      <c r="AA65" s="1356"/>
      <c r="AB65" s="1356"/>
      <c r="AC65" s="1356"/>
      <c r="AD65" s="1356"/>
      <c r="AE65" s="1356"/>
      <c r="AF65" s="1356"/>
      <c r="AG65" s="1356"/>
      <c r="AH65" s="1356"/>
      <c r="AI65" s="1356"/>
      <c r="AJ65" s="1356"/>
      <c r="AK65" s="1356"/>
      <c r="AL65" s="1356"/>
      <c r="AM65" s="1356"/>
      <c r="AN65" s="1356"/>
      <c r="AO65" s="1356"/>
      <c r="AP65" s="1356"/>
      <c r="AQ65" s="1356"/>
      <c r="AR65" s="1356"/>
      <c r="AS65" s="1356"/>
      <c r="AT65" s="1356"/>
      <c r="AU65" s="1356"/>
      <c r="AV65" s="1356"/>
      <c r="AW65" s="1356"/>
      <c r="AX65" s="1356"/>
      <c r="AY65" s="1356"/>
      <c r="AZ65" s="1356"/>
      <c r="BA65" s="1356"/>
      <c r="BB65" s="1356"/>
      <c r="BC65" s="1356"/>
      <c r="BD65" s="1356"/>
      <c r="BE65" s="1356"/>
      <c r="BF65" s="1356"/>
      <c r="BG65" s="1356"/>
      <c r="BH65" s="1356"/>
      <c r="BI65" s="1356"/>
      <c r="BJ65" s="1356"/>
      <c r="BK65" s="1356"/>
      <c r="BL65" s="1356"/>
      <c r="BM65" s="1356"/>
      <c r="BN65" s="1356"/>
      <c r="BO65" s="1356"/>
      <c r="BP65" s="1356"/>
      <c r="BQ65" s="1356"/>
      <c r="BR65" s="1356"/>
      <c r="BS65" s="1356"/>
      <c r="BT65" s="1356"/>
      <c r="BU65" s="1356"/>
      <c r="BV65" s="1356"/>
      <c r="BW65" s="695"/>
      <c r="BX65" s="1370"/>
      <c r="BY65" s="1370"/>
      <c r="BZ65" s="1370"/>
      <c r="CA65" s="1370"/>
      <c r="CB65" s="1370"/>
      <c r="CC65" s="1370"/>
      <c r="CD65" s="1370"/>
      <c r="CE65" s="1370"/>
      <c r="CF65" s="1370"/>
      <c r="DF65" s="576"/>
      <c r="DG65" s="576"/>
      <c r="DH65" s="576"/>
      <c r="DI65" s="576"/>
      <c r="DJ65" s="576"/>
      <c r="DK65" s="576"/>
      <c r="DL65" s="576"/>
      <c r="DM65" s="576"/>
      <c r="DN65" s="576"/>
      <c r="DO65" s="576"/>
      <c r="DP65" s="576"/>
      <c r="DQ65" s="576"/>
      <c r="DR65" s="576"/>
      <c r="DS65" s="576"/>
      <c r="DT65" s="576"/>
      <c r="DU65" s="576"/>
      <c r="DV65" s="576"/>
      <c r="DW65" s="576"/>
      <c r="DX65" s="576"/>
      <c r="DY65" s="576"/>
      <c r="DZ65" s="576"/>
      <c r="EA65" s="576"/>
      <c r="EB65" s="576"/>
      <c r="EC65" s="576"/>
      <c r="ED65" s="576"/>
      <c r="EE65" s="576"/>
      <c r="EF65" s="576"/>
    </row>
    <row r="66" spans="1:136" s="150" customFormat="1" ht="20.25" customHeight="1">
      <c r="B66" s="1042"/>
      <c r="C66" s="1042"/>
      <c r="D66" s="1357"/>
      <c r="E66" s="1357"/>
      <c r="F66" s="1357"/>
      <c r="G66" s="1357"/>
      <c r="H66" s="1357"/>
      <c r="I66" s="1357"/>
      <c r="J66" s="1357"/>
      <c r="K66" s="1357"/>
      <c r="L66" s="1357"/>
      <c r="M66" s="1357"/>
      <c r="N66" s="1357"/>
      <c r="O66" s="1357"/>
      <c r="P66" s="1357"/>
      <c r="Q66" s="1357"/>
      <c r="R66" s="1357"/>
      <c r="S66" s="1357"/>
      <c r="T66" s="1357"/>
      <c r="U66" s="1357"/>
      <c r="V66" s="1357"/>
      <c r="W66" s="1357"/>
      <c r="X66" s="1356"/>
      <c r="Y66" s="1356"/>
      <c r="Z66" s="1356"/>
      <c r="AA66" s="1356"/>
      <c r="AB66" s="1356"/>
      <c r="AC66" s="1356"/>
      <c r="AD66" s="1356"/>
      <c r="AE66" s="1356"/>
      <c r="AF66" s="1356"/>
      <c r="AG66" s="1356"/>
      <c r="AH66" s="1356"/>
      <c r="AI66" s="1356"/>
      <c r="AJ66" s="1356"/>
      <c r="AK66" s="1356"/>
      <c r="AL66" s="1356"/>
      <c r="AM66" s="1356"/>
      <c r="AN66" s="1356"/>
      <c r="AO66" s="1356"/>
      <c r="AP66" s="1356"/>
      <c r="AQ66" s="1356"/>
      <c r="AR66" s="1356"/>
      <c r="AS66" s="1356"/>
      <c r="AT66" s="1356"/>
      <c r="AU66" s="1356"/>
      <c r="AV66" s="1356"/>
      <c r="AW66" s="1356"/>
      <c r="AX66" s="1356"/>
      <c r="AY66" s="1356"/>
      <c r="AZ66" s="1356"/>
      <c r="BA66" s="1356"/>
      <c r="BB66" s="1356"/>
      <c r="BC66" s="1356"/>
      <c r="BD66" s="1356"/>
      <c r="BE66" s="1356"/>
      <c r="BF66" s="1356"/>
      <c r="BG66" s="1356"/>
      <c r="BH66" s="1356"/>
      <c r="BI66" s="1356"/>
      <c r="BJ66" s="1356"/>
      <c r="BK66" s="1356"/>
      <c r="BL66" s="1356"/>
      <c r="BM66" s="1356"/>
      <c r="BN66" s="1356"/>
      <c r="BO66" s="1356"/>
      <c r="BP66" s="1356"/>
      <c r="BQ66" s="1356"/>
      <c r="BR66" s="1356"/>
      <c r="BS66" s="1356"/>
      <c r="BT66" s="1356"/>
      <c r="BU66" s="1356"/>
      <c r="BV66" s="1356"/>
      <c r="BW66" s="695"/>
      <c r="BX66" s="1371"/>
      <c r="BY66" s="1371"/>
      <c r="BZ66" s="1371"/>
      <c r="CA66" s="1371"/>
      <c r="CB66" s="1371"/>
      <c r="CC66" s="1371"/>
      <c r="CD66" s="1371"/>
      <c r="CE66" s="1371"/>
      <c r="CF66" s="1371"/>
      <c r="DF66" s="576"/>
      <c r="DG66" s="576"/>
      <c r="DH66" s="576"/>
      <c r="DI66" s="576"/>
      <c r="DJ66" s="576"/>
      <c r="DK66" s="576"/>
      <c r="DL66" s="576"/>
      <c r="DM66" s="576"/>
      <c r="DN66" s="576"/>
      <c r="DO66" s="576"/>
      <c r="DP66" s="576"/>
      <c r="DQ66" s="576"/>
      <c r="DR66" s="576"/>
      <c r="DS66" s="576"/>
      <c r="DT66" s="576"/>
      <c r="DU66" s="576"/>
      <c r="DV66" s="576"/>
      <c r="DW66" s="576"/>
      <c r="DX66" s="576"/>
      <c r="DY66" s="576"/>
      <c r="DZ66" s="576"/>
      <c r="EA66" s="576"/>
      <c r="EB66" s="576"/>
      <c r="EC66" s="576"/>
      <c r="ED66" s="576"/>
      <c r="EE66" s="576"/>
      <c r="EF66" s="576"/>
    </row>
    <row r="67" spans="1:136" s="150" customFormat="1" ht="20.25" customHeight="1">
      <c r="B67" s="1042" t="s">
        <v>190</v>
      </c>
      <c r="C67" s="1042"/>
      <c r="D67" s="1357"/>
      <c r="E67" s="1357"/>
      <c r="F67" s="1357"/>
      <c r="G67" s="1357"/>
      <c r="H67" s="1357"/>
      <c r="I67" s="1357"/>
      <c r="J67" s="1357"/>
      <c r="K67" s="1357"/>
      <c r="L67" s="1357"/>
      <c r="M67" s="1357"/>
      <c r="N67" s="1357"/>
      <c r="O67" s="1357"/>
      <c r="P67" s="1357"/>
      <c r="Q67" s="1357"/>
      <c r="R67" s="1357"/>
      <c r="S67" s="1357"/>
      <c r="T67" s="1357"/>
      <c r="U67" s="1357"/>
      <c r="V67" s="1357"/>
      <c r="W67" s="1357"/>
      <c r="X67" s="1356"/>
      <c r="Y67" s="1356"/>
      <c r="Z67" s="1356"/>
      <c r="AA67" s="1356"/>
      <c r="AB67" s="1356"/>
      <c r="AC67" s="1356"/>
      <c r="AD67" s="1356"/>
      <c r="AE67" s="1356"/>
      <c r="AF67" s="1356"/>
      <c r="AG67" s="1356"/>
      <c r="AH67" s="1356"/>
      <c r="AI67" s="1356"/>
      <c r="AJ67" s="1356"/>
      <c r="AK67" s="1356"/>
      <c r="AL67" s="1356"/>
      <c r="AM67" s="1356"/>
      <c r="AN67" s="1356"/>
      <c r="AO67" s="1356"/>
      <c r="AP67" s="1356"/>
      <c r="AQ67" s="1356"/>
      <c r="AR67" s="1356"/>
      <c r="AS67" s="1356"/>
      <c r="AT67" s="1356"/>
      <c r="AU67" s="1356"/>
      <c r="AV67" s="1356"/>
      <c r="AW67" s="1356"/>
      <c r="AX67" s="1356"/>
      <c r="AY67" s="1356"/>
      <c r="AZ67" s="1356"/>
      <c r="BA67" s="1356"/>
      <c r="BB67" s="1356"/>
      <c r="BC67" s="1356"/>
      <c r="BD67" s="1356"/>
      <c r="BE67" s="1356"/>
      <c r="BF67" s="1356"/>
      <c r="BG67" s="1356"/>
      <c r="BH67" s="1356"/>
      <c r="BI67" s="1356"/>
      <c r="BJ67" s="1356"/>
      <c r="BK67" s="1356"/>
      <c r="BL67" s="1356"/>
      <c r="BM67" s="1356"/>
      <c r="BN67" s="1356"/>
      <c r="BO67" s="1356"/>
      <c r="BP67" s="1356"/>
      <c r="BQ67" s="1356"/>
      <c r="BR67" s="1356"/>
      <c r="BS67" s="1356"/>
      <c r="BT67" s="1356"/>
      <c r="BU67" s="1356"/>
      <c r="BV67" s="1356"/>
      <c r="BW67" s="695"/>
      <c r="BX67" s="1370"/>
      <c r="BY67" s="1370"/>
      <c r="BZ67" s="1370"/>
      <c r="CA67" s="1370"/>
      <c r="CB67" s="1370"/>
      <c r="CC67" s="1370"/>
      <c r="CD67" s="1370"/>
      <c r="CE67" s="1370"/>
      <c r="CF67" s="1370"/>
      <c r="DF67" s="576"/>
      <c r="DG67" s="576"/>
      <c r="DH67" s="576"/>
      <c r="DI67" s="576"/>
      <c r="DJ67" s="576"/>
      <c r="DK67" s="576"/>
      <c r="DL67" s="576"/>
      <c r="DM67" s="576"/>
      <c r="DN67" s="576"/>
      <c r="DO67" s="576"/>
      <c r="DP67" s="576"/>
      <c r="DQ67" s="576"/>
      <c r="DR67" s="576"/>
      <c r="DS67" s="576"/>
      <c r="DT67" s="576"/>
      <c r="DU67" s="576"/>
      <c r="DV67" s="576"/>
      <c r="DW67" s="576"/>
      <c r="DX67" s="576"/>
      <c r="DY67" s="576"/>
      <c r="DZ67" s="576"/>
      <c r="EA67" s="576"/>
      <c r="EB67" s="576"/>
      <c r="EC67" s="576"/>
      <c r="ED67" s="576"/>
      <c r="EE67" s="576"/>
      <c r="EF67" s="576"/>
    </row>
    <row r="68" spans="1:136" s="150" customFormat="1" ht="20.25" customHeight="1">
      <c r="B68" s="1042"/>
      <c r="C68" s="1042"/>
      <c r="D68" s="1357"/>
      <c r="E68" s="1357"/>
      <c r="F68" s="1357"/>
      <c r="G68" s="1357"/>
      <c r="H68" s="1357"/>
      <c r="I68" s="1357"/>
      <c r="J68" s="1357"/>
      <c r="K68" s="1357"/>
      <c r="L68" s="1357"/>
      <c r="M68" s="1357"/>
      <c r="N68" s="1357"/>
      <c r="O68" s="1357"/>
      <c r="P68" s="1357"/>
      <c r="Q68" s="1357"/>
      <c r="R68" s="1357"/>
      <c r="S68" s="1357"/>
      <c r="T68" s="1357"/>
      <c r="U68" s="1357"/>
      <c r="V68" s="1357"/>
      <c r="W68" s="1357"/>
      <c r="X68" s="1356"/>
      <c r="Y68" s="1356"/>
      <c r="Z68" s="1356"/>
      <c r="AA68" s="1356"/>
      <c r="AB68" s="1356"/>
      <c r="AC68" s="1356"/>
      <c r="AD68" s="1356"/>
      <c r="AE68" s="1356"/>
      <c r="AF68" s="1356"/>
      <c r="AG68" s="1356"/>
      <c r="AH68" s="1356"/>
      <c r="AI68" s="1356"/>
      <c r="AJ68" s="1356"/>
      <c r="AK68" s="1356"/>
      <c r="AL68" s="1356"/>
      <c r="AM68" s="1356"/>
      <c r="AN68" s="1356"/>
      <c r="AO68" s="1356"/>
      <c r="AP68" s="1356"/>
      <c r="AQ68" s="1356"/>
      <c r="AR68" s="1356"/>
      <c r="AS68" s="1356"/>
      <c r="AT68" s="1356"/>
      <c r="AU68" s="1356"/>
      <c r="AV68" s="1356"/>
      <c r="AW68" s="1356"/>
      <c r="AX68" s="1356"/>
      <c r="AY68" s="1356"/>
      <c r="AZ68" s="1356"/>
      <c r="BA68" s="1356"/>
      <c r="BB68" s="1356"/>
      <c r="BC68" s="1356"/>
      <c r="BD68" s="1356"/>
      <c r="BE68" s="1356"/>
      <c r="BF68" s="1356"/>
      <c r="BG68" s="1356"/>
      <c r="BH68" s="1356"/>
      <c r="BI68" s="1356"/>
      <c r="BJ68" s="1356"/>
      <c r="BK68" s="1356"/>
      <c r="BL68" s="1356"/>
      <c r="BM68" s="1356"/>
      <c r="BN68" s="1356"/>
      <c r="BO68" s="1356"/>
      <c r="BP68" s="1356"/>
      <c r="BQ68" s="1356"/>
      <c r="BR68" s="1356"/>
      <c r="BS68" s="1356"/>
      <c r="BT68" s="1356"/>
      <c r="BU68" s="1356"/>
      <c r="BV68" s="1356"/>
      <c r="BW68" s="695"/>
      <c r="BX68" s="1370"/>
      <c r="BY68" s="1370"/>
      <c r="BZ68" s="1370"/>
      <c r="CA68" s="1370"/>
      <c r="CB68" s="1370"/>
      <c r="CC68" s="1370"/>
      <c r="CD68" s="1370"/>
      <c r="CE68" s="1370"/>
      <c r="CF68" s="1370"/>
      <c r="DF68" s="576"/>
      <c r="DG68" s="576"/>
      <c r="DH68" s="576"/>
      <c r="DI68" s="576"/>
      <c r="DJ68" s="576"/>
      <c r="DK68" s="576"/>
      <c r="DL68" s="576"/>
      <c r="DM68" s="576"/>
      <c r="DN68" s="576"/>
      <c r="DO68" s="576"/>
      <c r="DP68" s="576"/>
      <c r="DQ68" s="576"/>
      <c r="DR68" s="576"/>
      <c r="DS68" s="576"/>
      <c r="DT68" s="576"/>
      <c r="DU68" s="576"/>
      <c r="DV68" s="576"/>
      <c r="DW68" s="576"/>
      <c r="DX68" s="576"/>
      <c r="DY68" s="576"/>
      <c r="DZ68" s="576"/>
      <c r="EA68" s="576"/>
      <c r="EB68" s="576"/>
      <c r="EC68" s="576"/>
      <c r="ED68" s="576"/>
      <c r="EE68" s="576"/>
      <c r="EF68" s="576"/>
    </row>
    <row r="69" spans="1:136" s="150" customFormat="1" ht="28.25" customHeight="1">
      <c r="B69" s="1042"/>
      <c r="C69" s="1042"/>
      <c r="D69" s="1358"/>
      <c r="E69" s="1358"/>
      <c r="F69" s="1358"/>
      <c r="G69" s="1358"/>
      <c r="H69" s="1358"/>
      <c r="I69" s="1358"/>
      <c r="J69" s="1358"/>
      <c r="K69" s="1358"/>
      <c r="L69" s="1358"/>
      <c r="M69" s="1358"/>
      <c r="N69" s="1358"/>
      <c r="O69" s="1358"/>
      <c r="P69" s="1358"/>
      <c r="Q69" s="1358"/>
      <c r="R69" s="1358"/>
      <c r="S69" s="1358"/>
      <c r="T69" s="1358"/>
      <c r="U69" s="1358"/>
      <c r="V69" s="1358"/>
      <c r="W69" s="1358"/>
      <c r="X69" s="1356"/>
      <c r="Y69" s="1356"/>
      <c r="Z69" s="1356"/>
      <c r="AA69" s="1356"/>
      <c r="AB69" s="1356"/>
      <c r="AC69" s="1356"/>
      <c r="AD69" s="1356"/>
      <c r="AE69" s="1356"/>
      <c r="AF69" s="1356"/>
      <c r="AG69" s="1356"/>
      <c r="AH69" s="1356"/>
      <c r="AI69" s="1356"/>
      <c r="AJ69" s="1356"/>
      <c r="AK69" s="1356"/>
      <c r="AL69" s="1356"/>
      <c r="AM69" s="1356"/>
      <c r="AN69" s="1356"/>
      <c r="AO69" s="1356"/>
      <c r="AP69" s="1356"/>
      <c r="AQ69" s="1356"/>
      <c r="AR69" s="1356"/>
      <c r="AS69" s="1356"/>
      <c r="AT69" s="1356"/>
      <c r="AU69" s="1356"/>
      <c r="AV69" s="1356"/>
      <c r="AW69" s="1356"/>
      <c r="AX69" s="1356"/>
      <c r="AY69" s="1356"/>
      <c r="AZ69" s="1356"/>
      <c r="BA69" s="1356"/>
      <c r="BB69" s="1356"/>
      <c r="BC69" s="1356"/>
      <c r="BD69" s="1356"/>
      <c r="BE69" s="1356"/>
      <c r="BF69" s="1356"/>
      <c r="BG69" s="1356"/>
      <c r="BH69" s="1356"/>
      <c r="BI69" s="1356"/>
      <c r="BJ69" s="1356"/>
      <c r="BK69" s="1356"/>
      <c r="BL69" s="1356"/>
      <c r="BM69" s="1356"/>
      <c r="BN69" s="1356"/>
      <c r="BO69" s="1356"/>
      <c r="BP69" s="1356"/>
      <c r="BQ69" s="1356"/>
      <c r="BR69" s="1356"/>
      <c r="BS69" s="1356"/>
      <c r="BT69" s="1356"/>
      <c r="BU69" s="1356"/>
      <c r="BV69" s="1356"/>
      <c r="BW69" s="695"/>
      <c r="BX69" s="1371"/>
      <c r="BY69" s="1371"/>
      <c r="BZ69" s="1371"/>
      <c r="CA69" s="1371"/>
      <c r="CB69" s="1371"/>
      <c r="CC69" s="1371"/>
      <c r="CD69" s="1371"/>
      <c r="CE69" s="1371"/>
      <c r="CF69" s="1371"/>
      <c r="DF69" s="576"/>
      <c r="DG69" s="576"/>
      <c r="DH69" s="576"/>
      <c r="DI69" s="576"/>
      <c r="DJ69" s="576"/>
      <c r="DK69" s="576"/>
      <c r="DL69" s="576"/>
      <c r="DM69" s="576"/>
      <c r="DN69" s="576"/>
      <c r="DO69" s="576"/>
      <c r="DP69" s="576"/>
      <c r="DQ69" s="576"/>
      <c r="DR69" s="576"/>
      <c r="DS69" s="576"/>
      <c r="DT69" s="576"/>
      <c r="DU69" s="576"/>
      <c r="DV69" s="576"/>
      <c r="DW69" s="576"/>
      <c r="DX69" s="576"/>
      <c r="DY69" s="576"/>
      <c r="DZ69" s="576"/>
      <c r="EA69" s="576"/>
      <c r="EB69" s="576"/>
      <c r="EC69" s="576"/>
      <c r="ED69" s="576"/>
      <c r="EE69" s="576"/>
      <c r="EF69" s="576"/>
    </row>
    <row r="70" spans="1:136" s="150" customFormat="1" ht="20.25" customHeight="1">
      <c r="B70" s="1385" t="s">
        <v>192</v>
      </c>
      <c r="C70" s="1386"/>
      <c r="D70" s="1386"/>
      <c r="E70" s="1386"/>
      <c r="F70" s="1386"/>
      <c r="G70" s="1386"/>
      <c r="H70" s="1386"/>
      <c r="I70" s="1386"/>
      <c r="J70" s="1386"/>
      <c r="K70" s="1386"/>
      <c r="L70" s="1386"/>
      <c r="M70" s="1386"/>
      <c r="N70" s="1386"/>
      <c r="O70" s="1386"/>
      <c r="P70" s="1386"/>
      <c r="Q70" s="1386"/>
      <c r="R70" s="1386"/>
      <c r="S70" s="1386"/>
      <c r="T70" s="1386"/>
      <c r="U70" s="1386"/>
      <c r="V70" s="1386"/>
      <c r="W70" s="1386"/>
      <c r="X70" s="1386"/>
      <c r="Y70" s="1386"/>
      <c r="Z70" s="1386"/>
      <c r="AA70" s="1386"/>
      <c r="AB70" s="1386"/>
      <c r="AC70" s="1386"/>
      <c r="AD70" s="1386"/>
      <c r="AE70" s="1386"/>
      <c r="AF70" s="1386"/>
      <c r="AG70" s="1386"/>
      <c r="AH70" s="1386"/>
      <c r="AI70" s="1386"/>
      <c r="AJ70" s="1386"/>
      <c r="AK70" s="1386"/>
      <c r="AL70" s="1386"/>
      <c r="AM70" s="1386"/>
      <c r="AN70" s="1386"/>
      <c r="AO70" s="1386"/>
      <c r="AP70" s="1386"/>
      <c r="AQ70" s="1386"/>
      <c r="AR70" s="1386"/>
      <c r="AS70" s="1386"/>
      <c r="AT70" s="1386"/>
      <c r="AU70" s="1386"/>
      <c r="AV70" s="1386"/>
      <c r="AW70" s="1386"/>
      <c r="AX70" s="1386"/>
      <c r="AY70" s="1386"/>
      <c r="AZ70" s="1386"/>
      <c r="BA70" s="1386"/>
      <c r="BB70" s="1386"/>
      <c r="BC70" s="1386"/>
      <c r="BD70" s="1386"/>
      <c r="BE70" s="1386"/>
      <c r="BF70" s="1386"/>
      <c r="BG70" s="1386"/>
      <c r="BH70" s="1386"/>
      <c r="BI70" s="1386"/>
      <c r="BJ70" s="1386"/>
      <c r="BK70" s="1386"/>
      <c r="BL70" s="1386"/>
      <c r="BM70" s="1386"/>
      <c r="BN70" s="1386"/>
      <c r="BO70" s="1386"/>
      <c r="BP70" s="1386"/>
      <c r="BQ70" s="1386"/>
      <c r="BR70" s="1386"/>
      <c r="BS70" s="1386"/>
      <c r="BT70" s="1386"/>
      <c r="BU70" s="1386"/>
      <c r="BV70" s="1386"/>
      <c r="BW70" s="1387"/>
      <c r="BX70" s="1393">
        <f>SUM(BX13:BX67)</f>
        <v>0</v>
      </c>
      <c r="BY70" s="1394"/>
      <c r="BZ70" s="1394"/>
      <c r="CA70" s="1394"/>
      <c r="CB70" s="1394"/>
      <c r="CC70" s="1395"/>
      <c r="CD70" s="1395"/>
      <c r="CE70" s="1395"/>
      <c r="CF70" s="1396"/>
      <c r="DF70" s="1368">
        <f>DF13+DF16+DF19+DF22+DF25+DF28+DF31+DF34+DF37+DF40+DF43+DF46+DF49+DF52+DF55</f>
        <v>0</v>
      </c>
      <c r="DG70" s="1368"/>
      <c r="DH70" s="1368">
        <f>DH13+DH16+DH19+DH22+DH25+DH28+DH31+DH34+DH37+DH40+DH43+DH46+DH49+DH52+DH55</f>
        <v>0</v>
      </c>
      <c r="DI70" s="1368"/>
      <c r="DJ70" s="1368">
        <f>DJ13+DJ16+DJ19+DJ22+DJ25+DJ28+DJ31+DJ34+DJ37+DJ40+DJ43+DJ46+DJ49+DJ52+DJ55</f>
        <v>0</v>
      </c>
      <c r="DK70" s="1368"/>
      <c r="DL70" s="1368">
        <f>DL13+DL16+DL19+DL22+DL25+DL28+DL31+DL34+DL37+DL40+DL43+DL46+DL49+DL52+DL55</f>
        <v>0</v>
      </c>
      <c r="DM70" s="1368"/>
      <c r="DN70" s="1368">
        <f>DN13+DN16+DN19+DN22+DN25+DN28+DN31+DN34+DN37+DN40+DN43+DN46+DN49+DN52+DN55</f>
        <v>0</v>
      </c>
      <c r="DO70" s="1368"/>
      <c r="DP70" s="1368">
        <f>DP13+DP16+DP19+DP22+DP25+DP28+DP31+DP34+DP37+DP40+DP43+DP46+DP49+DP52+DP55</f>
        <v>0</v>
      </c>
      <c r="DQ70" s="1368"/>
      <c r="DR70" s="1368">
        <f>DR13+DR16+DR19+DR22+DR25+DR28+DR31+DR34+DR37+DR40+DR43+DR46+DR49+DR52+DR55</f>
        <v>0</v>
      </c>
      <c r="DS70" s="1368"/>
      <c r="DT70" s="1368"/>
      <c r="DU70" s="1368">
        <f>DU13+DU16+DU19+DU22+DU25+DU28+DU31+DU34+DU37+DU40+DU43+DU46+DU49+DU52+DU55</f>
        <v>0</v>
      </c>
      <c r="DV70" s="1368"/>
      <c r="DW70" s="1368"/>
      <c r="DX70" s="1368">
        <f>DX13+DX16+DX19+DX22+DX25+DX28+DX31+DX34+DX37+DX40+DX43+DX46+DX49+DX52+DX55</f>
        <v>0</v>
      </c>
      <c r="DY70" s="1368"/>
      <c r="DZ70" s="1368"/>
      <c r="EA70" s="1368">
        <f>EA13+EA16+EA19+EA22+EA25+EA28+EA31+EA34+EA37+EA40+EA43+EA46+EA49+EA52+EA55</f>
        <v>0</v>
      </c>
      <c r="EB70" s="1368"/>
      <c r="EC70" s="1368"/>
      <c r="ED70" s="1368">
        <f>ED13+ED16+ED19+ED22+ED25+ED28+ED31+ED34+ED37+ED40+ED43+ED46+ED49+ED52+ED55</f>
        <v>0</v>
      </c>
      <c r="EE70" s="1368"/>
      <c r="EF70" s="1368"/>
    </row>
    <row r="71" spans="1:136" s="150" customFormat="1" ht="20.25" customHeight="1">
      <c r="B71" s="1388"/>
      <c r="C71" s="1389"/>
      <c r="D71" s="1389"/>
      <c r="E71" s="1389"/>
      <c r="F71" s="1389"/>
      <c r="G71" s="1389"/>
      <c r="H71" s="1389"/>
      <c r="I71" s="1389"/>
      <c r="J71" s="1389"/>
      <c r="K71" s="1389"/>
      <c r="L71" s="1389"/>
      <c r="M71" s="1389"/>
      <c r="N71" s="1389"/>
      <c r="O71" s="1389"/>
      <c r="P71" s="1389"/>
      <c r="Q71" s="1389"/>
      <c r="R71" s="1389"/>
      <c r="S71" s="1389"/>
      <c r="T71" s="1389"/>
      <c r="U71" s="1389"/>
      <c r="V71" s="1389"/>
      <c r="W71" s="1389"/>
      <c r="X71" s="1389"/>
      <c r="Y71" s="1389"/>
      <c r="Z71" s="1389"/>
      <c r="AA71" s="1389"/>
      <c r="AB71" s="1389"/>
      <c r="AC71" s="1389"/>
      <c r="AD71" s="1389"/>
      <c r="AE71" s="1389"/>
      <c r="AF71" s="1389"/>
      <c r="AG71" s="1389"/>
      <c r="AH71" s="1389"/>
      <c r="AI71" s="1389"/>
      <c r="AJ71" s="1389"/>
      <c r="AK71" s="1389"/>
      <c r="AL71" s="1389"/>
      <c r="AM71" s="1389"/>
      <c r="AN71" s="1389"/>
      <c r="AO71" s="1389"/>
      <c r="AP71" s="1389"/>
      <c r="AQ71" s="1389"/>
      <c r="AR71" s="1389"/>
      <c r="AS71" s="1389"/>
      <c r="AT71" s="1389"/>
      <c r="AU71" s="1389"/>
      <c r="AV71" s="1389"/>
      <c r="AW71" s="1389"/>
      <c r="AX71" s="1389"/>
      <c r="AY71" s="1389"/>
      <c r="AZ71" s="1389"/>
      <c r="BA71" s="1389"/>
      <c r="BB71" s="1389"/>
      <c r="BC71" s="1389"/>
      <c r="BD71" s="1389"/>
      <c r="BE71" s="1389"/>
      <c r="BF71" s="1389"/>
      <c r="BG71" s="1389"/>
      <c r="BH71" s="1389"/>
      <c r="BI71" s="1389"/>
      <c r="BJ71" s="1389"/>
      <c r="BK71" s="1389"/>
      <c r="BL71" s="1389"/>
      <c r="BM71" s="1389"/>
      <c r="BN71" s="1389"/>
      <c r="BO71" s="1389"/>
      <c r="BP71" s="1389"/>
      <c r="BQ71" s="1389"/>
      <c r="BR71" s="1389"/>
      <c r="BS71" s="1389"/>
      <c r="BT71" s="1389"/>
      <c r="BU71" s="1389"/>
      <c r="BV71" s="1389"/>
      <c r="BW71" s="1390"/>
      <c r="BX71" s="1397"/>
      <c r="BY71" s="1398"/>
      <c r="BZ71" s="1398"/>
      <c r="CA71" s="1398"/>
      <c r="CB71" s="1398"/>
      <c r="CC71" s="1399"/>
      <c r="CD71" s="1399"/>
      <c r="CE71" s="1399"/>
      <c r="CF71" s="1400"/>
      <c r="DF71" s="1368"/>
      <c r="DG71" s="1368"/>
      <c r="DH71" s="1368"/>
      <c r="DI71" s="1368"/>
      <c r="DJ71" s="1368"/>
      <c r="DK71" s="1368"/>
      <c r="DL71" s="1368"/>
      <c r="DM71" s="1368"/>
      <c r="DN71" s="1368"/>
      <c r="DO71" s="1368"/>
      <c r="DP71" s="1368"/>
      <c r="DQ71" s="1368"/>
      <c r="DR71" s="1368"/>
      <c r="DS71" s="1368"/>
      <c r="DT71" s="1368"/>
      <c r="DU71" s="1368"/>
      <c r="DV71" s="1368"/>
      <c r="DW71" s="1368"/>
      <c r="DX71" s="1368"/>
      <c r="DY71" s="1368"/>
      <c r="DZ71" s="1368"/>
      <c r="EA71" s="1368"/>
      <c r="EB71" s="1368"/>
      <c r="EC71" s="1368"/>
      <c r="ED71" s="1368"/>
      <c r="EE71" s="1368"/>
      <c r="EF71" s="1368"/>
    </row>
    <row r="72" spans="1:136" s="150" customFormat="1" ht="20.25" customHeight="1" thickBot="1">
      <c r="B72" s="1391"/>
      <c r="C72" s="1392"/>
      <c r="D72" s="1389"/>
      <c r="E72" s="1389"/>
      <c r="F72" s="1389"/>
      <c r="G72" s="1389"/>
      <c r="H72" s="1389"/>
      <c r="I72" s="1389"/>
      <c r="J72" s="1389"/>
      <c r="K72" s="1389"/>
      <c r="L72" s="1389"/>
      <c r="M72" s="1389"/>
      <c r="N72" s="1389"/>
      <c r="O72" s="1389"/>
      <c r="P72" s="1389"/>
      <c r="Q72" s="1389"/>
      <c r="R72" s="1389"/>
      <c r="S72" s="1389"/>
      <c r="T72" s="1389"/>
      <c r="U72" s="1389"/>
      <c r="V72" s="1389"/>
      <c r="W72" s="1389"/>
      <c r="X72" s="1389"/>
      <c r="Y72" s="1389"/>
      <c r="Z72" s="1389"/>
      <c r="AA72" s="1389"/>
      <c r="AB72" s="1389"/>
      <c r="AC72" s="1389"/>
      <c r="AD72" s="1389"/>
      <c r="AE72" s="1389"/>
      <c r="AF72" s="1389"/>
      <c r="AG72" s="1389"/>
      <c r="AH72" s="1389"/>
      <c r="AI72" s="1389"/>
      <c r="AJ72" s="1389"/>
      <c r="AK72" s="1389"/>
      <c r="AL72" s="1389"/>
      <c r="AM72" s="1389"/>
      <c r="AN72" s="1389"/>
      <c r="AO72" s="1389"/>
      <c r="AP72" s="1389"/>
      <c r="AQ72" s="1389"/>
      <c r="AR72" s="1389"/>
      <c r="AS72" s="1389"/>
      <c r="AT72" s="1389"/>
      <c r="AU72" s="1389"/>
      <c r="AV72" s="1389"/>
      <c r="AW72" s="1389"/>
      <c r="AX72" s="1389"/>
      <c r="AY72" s="1389"/>
      <c r="AZ72" s="1389"/>
      <c r="BA72" s="1392"/>
      <c r="BB72" s="1392"/>
      <c r="BC72" s="1392"/>
      <c r="BD72" s="1392"/>
      <c r="BE72" s="1392"/>
      <c r="BF72" s="1392"/>
      <c r="BG72" s="1392"/>
      <c r="BH72" s="1392"/>
      <c r="BI72" s="1392"/>
      <c r="BJ72" s="1392"/>
      <c r="BK72" s="1392"/>
      <c r="BL72" s="1392"/>
      <c r="BM72" s="1392"/>
      <c r="BN72" s="1392"/>
      <c r="BO72" s="1392"/>
      <c r="BP72" s="1392"/>
      <c r="BQ72" s="1392"/>
      <c r="BR72" s="1392"/>
      <c r="BS72" s="1389"/>
      <c r="BT72" s="1389"/>
      <c r="BU72" s="1389"/>
      <c r="BV72" s="1389"/>
      <c r="BW72" s="1390"/>
      <c r="BX72" s="1401"/>
      <c r="BY72" s="1402"/>
      <c r="BZ72" s="1402"/>
      <c r="CA72" s="1402"/>
      <c r="CB72" s="1402"/>
      <c r="CC72" s="1402"/>
      <c r="CD72" s="1402"/>
      <c r="CE72" s="1402"/>
      <c r="CF72" s="1403"/>
      <c r="DF72" s="1368"/>
      <c r="DG72" s="1368"/>
      <c r="DH72" s="1368"/>
      <c r="DI72" s="1368"/>
      <c r="DJ72" s="1368"/>
      <c r="DK72" s="1368"/>
      <c r="DL72" s="1368"/>
      <c r="DM72" s="1368"/>
      <c r="DN72" s="1368"/>
      <c r="DO72" s="1368"/>
      <c r="DP72" s="1368"/>
      <c r="DQ72" s="1368"/>
      <c r="DR72" s="1368"/>
      <c r="DS72" s="1368"/>
      <c r="DT72" s="1368"/>
      <c r="DU72" s="1368"/>
      <c r="DV72" s="1368"/>
      <c r="DW72" s="1368"/>
      <c r="DX72" s="1368"/>
      <c r="DY72" s="1368"/>
      <c r="DZ72" s="1368"/>
      <c r="EA72" s="1368"/>
      <c r="EB72" s="1368"/>
      <c r="EC72" s="1368"/>
      <c r="ED72" s="1368"/>
      <c r="EE72" s="1368"/>
      <c r="EF72" s="1368"/>
    </row>
    <row r="73" spans="1:136" s="150" customFormat="1" ht="20.25" customHeight="1">
      <c r="B73" s="315"/>
      <c r="C73" s="315"/>
      <c r="D73" s="1439" t="s">
        <v>434</v>
      </c>
      <c r="E73" s="1440"/>
      <c r="F73" s="1440"/>
      <c r="G73" s="1440"/>
      <c r="H73" s="1440"/>
      <c r="I73" s="1440"/>
      <c r="J73" s="1440"/>
      <c r="K73" s="1440"/>
      <c r="L73" s="1440"/>
      <c r="M73" s="1440"/>
      <c r="N73" s="1440"/>
      <c r="O73" s="1440"/>
      <c r="P73" s="1440"/>
      <c r="Q73" s="1440"/>
      <c r="R73" s="1440"/>
      <c r="S73" s="1440"/>
      <c r="T73" s="1440"/>
      <c r="U73" s="1440"/>
      <c r="V73" s="1440"/>
      <c r="W73" s="1440"/>
      <c r="X73" s="1440"/>
      <c r="Y73" s="1440"/>
      <c r="Z73" s="1440"/>
      <c r="AA73" s="1440"/>
      <c r="AB73" s="1440"/>
      <c r="AC73" s="1440"/>
      <c r="AD73" s="1440"/>
      <c r="AE73" s="1440"/>
      <c r="AF73" s="1440"/>
      <c r="AG73" s="1440"/>
      <c r="AH73" s="1440"/>
      <c r="AI73" s="1440"/>
      <c r="AJ73" s="1440"/>
      <c r="AK73" s="1440"/>
      <c r="AL73" s="1440"/>
      <c r="AM73" s="1440"/>
      <c r="AN73" s="1440"/>
      <c r="AO73" s="1367" t="e">
        <f>DF70/BX70</f>
        <v>#DIV/0!</v>
      </c>
      <c r="AP73" s="1367"/>
      <c r="AQ73" s="1367" t="e">
        <f>DH70/BX70</f>
        <v>#DIV/0!</v>
      </c>
      <c r="AR73" s="1367"/>
      <c r="AS73" s="1367" t="e">
        <f>DJ70/BX70</f>
        <v>#DIV/0!</v>
      </c>
      <c r="AT73" s="1367"/>
      <c r="AU73" s="1367" t="e">
        <f>DL70/BX70</f>
        <v>#DIV/0!</v>
      </c>
      <c r="AV73" s="1367"/>
      <c r="AW73" s="1367" t="e">
        <f>DN70/BX70</f>
        <v>#DIV/0!</v>
      </c>
      <c r="AX73" s="1367"/>
      <c r="AY73" s="1367" t="e">
        <f>DP70/BX70</f>
        <v>#DIV/0!</v>
      </c>
      <c r="AZ73" s="1367"/>
      <c r="BA73" s="1406"/>
      <c r="BB73" s="1407"/>
      <c r="BC73" s="1407"/>
      <c r="BD73" s="1369" t="e">
        <f>DR70/BX70</f>
        <v>#DIV/0!</v>
      </c>
      <c r="BE73" s="1369"/>
      <c r="BF73" s="1369"/>
      <c r="BG73" s="1369" t="e">
        <f>DU70/BX70</f>
        <v>#DIV/0!</v>
      </c>
      <c r="BH73" s="1369"/>
      <c r="BI73" s="1369"/>
      <c r="BJ73" s="1369" t="e">
        <f>DX70/BX70</f>
        <v>#DIV/0!</v>
      </c>
      <c r="BK73" s="1369"/>
      <c r="BL73" s="1369"/>
      <c r="BM73" s="1369" t="e">
        <f>EA70/BX70</f>
        <v>#DIV/0!</v>
      </c>
      <c r="BN73" s="1369"/>
      <c r="BO73" s="1369"/>
      <c r="BP73" s="1369" t="e">
        <f>ED70/BX70</f>
        <v>#DIV/0!</v>
      </c>
      <c r="BQ73" s="1369"/>
      <c r="BR73" s="1369"/>
      <c r="BS73" s="386"/>
      <c r="BT73" s="386"/>
      <c r="BU73" s="386"/>
      <c r="BV73" s="386"/>
      <c r="BW73" s="386"/>
      <c r="BX73" s="275"/>
      <c r="BY73" s="275"/>
      <c r="BZ73" s="275"/>
      <c r="CA73" s="275"/>
      <c r="CB73" s="275"/>
      <c r="CC73" s="275"/>
      <c r="CD73" s="275"/>
      <c r="CE73" s="275"/>
      <c r="CF73" s="275"/>
      <c r="DF73" s="283"/>
      <c r="DG73" s="283"/>
      <c r="DH73" s="283"/>
      <c r="DI73" s="283"/>
      <c r="DJ73" s="283"/>
      <c r="DK73" s="283"/>
      <c r="DL73" s="283"/>
      <c r="DM73" s="283"/>
      <c r="DN73" s="283"/>
      <c r="DO73" s="283"/>
      <c r="DP73" s="283"/>
      <c r="DQ73" s="283"/>
      <c r="DR73" s="151"/>
      <c r="DS73" s="151"/>
      <c r="DT73" s="151"/>
      <c r="DU73" s="151"/>
      <c r="DV73" s="151"/>
      <c r="DW73" s="151"/>
      <c r="DX73" s="151"/>
      <c r="DY73" s="151"/>
      <c r="DZ73" s="151"/>
      <c r="EA73" s="151"/>
      <c r="EB73" s="151"/>
      <c r="EC73" s="151"/>
      <c r="ED73" s="151"/>
      <c r="EE73" s="151"/>
      <c r="EF73" s="151"/>
    </row>
    <row r="74" spans="1:136" s="150" customFormat="1" ht="20.25" customHeight="1">
      <c r="B74" s="315"/>
      <c r="C74" s="315"/>
      <c r="D74" s="1441"/>
      <c r="E74" s="1442"/>
      <c r="F74" s="1442"/>
      <c r="G74" s="1442"/>
      <c r="H74" s="1442"/>
      <c r="I74" s="1442"/>
      <c r="J74" s="1442"/>
      <c r="K74" s="1442"/>
      <c r="L74" s="1442"/>
      <c r="M74" s="1442"/>
      <c r="N74" s="1442"/>
      <c r="O74" s="1442"/>
      <c r="P74" s="1442"/>
      <c r="Q74" s="1442"/>
      <c r="R74" s="1442"/>
      <c r="S74" s="1442"/>
      <c r="T74" s="1442"/>
      <c r="U74" s="1442"/>
      <c r="V74" s="1442"/>
      <c r="W74" s="1442"/>
      <c r="X74" s="1442"/>
      <c r="Y74" s="1442"/>
      <c r="Z74" s="1442"/>
      <c r="AA74" s="1442"/>
      <c r="AB74" s="1442"/>
      <c r="AC74" s="1442"/>
      <c r="AD74" s="1442"/>
      <c r="AE74" s="1442"/>
      <c r="AF74" s="1442"/>
      <c r="AG74" s="1442"/>
      <c r="AH74" s="1442"/>
      <c r="AI74" s="1442"/>
      <c r="AJ74" s="1442"/>
      <c r="AK74" s="1442"/>
      <c r="AL74" s="1442"/>
      <c r="AM74" s="1442"/>
      <c r="AN74" s="1442"/>
      <c r="AO74" s="1367"/>
      <c r="AP74" s="1367"/>
      <c r="AQ74" s="1367"/>
      <c r="AR74" s="1367"/>
      <c r="AS74" s="1367"/>
      <c r="AT74" s="1367"/>
      <c r="AU74" s="1367"/>
      <c r="AV74" s="1367"/>
      <c r="AW74" s="1367"/>
      <c r="AX74" s="1367"/>
      <c r="AY74" s="1367"/>
      <c r="AZ74" s="1367"/>
      <c r="BA74" s="1406"/>
      <c r="BB74" s="1407"/>
      <c r="BC74" s="1407"/>
      <c r="BD74" s="1369"/>
      <c r="BE74" s="1369"/>
      <c r="BF74" s="1369"/>
      <c r="BG74" s="1369"/>
      <c r="BH74" s="1369"/>
      <c r="BI74" s="1369"/>
      <c r="BJ74" s="1369"/>
      <c r="BK74" s="1369"/>
      <c r="BL74" s="1369"/>
      <c r="BM74" s="1369"/>
      <c r="BN74" s="1369"/>
      <c r="BO74" s="1369"/>
      <c r="BP74" s="1369"/>
      <c r="BQ74" s="1369"/>
      <c r="BR74" s="1369"/>
      <c r="BS74" s="386"/>
      <c r="BT74" s="386"/>
      <c r="BU74" s="386"/>
      <c r="BV74" s="386"/>
      <c r="BW74" s="386"/>
      <c r="BX74" s="275"/>
      <c r="BY74" s="275"/>
      <c r="BZ74" s="275"/>
      <c r="CA74" s="275"/>
      <c r="CB74" s="275"/>
      <c r="CC74" s="275"/>
      <c r="CD74" s="275"/>
      <c r="CE74" s="275"/>
      <c r="CF74" s="275"/>
      <c r="DF74" s="283"/>
      <c r="DG74" s="283"/>
      <c r="DH74" s="283"/>
      <c r="DI74" s="283"/>
      <c r="DJ74" s="283"/>
      <c r="DK74" s="283"/>
      <c r="DL74" s="597"/>
      <c r="DM74" s="597"/>
      <c r="DN74" s="597"/>
      <c r="DO74" s="597"/>
      <c r="DP74" s="598"/>
      <c r="DQ74" s="598"/>
      <c r="DR74" s="151"/>
      <c r="DS74" s="151"/>
      <c r="DT74" s="283"/>
      <c r="DU74" s="151"/>
      <c r="DV74" s="151"/>
      <c r="DW74" s="283"/>
      <c r="DX74" s="151"/>
      <c r="DY74" s="151"/>
      <c r="DZ74" s="151"/>
      <c r="EA74" s="151"/>
      <c r="EB74" s="151"/>
      <c r="EC74" s="151"/>
      <c r="ED74" s="151"/>
      <c r="EE74" s="151"/>
      <c r="EF74" s="151"/>
    </row>
    <row r="75" spans="1:136" s="150" customFormat="1" ht="20.25" customHeight="1" thickBot="1">
      <c r="B75" s="315"/>
      <c r="C75" s="315"/>
      <c r="D75" s="1443"/>
      <c r="E75" s="1444"/>
      <c r="F75" s="1444"/>
      <c r="G75" s="1444"/>
      <c r="H75" s="1444"/>
      <c r="I75" s="1444"/>
      <c r="J75" s="1444"/>
      <c r="K75" s="1444"/>
      <c r="L75" s="1444"/>
      <c r="M75" s="1444"/>
      <c r="N75" s="1444"/>
      <c r="O75" s="1444"/>
      <c r="P75" s="1444"/>
      <c r="Q75" s="1444"/>
      <c r="R75" s="1444"/>
      <c r="S75" s="1444"/>
      <c r="T75" s="1444"/>
      <c r="U75" s="1444"/>
      <c r="V75" s="1444"/>
      <c r="W75" s="1444"/>
      <c r="X75" s="1444"/>
      <c r="Y75" s="1444"/>
      <c r="Z75" s="1444"/>
      <c r="AA75" s="1444"/>
      <c r="AB75" s="1444"/>
      <c r="AC75" s="1444"/>
      <c r="AD75" s="1444"/>
      <c r="AE75" s="1444"/>
      <c r="AF75" s="1444"/>
      <c r="AG75" s="1444"/>
      <c r="AH75" s="1444"/>
      <c r="AI75" s="1444"/>
      <c r="AJ75" s="1444"/>
      <c r="AK75" s="1444"/>
      <c r="AL75" s="1444"/>
      <c r="AM75" s="1444"/>
      <c r="AN75" s="1444"/>
      <c r="AO75" s="1367"/>
      <c r="AP75" s="1367"/>
      <c r="AQ75" s="1367"/>
      <c r="AR75" s="1367"/>
      <c r="AS75" s="1367"/>
      <c r="AT75" s="1367"/>
      <c r="AU75" s="1367"/>
      <c r="AV75" s="1367"/>
      <c r="AW75" s="1367"/>
      <c r="AX75" s="1367"/>
      <c r="AY75" s="1367"/>
      <c r="AZ75" s="1367"/>
      <c r="BA75" s="1406"/>
      <c r="BB75" s="1407"/>
      <c r="BC75" s="1407"/>
      <c r="BD75" s="1369"/>
      <c r="BE75" s="1369"/>
      <c r="BF75" s="1369"/>
      <c r="BG75" s="1369"/>
      <c r="BH75" s="1369"/>
      <c r="BI75" s="1369"/>
      <c r="BJ75" s="1369"/>
      <c r="BK75" s="1369"/>
      <c r="BL75" s="1369"/>
      <c r="BM75" s="1369"/>
      <c r="BN75" s="1369"/>
      <c r="BO75" s="1369"/>
      <c r="BP75" s="1369"/>
      <c r="BQ75" s="1369"/>
      <c r="BR75" s="1369"/>
      <c r="BS75" s="386"/>
      <c r="BT75" s="386"/>
      <c r="BU75" s="386"/>
      <c r="BV75" s="386"/>
      <c r="BW75" s="386"/>
      <c r="BX75" s="275"/>
      <c r="BY75" s="275"/>
      <c r="BZ75" s="275"/>
      <c r="CA75" s="275"/>
      <c r="CB75" s="275"/>
      <c r="CC75" s="275"/>
      <c r="CD75" s="275"/>
      <c r="CE75" s="275"/>
      <c r="CF75" s="275"/>
      <c r="DF75" s="283"/>
      <c r="DG75" s="283"/>
      <c r="DH75" s="283"/>
      <c r="DI75" s="283"/>
      <c r="DJ75" s="283"/>
      <c r="DK75" s="283"/>
      <c r="DL75" s="283"/>
      <c r="DM75" s="283"/>
      <c r="DN75" s="283"/>
      <c r="DO75" s="283"/>
      <c r="DP75" s="283"/>
      <c r="DQ75" s="283"/>
      <c r="DR75" s="151"/>
      <c r="DS75" s="151"/>
      <c r="DT75" s="151"/>
      <c r="DU75" s="151"/>
      <c r="DV75" s="151"/>
      <c r="DW75" s="151"/>
      <c r="DX75" s="151"/>
      <c r="DY75" s="151"/>
      <c r="DZ75" s="151"/>
      <c r="EA75" s="151"/>
      <c r="EB75" s="151"/>
      <c r="EC75" s="151"/>
      <c r="ED75" s="151"/>
      <c r="EE75" s="151"/>
      <c r="EF75" s="151"/>
    </row>
    <row r="76" spans="1:136" s="150" customFormat="1" ht="20.25" customHeight="1">
      <c r="B76" s="315"/>
      <c r="C76" s="315"/>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6"/>
      <c r="AW76" s="316"/>
      <c r="AX76" s="316"/>
      <c r="AY76" s="316"/>
      <c r="AZ76" s="316"/>
      <c r="BA76" s="387"/>
      <c r="BB76" s="387"/>
      <c r="BC76" s="387"/>
      <c r="BD76" s="387"/>
      <c r="BE76" s="387"/>
      <c r="BF76" s="387"/>
      <c r="BG76" s="387"/>
      <c r="BH76" s="387"/>
      <c r="BI76" s="387"/>
      <c r="BJ76" s="387"/>
      <c r="BK76" s="387"/>
      <c r="BL76" s="387"/>
      <c r="BM76" s="387"/>
      <c r="BN76" s="387"/>
      <c r="BO76" s="387"/>
      <c r="BP76" s="387"/>
      <c r="BQ76" s="387"/>
      <c r="BR76" s="387"/>
      <c r="BS76" s="386"/>
      <c r="BT76" s="386"/>
      <c r="BU76" s="386"/>
      <c r="BV76" s="386"/>
      <c r="BW76" s="386"/>
      <c r="BX76" s="275"/>
      <c r="BY76" s="275"/>
      <c r="BZ76" s="275"/>
      <c r="CA76" s="275"/>
      <c r="CB76" s="275"/>
      <c r="CC76" s="275"/>
      <c r="CD76" s="275"/>
      <c r="CE76" s="275"/>
      <c r="CF76" s="275"/>
      <c r="DF76" s="283"/>
      <c r="DG76" s="283"/>
      <c r="DH76" s="283"/>
      <c r="DI76" s="283"/>
      <c r="DJ76" s="283"/>
      <c r="DK76" s="283"/>
      <c r="DL76" s="283"/>
      <c r="DM76" s="283"/>
      <c r="DN76" s="283"/>
      <c r="DO76" s="283"/>
      <c r="DP76" s="283"/>
      <c r="DQ76" s="283"/>
      <c r="DR76" s="151"/>
      <c r="DS76" s="151"/>
      <c r="DT76" s="151"/>
      <c r="DU76" s="151"/>
      <c r="DV76" s="151"/>
      <c r="DW76" s="151"/>
      <c r="DX76" s="151"/>
      <c r="DY76" s="151"/>
      <c r="DZ76" s="151"/>
      <c r="EA76" s="151"/>
      <c r="EB76" s="151"/>
      <c r="EC76" s="151"/>
      <c r="ED76" s="151"/>
      <c r="EE76" s="151"/>
      <c r="EF76" s="151"/>
    </row>
    <row r="77" spans="1:136" s="638" customFormat="1" ht="14">
      <c r="A77" s="632" t="s">
        <v>198</v>
      </c>
      <c r="B77" s="633" t="s">
        <v>306</v>
      </c>
      <c r="C77" s="634"/>
      <c r="D77" s="635"/>
      <c r="E77" s="635"/>
      <c r="F77" s="636"/>
      <c r="G77" s="636"/>
      <c r="H77" s="636"/>
      <c r="I77" s="636"/>
      <c r="J77" s="637"/>
      <c r="K77" s="637"/>
      <c r="L77" s="637"/>
      <c r="M77" s="637"/>
      <c r="N77" s="637"/>
      <c r="O77" s="637"/>
      <c r="P77" s="637"/>
      <c r="Q77" s="637"/>
      <c r="R77" s="637"/>
      <c r="S77" s="637"/>
      <c r="T77" s="637"/>
      <c r="U77" s="637"/>
      <c r="V77" s="637"/>
      <c r="W77" s="637"/>
      <c r="X77" s="637"/>
      <c r="Y77" s="637"/>
      <c r="Z77" s="637"/>
      <c r="AA77" s="637"/>
      <c r="AB77" s="637"/>
      <c r="AC77" s="637"/>
      <c r="AD77" s="637"/>
      <c r="AE77" s="637"/>
      <c r="AF77" s="637"/>
      <c r="AG77" s="637"/>
      <c r="AH77" s="637"/>
      <c r="AI77" s="637"/>
      <c r="AJ77" s="637"/>
      <c r="AK77" s="637"/>
      <c r="AL77" s="637"/>
      <c r="AM77" s="637"/>
      <c r="AN77" s="637"/>
      <c r="AO77" s="637"/>
      <c r="AP77" s="637"/>
      <c r="AQ77" s="637"/>
      <c r="AR77" s="637"/>
      <c r="AS77" s="637"/>
      <c r="AT77" s="637"/>
      <c r="AU77" s="637"/>
      <c r="AV77" s="637"/>
      <c r="AW77" s="637"/>
      <c r="AX77" s="637"/>
      <c r="AY77" s="637"/>
      <c r="AZ77" s="637"/>
      <c r="BA77" s="637"/>
      <c r="BB77" s="637"/>
      <c r="BC77" s="637"/>
      <c r="BD77" s="637"/>
      <c r="BE77" s="637"/>
      <c r="BF77" s="637"/>
      <c r="BG77" s="637"/>
      <c r="BH77" s="637"/>
      <c r="BI77" s="637"/>
      <c r="BJ77" s="637"/>
      <c r="BK77" s="637"/>
      <c r="BL77" s="637"/>
      <c r="BM77" s="637"/>
      <c r="BN77" s="637"/>
      <c r="BO77" s="637"/>
      <c r="BP77" s="637"/>
      <c r="BQ77" s="637"/>
      <c r="BR77" s="637"/>
      <c r="BV77" s="639"/>
      <c r="BW77" s="639"/>
      <c r="BX77" s="639"/>
      <c r="CB77" s="639"/>
      <c r="CF77" s="640"/>
      <c r="DF77" s="641"/>
      <c r="DG77" s="641"/>
      <c r="DH77" s="641"/>
      <c r="DI77" s="641"/>
      <c r="DJ77" s="641"/>
      <c r="DK77" s="641"/>
      <c r="DL77" s="641"/>
      <c r="DM77" s="641"/>
      <c r="DN77" s="641"/>
      <c r="DO77" s="641"/>
      <c r="DP77" s="641"/>
      <c r="DQ77" s="641"/>
    </row>
    <row r="78" spans="1:136" s="638" customFormat="1" ht="14">
      <c r="A78" s="632"/>
      <c r="B78" s="633"/>
      <c r="C78" s="634"/>
      <c r="D78" s="635"/>
      <c r="E78" s="635"/>
      <c r="F78" s="636"/>
      <c r="G78" s="636"/>
      <c r="H78" s="636"/>
      <c r="I78" s="636"/>
      <c r="J78" s="637"/>
      <c r="K78" s="637"/>
      <c r="L78" s="637"/>
      <c r="M78" s="637"/>
      <c r="N78" s="637"/>
      <c r="O78" s="637"/>
      <c r="P78" s="637"/>
      <c r="Q78" s="637"/>
      <c r="R78" s="637"/>
      <c r="S78" s="637"/>
      <c r="T78" s="637"/>
      <c r="U78" s="637"/>
      <c r="V78" s="637"/>
      <c r="W78" s="637"/>
      <c r="X78" s="637"/>
      <c r="Y78" s="637"/>
      <c r="Z78" s="637"/>
      <c r="AA78" s="637"/>
      <c r="AB78" s="637"/>
      <c r="AC78" s="637"/>
      <c r="AD78" s="637"/>
      <c r="AE78" s="637"/>
      <c r="AF78" s="637"/>
      <c r="AG78" s="637"/>
      <c r="AH78" s="637"/>
      <c r="AI78" s="637"/>
      <c r="AJ78" s="637"/>
      <c r="AK78" s="637"/>
      <c r="AL78" s="637"/>
      <c r="AM78" s="637"/>
      <c r="AN78" s="637"/>
      <c r="AO78" s="637"/>
      <c r="AP78" s="637"/>
      <c r="AQ78" s="637"/>
      <c r="AR78" s="637"/>
      <c r="AS78" s="637"/>
      <c r="AT78" s="637"/>
      <c r="AU78" s="637"/>
      <c r="AV78" s="637"/>
      <c r="AW78" s="637"/>
      <c r="AX78" s="637"/>
      <c r="AY78" s="637"/>
      <c r="AZ78" s="637"/>
      <c r="BA78" s="637"/>
      <c r="BB78" s="637"/>
      <c r="BC78" s="637"/>
      <c r="BD78" s="637"/>
      <c r="BE78" s="637"/>
      <c r="BF78" s="637"/>
      <c r="BG78" s="637"/>
      <c r="BH78" s="637"/>
      <c r="BI78" s="637"/>
      <c r="BJ78" s="637"/>
      <c r="BK78" s="637"/>
      <c r="BL78" s="637"/>
      <c r="BM78" s="637"/>
      <c r="BN78" s="637"/>
      <c r="BO78" s="637"/>
      <c r="BP78" s="637"/>
      <c r="BQ78" s="637"/>
      <c r="BR78" s="637"/>
      <c r="BV78" s="639"/>
      <c r="BW78" s="639"/>
      <c r="BX78" s="639"/>
      <c r="CB78" s="639"/>
      <c r="CF78" s="640"/>
      <c r="DF78" s="641"/>
      <c r="DG78" s="641"/>
      <c r="DH78" s="641"/>
      <c r="DI78" s="641"/>
      <c r="DJ78" s="641"/>
      <c r="DK78" s="641"/>
      <c r="DL78" s="641"/>
      <c r="DM78" s="641"/>
      <c r="DN78" s="641"/>
      <c r="DO78" s="641"/>
      <c r="DP78" s="641"/>
      <c r="DQ78" s="641"/>
    </row>
    <row r="79" spans="1:136" s="638" customFormat="1" ht="14">
      <c r="A79" s="632" t="s">
        <v>200</v>
      </c>
      <c r="B79" s="633" t="s">
        <v>328</v>
      </c>
      <c r="C79" s="634"/>
      <c r="D79" s="635"/>
      <c r="E79" s="635"/>
      <c r="F79" s="642"/>
      <c r="G79" s="642"/>
      <c r="H79" s="642"/>
      <c r="I79" s="642"/>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637"/>
      <c r="AP79" s="637"/>
      <c r="AQ79" s="637"/>
      <c r="AR79" s="637"/>
      <c r="AS79" s="637"/>
      <c r="AT79" s="637"/>
      <c r="AU79" s="637"/>
      <c r="AV79" s="637"/>
      <c r="AW79" s="637"/>
      <c r="AX79" s="637"/>
      <c r="AY79" s="637"/>
      <c r="AZ79" s="637"/>
      <c r="BA79" s="637"/>
      <c r="BB79" s="637"/>
      <c r="BC79" s="637"/>
      <c r="BD79" s="637"/>
      <c r="BE79" s="637"/>
      <c r="BF79" s="637"/>
      <c r="BG79" s="637"/>
      <c r="BH79" s="637"/>
      <c r="BI79" s="637"/>
      <c r="BJ79" s="637"/>
      <c r="BK79" s="637"/>
      <c r="BL79" s="637"/>
      <c r="BM79" s="637"/>
      <c r="BN79" s="637"/>
      <c r="BO79" s="637"/>
      <c r="BP79" s="637"/>
      <c r="BQ79" s="637"/>
      <c r="BR79" s="637"/>
      <c r="BV79" s="639"/>
      <c r="BW79" s="639"/>
      <c r="BX79" s="639"/>
      <c r="CB79" s="639"/>
      <c r="CF79" s="640"/>
      <c r="DF79" s="641"/>
      <c r="DG79" s="641"/>
      <c r="DH79" s="641"/>
      <c r="DI79" s="641"/>
      <c r="DJ79" s="641"/>
      <c r="DK79" s="641"/>
      <c r="DL79" s="641"/>
      <c r="DM79" s="641"/>
      <c r="DN79" s="641"/>
      <c r="DO79" s="641"/>
      <c r="DP79" s="641"/>
      <c r="DQ79" s="641"/>
    </row>
    <row r="80" spans="1:136" s="638" customFormat="1" ht="14">
      <c r="A80" s="632"/>
      <c r="B80" s="633" t="s">
        <v>384</v>
      </c>
      <c r="C80" s="634"/>
      <c r="D80" s="635"/>
      <c r="E80" s="635"/>
      <c r="F80" s="636"/>
      <c r="G80" s="636"/>
      <c r="H80" s="636"/>
      <c r="I80" s="636"/>
      <c r="J80" s="637"/>
      <c r="K80" s="637"/>
      <c r="L80" s="637"/>
      <c r="M80" s="637"/>
      <c r="N80" s="637"/>
      <c r="O80" s="637"/>
      <c r="P80" s="637"/>
      <c r="Q80" s="637"/>
      <c r="R80" s="637"/>
      <c r="S80" s="637"/>
      <c r="T80" s="637"/>
      <c r="U80" s="637"/>
      <c r="V80" s="637"/>
      <c r="W80" s="637"/>
      <c r="X80" s="637"/>
      <c r="Y80" s="637"/>
      <c r="Z80" s="637"/>
      <c r="AA80" s="637"/>
      <c r="AB80" s="637"/>
      <c r="AC80" s="637"/>
      <c r="AD80" s="637"/>
      <c r="AE80" s="637"/>
      <c r="AF80" s="637"/>
      <c r="AG80" s="637"/>
      <c r="AH80" s="637"/>
      <c r="AI80" s="637"/>
      <c r="AJ80" s="637"/>
      <c r="AK80" s="637"/>
      <c r="AL80" s="637"/>
      <c r="AM80" s="637"/>
      <c r="AN80" s="637"/>
      <c r="AO80" s="637"/>
      <c r="AP80" s="637"/>
      <c r="AQ80" s="637"/>
      <c r="AR80" s="637"/>
      <c r="AS80" s="637"/>
      <c r="AT80" s="637"/>
      <c r="AU80" s="637"/>
      <c r="AV80" s="637"/>
      <c r="AW80" s="637"/>
      <c r="AX80" s="637"/>
      <c r="AY80" s="637"/>
      <c r="AZ80" s="637"/>
      <c r="BA80" s="637"/>
      <c r="BB80" s="637"/>
      <c r="BC80" s="637"/>
      <c r="BD80" s="637"/>
      <c r="BE80" s="637"/>
      <c r="BF80" s="637"/>
      <c r="BG80" s="637"/>
      <c r="BH80" s="637"/>
      <c r="BI80" s="637"/>
      <c r="BJ80" s="637"/>
      <c r="BK80" s="637"/>
      <c r="BL80" s="637"/>
      <c r="BM80" s="637"/>
      <c r="BN80" s="637"/>
      <c r="BO80" s="637"/>
      <c r="BP80" s="637"/>
      <c r="BQ80" s="637"/>
      <c r="BR80" s="637"/>
      <c r="BV80" s="639"/>
      <c r="BW80" s="639"/>
      <c r="BX80" s="639"/>
      <c r="CB80" s="639"/>
      <c r="CF80" s="640"/>
      <c r="DF80" s="641"/>
      <c r="DG80" s="641"/>
      <c r="DH80" s="641"/>
      <c r="DI80" s="641"/>
      <c r="DJ80" s="641"/>
      <c r="DK80" s="641"/>
      <c r="DL80" s="641"/>
      <c r="DM80" s="641"/>
      <c r="DN80" s="641"/>
      <c r="DO80" s="641"/>
      <c r="DP80" s="641"/>
      <c r="DQ80" s="641"/>
    </row>
    <row r="81" spans="1:121" s="638" customFormat="1" ht="14">
      <c r="A81" s="632"/>
      <c r="B81" s="633"/>
      <c r="C81" s="634"/>
      <c r="D81" s="635"/>
      <c r="E81" s="635"/>
      <c r="F81" s="636"/>
      <c r="G81" s="636"/>
      <c r="H81" s="636"/>
      <c r="I81" s="636"/>
      <c r="J81" s="637"/>
      <c r="K81" s="637"/>
      <c r="L81" s="637"/>
      <c r="M81" s="637"/>
      <c r="N81" s="637"/>
      <c r="O81" s="637"/>
      <c r="P81" s="637"/>
      <c r="Q81" s="637"/>
      <c r="R81" s="637"/>
      <c r="S81" s="637"/>
      <c r="T81" s="637"/>
      <c r="U81" s="637"/>
      <c r="V81" s="637"/>
      <c r="W81" s="637"/>
      <c r="X81" s="637"/>
      <c r="Y81" s="637"/>
      <c r="Z81" s="637"/>
      <c r="AA81" s="637"/>
      <c r="AB81" s="637"/>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7"/>
      <c r="AY81" s="1445"/>
      <c r="AZ81" s="1445"/>
      <c r="BA81" s="1445"/>
      <c r="BB81" s="1445"/>
      <c r="BC81" s="1445"/>
      <c r="BD81" s="637"/>
      <c r="BE81" s="637"/>
      <c r="BF81" s="637"/>
      <c r="BG81" s="637"/>
      <c r="BH81" s="637"/>
      <c r="BI81" s="637"/>
      <c r="BJ81" s="637"/>
      <c r="BK81" s="637"/>
      <c r="BL81" s="637"/>
      <c r="BM81" s="637"/>
      <c r="BN81" s="637"/>
      <c r="BO81" s="637"/>
      <c r="BP81" s="637"/>
      <c r="BQ81" s="637"/>
      <c r="BR81" s="637"/>
      <c r="BV81" s="639"/>
      <c r="BW81" s="639"/>
      <c r="BX81" s="639"/>
      <c r="CB81" s="639"/>
      <c r="CF81" s="640"/>
      <c r="DF81" s="641"/>
      <c r="DG81" s="641"/>
      <c r="DH81" s="641"/>
      <c r="DI81" s="641"/>
      <c r="DJ81" s="641"/>
      <c r="DK81" s="641"/>
      <c r="DL81" s="641"/>
      <c r="DM81" s="641"/>
      <c r="DN81" s="641"/>
      <c r="DO81" s="641"/>
      <c r="DP81" s="641"/>
      <c r="DQ81" s="641"/>
    </row>
    <row r="82" spans="1:121" s="638" customFormat="1" ht="14">
      <c r="A82" s="632" t="s">
        <v>201</v>
      </c>
      <c r="B82" s="633" t="s">
        <v>329</v>
      </c>
      <c r="C82" s="634"/>
      <c r="D82" s="635"/>
      <c r="E82" s="635"/>
      <c r="F82" s="642"/>
      <c r="G82" s="642"/>
      <c r="H82" s="642"/>
      <c r="I82" s="642"/>
      <c r="J82" s="643"/>
      <c r="K82" s="643"/>
      <c r="L82" s="643"/>
      <c r="M82" s="643"/>
      <c r="N82" s="643"/>
      <c r="O82" s="643"/>
      <c r="P82" s="643"/>
      <c r="Q82" s="643"/>
      <c r="R82" s="643"/>
      <c r="S82" s="643"/>
      <c r="T82" s="643"/>
      <c r="U82" s="643"/>
      <c r="V82" s="643"/>
      <c r="W82" s="643"/>
      <c r="X82" s="643"/>
      <c r="Y82" s="643"/>
      <c r="Z82" s="643"/>
      <c r="AA82" s="643"/>
      <c r="AB82" s="643"/>
      <c r="AC82" s="643"/>
      <c r="AD82" s="643"/>
      <c r="AE82" s="643"/>
      <c r="AF82" s="643"/>
      <c r="AG82" s="643"/>
      <c r="AH82" s="643"/>
      <c r="AI82" s="643"/>
      <c r="AJ82" s="643"/>
      <c r="AK82" s="643"/>
      <c r="AL82" s="643"/>
      <c r="AM82" s="643"/>
      <c r="AN82" s="643"/>
      <c r="AO82" s="637"/>
      <c r="AP82" s="637"/>
      <c r="AQ82" s="637"/>
      <c r="AR82" s="637"/>
      <c r="AS82" s="637"/>
      <c r="AT82" s="637"/>
      <c r="AU82" s="637"/>
      <c r="AV82" s="637"/>
      <c r="AW82" s="637"/>
      <c r="AX82" s="637"/>
      <c r="AY82" s="637"/>
      <c r="AZ82" s="637"/>
      <c r="BA82" s="637"/>
      <c r="BB82" s="637"/>
      <c r="BC82" s="637"/>
      <c r="BD82" s="637"/>
      <c r="BE82" s="637"/>
      <c r="BF82" s="637"/>
      <c r="BG82" s="637"/>
      <c r="BH82" s="637"/>
      <c r="BI82" s="637"/>
      <c r="BJ82" s="637"/>
      <c r="BK82" s="637"/>
      <c r="BL82" s="637"/>
      <c r="BM82" s="637"/>
      <c r="BN82" s="637"/>
      <c r="BO82" s="637"/>
      <c r="BP82" s="637"/>
      <c r="BQ82" s="637"/>
      <c r="BR82" s="637"/>
      <c r="BV82" s="639"/>
      <c r="BW82" s="639"/>
      <c r="BX82" s="639"/>
      <c r="CB82" s="639"/>
      <c r="CF82" s="640"/>
      <c r="DF82" s="641"/>
      <c r="DG82" s="641"/>
      <c r="DH82" s="641"/>
      <c r="DI82" s="641"/>
      <c r="DJ82" s="641"/>
      <c r="DK82" s="641"/>
      <c r="DL82" s="641"/>
      <c r="DM82" s="641"/>
      <c r="DN82" s="641"/>
      <c r="DO82" s="641"/>
      <c r="DP82" s="641"/>
      <c r="DQ82" s="641"/>
    </row>
    <row r="83" spans="1:121" s="647" customFormat="1" ht="20.25" customHeight="1">
      <c r="A83" s="634"/>
      <c r="B83" s="644"/>
      <c r="C83" s="645"/>
      <c r="D83" s="645"/>
      <c r="E83" s="645"/>
      <c r="F83" s="1404"/>
      <c r="G83" s="1404"/>
      <c r="H83" s="1404"/>
      <c r="I83" s="1404"/>
      <c r="J83" s="1404"/>
      <c r="K83" s="1404"/>
      <c r="L83" s="1404"/>
      <c r="M83" s="1404"/>
      <c r="N83" s="1404"/>
      <c r="O83" s="1404"/>
      <c r="P83" s="1404"/>
      <c r="Q83" s="1404"/>
      <c r="R83" s="1404"/>
      <c r="S83" s="1404"/>
      <c r="T83" s="1404"/>
      <c r="U83" s="1404"/>
      <c r="V83" s="1404"/>
      <c r="W83" s="1404"/>
      <c r="X83" s="1404"/>
      <c r="Y83" s="1404"/>
      <c r="Z83" s="1404"/>
      <c r="AA83" s="1404"/>
      <c r="AB83" s="1404"/>
      <c r="AC83" s="1404"/>
      <c r="AD83" s="1404"/>
      <c r="AE83" s="1404"/>
      <c r="AF83" s="1404"/>
      <c r="AG83" s="1404"/>
      <c r="AH83" s="1404"/>
      <c r="AI83" s="1404"/>
      <c r="AJ83" s="1404"/>
      <c r="AK83" s="1404"/>
      <c r="AL83" s="1404"/>
      <c r="AM83" s="1404"/>
      <c r="AN83" s="1404"/>
      <c r="AO83" s="646"/>
      <c r="AP83" s="646"/>
      <c r="AQ83" s="646"/>
      <c r="AR83" s="646"/>
      <c r="AS83" s="646"/>
      <c r="AT83" s="646"/>
      <c r="AU83" s="646"/>
      <c r="AV83" s="646"/>
      <c r="AW83" s="646"/>
      <c r="AX83" s="646"/>
      <c r="AY83" s="646"/>
      <c r="AZ83" s="646"/>
      <c r="BA83" s="646"/>
      <c r="BB83" s="646"/>
      <c r="BC83" s="646"/>
      <c r="BD83" s="646"/>
      <c r="BE83" s="646"/>
      <c r="BF83" s="646"/>
      <c r="BG83" s="646"/>
      <c r="BH83" s="646"/>
      <c r="BI83" s="646"/>
      <c r="BJ83" s="646"/>
      <c r="BK83" s="646"/>
      <c r="BL83" s="646"/>
      <c r="BM83" s="646"/>
      <c r="BN83" s="646"/>
      <c r="BO83" s="646"/>
      <c r="BP83" s="646"/>
      <c r="BQ83" s="646"/>
      <c r="BR83" s="646"/>
      <c r="BV83" s="648"/>
      <c r="DF83" s="649"/>
      <c r="DG83" s="649"/>
      <c r="DH83" s="649"/>
      <c r="DI83" s="649"/>
      <c r="DJ83" s="649"/>
      <c r="DK83" s="649"/>
      <c r="DL83" s="649"/>
      <c r="DM83" s="649"/>
      <c r="DN83" s="649"/>
      <c r="DO83" s="649"/>
      <c r="DP83" s="649"/>
      <c r="DQ83" s="649"/>
    </row>
    <row r="84" spans="1:121" s="647" customFormat="1" ht="30" customHeight="1">
      <c r="A84" s="634" t="s">
        <v>202</v>
      </c>
      <c r="B84" s="1405" t="s">
        <v>307</v>
      </c>
      <c r="C84" s="1405"/>
      <c r="D84" s="1405"/>
      <c r="E84" s="1405"/>
      <c r="F84" s="1405"/>
      <c r="G84" s="1405"/>
      <c r="H84" s="1405"/>
      <c r="I84" s="1405"/>
      <c r="J84" s="1405"/>
      <c r="K84" s="1405"/>
      <c r="L84" s="1405"/>
      <c r="M84" s="1405"/>
      <c r="N84" s="1405"/>
      <c r="O84" s="1405"/>
      <c r="P84" s="1405"/>
      <c r="Q84" s="1405"/>
      <c r="R84" s="1405"/>
      <c r="S84" s="1405"/>
      <c r="T84" s="1405"/>
      <c r="U84" s="1405"/>
      <c r="V84" s="1405"/>
      <c r="W84" s="1405"/>
      <c r="X84" s="1405"/>
      <c r="Y84" s="1405"/>
      <c r="Z84" s="1405"/>
      <c r="AA84" s="1405"/>
      <c r="AB84" s="1405"/>
      <c r="AC84" s="1405"/>
      <c r="AD84" s="1405"/>
      <c r="AE84" s="1405"/>
      <c r="AF84" s="1405"/>
      <c r="AG84" s="1405"/>
      <c r="AH84" s="1405"/>
      <c r="AI84" s="1405"/>
      <c r="AJ84" s="1405"/>
      <c r="AK84" s="1405"/>
      <c r="AL84" s="1405"/>
      <c r="AM84" s="1405"/>
      <c r="AN84" s="1405"/>
      <c r="AO84" s="1405"/>
      <c r="AP84" s="1405"/>
      <c r="AQ84" s="1405"/>
      <c r="AR84" s="1405"/>
      <c r="AS84" s="1405"/>
      <c r="AT84" s="1405"/>
      <c r="AU84" s="1405"/>
      <c r="AV84" s="1405"/>
      <c r="AW84" s="1405"/>
      <c r="AX84" s="1405"/>
      <c r="AY84" s="1405"/>
      <c r="AZ84" s="1405"/>
      <c r="BA84" s="1405"/>
      <c r="BB84" s="1405"/>
      <c r="BC84" s="1405"/>
      <c r="BD84" s="1405"/>
      <c r="BE84" s="1405"/>
      <c r="BF84" s="1405"/>
      <c r="BG84" s="1405"/>
      <c r="BH84" s="1405"/>
      <c r="BI84" s="1405"/>
      <c r="BJ84" s="1405"/>
      <c r="BK84" s="1405"/>
      <c r="BL84" s="1405"/>
      <c r="BM84" s="1405"/>
      <c r="BN84" s="1405"/>
      <c r="BO84" s="1405"/>
      <c r="BP84" s="1405"/>
      <c r="BQ84" s="1405"/>
      <c r="BR84" s="1405"/>
      <c r="BS84" s="1405"/>
      <c r="BT84" s="1405"/>
      <c r="BU84" s="1405"/>
      <c r="BV84" s="1405"/>
      <c r="BW84" s="1405"/>
      <c r="BX84" s="1405"/>
      <c r="BY84" s="1405"/>
      <c r="BZ84" s="1405"/>
      <c r="CA84" s="1405"/>
      <c r="CB84" s="1405"/>
      <c r="CC84" s="1405"/>
      <c r="CD84" s="1405"/>
      <c r="CE84" s="1405"/>
      <c r="CF84" s="1405"/>
      <c r="DF84" s="650"/>
      <c r="DG84" s="650"/>
      <c r="DH84" s="650"/>
      <c r="DI84" s="650"/>
      <c r="DJ84" s="650"/>
      <c r="DK84" s="650"/>
      <c r="DL84" s="650"/>
      <c r="DM84" s="650"/>
      <c r="DN84" s="650"/>
      <c r="DO84" s="650"/>
      <c r="DP84" s="650"/>
      <c r="DQ84" s="650"/>
    </row>
    <row r="85" spans="1:121" s="647" customFormat="1" ht="32.25" customHeight="1">
      <c r="A85" s="634"/>
      <c r="B85" s="1405"/>
      <c r="C85" s="1405"/>
      <c r="D85" s="1405"/>
      <c r="E85" s="1405"/>
      <c r="F85" s="1405"/>
      <c r="G85" s="1405"/>
      <c r="H85" s="1405"/>
      <c r="I85" s="1405"/>
      <c r="J85" s="1405"/>
      <c r="K85" s="1405"/>
      <c r="L85" s="1405"/>
      <c r="M85" s="1405"/>
      <c r="N85" s="1405"/>
      <c r="O85" s="1405"/>
      <c r="P85" s="1405"/>
      <c r="Q85" s="1405"/>
      <c r="R85" s="1405"/>
      <c r="S85" s="1405"/>
      <c r="T85" s="1405"/>
      <c r="U85" s="1405"/>
      <c r="V85" s="1405"/>
      <c r="W85" s="1405"/>
      <c r="X85" s="1405"/>
      <c r="Y85" s="1405"/>
      <c r="Z85" s="1405"/>
      <c r="AA85" s="1405"/>
      <c r="AB85" s="1405"/>
      <c r="AC85" s="1405"/>
      <c r="AD85" s="1405"/>
      <c r="AE85" s="1405"/>
      <c r="AF85" s="1405"/>
      <c r="AG85" s="1405"/>
      <c r="AH85" s="1405"/>
      <c r="AI85" s="1405"/>
      <c r="AJ85" s="1405"/>
      <c r="AK85" s="1405"/>
      <c r="AL85" s="1405"/>
      <c r="AM85" s="1405"/>
      <c r="AN85" s="1405"/>
      <c r="AO85" s="1405"/>
      <c r="AP85" s="1405"/>
      <c r="AQ85" s="1405"/>
      <c r="AR85" s="1405"/>
      <c r="AS85" s="1405"/>
      <c r="AT85" s="1405"/>
      <c r="AU85" s="1405"/>
      <c r="AV85" s="1405"/>
      <c r="AW85" s="1405"/>
      <c r="AX85" s="1405"/>
      <c r="AY85" s="1405"/>
      <c r="AZ85" s="1405"/>
      <c r="BA85" s="1405"/>
      <c r="BB85" s="1405"/>
      <c r="BC85" s="1405"/>
      <c r="BD85" s="1405"/>
      <c r="BE85" s="1405"/>
      <c r="BF85" s="1405"/>
      <c r="BG85" s="1405"/>
      <c r="BH85" s="1405"/>
      <c r="BI85" s="1405"/>
      <c r="BJ85" s="1405"/>
      <c r="BK85" s="1405"/>
      <c r="BL85" s="1405"/>
      <c r="BM85" s="1405"/>
      <c r="BN85" s="1405"/>
      <c r="BO85" s="1405"/>
      <c r="BP85" s="1405"/>
      <c r="BQ85" s="1405"/>
      <c r="BR85" s="1405"/>
      <c r="BS85" s="1405"/>
      <c r="BT85" s="1405"/>
      <c r="BU85" s="1405"/>
      <c r="BV85" s="1405"/>
      <c r="BW85" s="1405"/>
      <c r="BX85" s="1405"/>
      <c r="BY85" s="1405"/>
      <c r="BZ85" s="1405"/>
      <c r="CA85" s="1405"/>
      <c r="CB85" s="1405"/>
      <c r="CC85" s="1405"/>
      <c r="CD85" s="1405"/>
      <c r="CE85" s="1405"/>
      <c r="CF85" s="1405"/>
      <c r="DF85" s="650"/>
      <c r="DG85" s="650"/>
      <c r="DH85" s="650"/>
      <c r="DI85" s="650"/>
      <c r="DJ85" s="650"/>
      <c r="DK85" s="650"/>
      <c r="DL85" s="650"/>
      <c r="DM85" s="650"/>
      <c r="DN85" s="650"/>
      <c r="DO85" s="650"/>
      <c r="DP85" s="650"/>
      <c r="DQ85" s="650"/>
    </row>
    <row r="86" spans="1:121" s="176" customFormat="1" ht="20.25" customHeight="1">
      <c r="A86" s="169"/>
      <c r="B86" s="170"/>
      <c r="C86" s="171"/>
      <c r="D86" s="171"/>
      <c r="E86" s="171"/>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V86" s="175"/>
      <c r="DF86" s="284"/>
      <c r="DG86" s="284"/>
      <c r="DH86" s="284"/>
      <c r="DI86" s="284"/>
      <c r="DJ86" s="284"/>
      <c r="DK86" s="284"/>
      <c r="DL86" s="284"/>
      <c r="DM86" s="284"/>
      <c r="DN86" s="284"/>
      <c r="DO86" s="284"/>
      <c r="DP86" s="284"/>
      <c r="DQ86" s="284"/>
    </row>
    <row r="87" spans="1:121" s="176" customFormat="1" ht="20.25" customHeight="1">
      <c r="A87" s="169"/>
      <c r="B87" s="170"/>
      <c r="C87" s="171"/>
      <c r="D87" s="171"/>
      <c r="E87" s="171"/>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446"/>
      <c r="AZ87" s="1446"/>
      <c r="BA87" s="1446"/>
      <c r="BB87" s="1446"/>
      <c r="BC87" s="1446"/>
      <c r="BD87" s="173"/>
      <c r="BE87" s="173"/>
      <c r="BF87" s="173"/>
      <c r="BG87" s="173"/>
      <c r="BH87" s="173"/>
      <c r="BI87" s="173"/>
      <c r="BJ87" s="173"/>
      <c r="BK87" s="173"/>
      <c r="BL87" s="173"/>
      <c r="BM87" s="173"/>
      <c r="BN87" s="173"/>
      <c r="BO87" s="173"/>
      <c r="BP87" s="173"/>
      <c r="BQ87" s="173"/>
      <c r="BR87" s="173"/>
      <c r="BV87" s="175"/>
      <c r="DF87" s="284"/>
      <c r="DG87" s="284"/>
      <c r="DH87" s="284"/>
      <c r="DI87" s="284"/>
      <c r="DJ87" s="284"/>
      <c r="DK87" s="284"/>
      <c r="DL87" s="284"/>
      <c r="DM87" s="284"/>
      <c r="DN87" s="284"/>
      <c r="DO87" s="284"/>
      <c r="DP87" s="284"/>
      <c r="DQ87" s="284"/>
    </row>
    <row r="88" spans="1:121" s="176" customFormat="1" ht="20.25" customHeight="1">
      <c r="A88" s="169"/>
      <c r="B88" s="170"/>
      <c r="C88" s="171"/>
      <c r="D88" s="171"/>
      <c r="E88" s="171"/>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V88" s="175"/>
      <c r="DF88" s="284"/>
      <c r="DG88" s="284"/>
      <c r="DH88" s="284"/>
      <c r="DI88" s="284"/>
      <c r="DJ88" s="284"/>
      <c r="DK88" s="284"/>
      <c r="DL88" s="284"/>
      <c r="DM88" s="284"/>
      <c r="DN88" s="284"/>
      <c r="DO88" s="284"/>
      <c r="DP88" s="284"/>
      <c r="DQ88" s="284"/>
    </row>
    <row r="89" spans="1:121" s="176" customFormat="1" ht="20.25" customHeight="1">
      <c r="A89" s="169"/>
      <c r="B89" s="170"/>
      <c r="C89" s="171"/>
      <c r="D89" s="171"/>
      <c r="E89" s="171"/>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V89" s="175"/>
      <c r="DF89" s="284"/>
      <c r="DG89" s="284"/>
      <c r="DH89" s="284"/>
      <c r="DI89" s="284"/>
      <c r="DJ89" s="284"/>
      <c r="DK89" s="284"/>
      <c r="DL89" s="284"/>
      <c r="DM89" s="284"/>
      <c r="DN89" s="284"/>
      <c r="DO89" s="284"/>
      <c r="DP89" s="284"/>
      <c r="DQ89" s="284"/>
    </row>
    <row r="90" spans="1:121" s="176" customFormat="1" ht="20.25" customHeight="1">
      <c r="A90" s="169"/>
      <c r="B90" s="170"/>
      <c r="C90" s="171"/>
      <c r="D90" s="171"/>
      <c r="E90" s="171"/>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V90" s="175"/>
      <c r="DF90" s="284"/>
      <c r="DG90" s="284"/>
      <c r="DH90" s="284"/>
      <c r="DI90" s="284"/>
      <c r="DJ90" s="284"/>
      <c r="DK90" s="284"/>
      <c r="DL90" s="284"/>
      <c r="DM90" s="284"/>
      <c r="DN90" s="284"/>
      <c r="DO90" s="284"/>
      <c r="DP90" s="284"/>
      <c r="DQ90" s="284"/>
    </row>
    <row r="91" spans="1:121" s="176" customFormat="1" ht="20.25" customHeight="1">
      <c r="A91" s="169"/>
      <c r="B91" s="170"/>
      <c r="C91" s="171"/>
      <c r="D91" s="171"/>
      <c r="E91" s="171"/>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V91" s="175"/>
      <c r="DF91" s="284"/>
      <c r="DG91" s="284"/>
      <c r="DH91" s="284"/>
      <c r="DI91" s="284"/>
      <c r="DJ91" s="284"/>
      <c r="DK91" s="284"/>
      <c r="DL91" s="284"/>
      <c r="DM91" s="284"/>
      <c r="DN91" s="284"/>
      <c r="DO91" s="284"/>
      <c r="DP91" s="284"/>
      <c r="DQ91" s="284"/>
    </row>
    <row r="92" spans="1:121" s="176" customFormat="1" ht="20.25" customHeight="1">
      <c r="A92" s="169"/>
      <c r="B92" s="170"/>
      <c r="C92" s="171"/>
      <c r="D92" s="171"/>
      <c r="E92" s="171"/>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V92" s="175"/>
      <c r="DF92" s="284"/>
      <c r="DG92" s="284"/>
      <c r="DH92" s="284"/>
      <c r="DI92" s="284"/>
      <c r="DJ92" s="284"/>
      <c r="DK92" s="284"/>
      <c r="DL92" s="284"/>
      <c r="DM92" s="284"/>
      <c r="DN92" s="284"/>
      <c r="DO92" s="284"/>
      <c r="DP92" s="284"/>
      <c r="DQ92" s="284"/>
    </row>
    <row r="93" spans="1:121" s="176" customFormat="1" ht="20.25" customHeight="1">
      <c r="A93" s="169"/>
      <c r="B93" s="170"/>
      <c r="C93" s="171"/>
      <c r="D93" s="171"/>
      <c r="E93" s="171"/>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V93" s="175"/>
      <c r="DF93" s="284"/>
      <c r="DG93" s="284"/>
      <c r="DH93" s="284"/>
      <c r="DI93" s="284"/>
      <c r="DJ93" s="284"/>
      <c r="DK93" s="284"/>
      <c r="DL93" s="284"/>
      <c r="DM93" s="284"/>
      <c r="DN93" s="284"/>
      <c r="DO93" s="284"/>
      <c r="DP93" s="284"/>
      <c r="DQ93" s="284"/>
    </row>
    <row r="94" spans="1:121" s="176" customFormat="1" ht="20.25" customHeight="1">
      <c r="A94" s="169"/>
      <c r="B94" s="170"/>
      <c r="C94" s="171"/>
      <c r="D94" s="171"/>
      <c r="E94" s="171"/>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V94" s="175"/>
      <c r="DF94" s="284"/>
      <c r="DG94" s="284"/>
      <c r="DH94" s="284"/>
      <c r="DI94" s="284"/>
      <c r="DJ94" s="284"/>
      <c r="DK94" s="284"/>
      <c r="DL94" s="284"/>
      <c r="DM94" s="284"/>
      <c r="DN94" s="284"/>
      <c r="DO94" s="284"/>
      <c r="DP94" s="284"/>
      <c r="DQ94" s="284"/>
    </row>
    <row r="95" spans="1:121" s="176" customFormat="1" ht="20.25" customHeight="1">
      <c r="A95" s="169"/>
      <c r="B95" s="170"/>
      <c r="C95" s="171"/>
      <c r="D95" s="171"/>
      <c r="E95" s="171"/>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V95" s="175"/>
      <c r="DF95" s="284"/>
      <c r="DG95" s="284"/>
      <c r="DH95" s="284"/>
      <c r="DI95" s="284"/>
      <c r="DJ95" s="284"/>
      <c r="DK95" s="284"/>
      <c r="DL95" s="284"/>
      <c r="DM95" s="284"/>
      <c r="DN95" s="284"/>
      <c r="DO95" s="284"/>
      <c r="DP95" s="284"/>
      <c r="DQ95" s="284"/>
    </row>
    <row r="96" spans="1:121" s="176" customFormat="1" ht="20.25" customHeight="1">
      <c r="A96" s="169"/>
      <c r="B96" s="170"/>
      <c r="C96" s="171"/>
      <c r="D96" s="171"/>
      <c r="E96" s="171"/>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V96" s="175"/>
      <c r="DF96" s="284"/>
      <c r="DG96" s="284"/>
      <c r="DH96" s="284"/>
      <c r="DI96" s="284"/>
      <c r="DJ96" s="284"/>
      <c r="DK96" s="284"/>
      <c r="DL96" s="284"/>
      <c r="DM96" s="284"/>
      <c r="DN96" s="284"/>
      <c r="DO96" s="284"/>
      <c r="DP96" s="284"/>
      <c r="DQ96" s="284"/>
    </row>
    <row r="97" spans="1:121" s="176" customFormat="1" ht="20.25" customHeight="1">
      <c r="A97" s="169"/>
      <c r="B97" s="170"/>
      <c r="C97" s="171"/>
      <c r="D97" s="171"/>
      <c r="E97" s="171"/>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V97" s="175"/>
      <c r="DF97" s="284"/>
      <c r="DG97" s="284"/>
      <c r="DH97" s="284"/>
      <c r="DI97" s="284"/>
      <c r="DJ97" s="284"/>
      <c r="DK97" s="284"/>
      <c r="DL97" s="284"/>
      <c r="DM97" s="284"/>
      <c r="DN97" s="284"/>
      <c r="DO97" s="284"/>
      <c r="DP97" s="284"/>
      <c r="DQ97" s="284"/>
    </row>
    <row r="98" spans="1:121" s="176" customFormat="1" ht="20.25" customHeight="1">
      <c r="A98" s="169"/>
      <c r="B98" s="170"/>
      <c r="C98" s="171"/>
      <c r="D98" s="171"/>
      <c r="E98" s="171"/>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V98" s="175"/>
      <c r="DF98" s="284"/>
      <c r="DG98" s="284"/>
      <c r="DH98" s="284"/>
      <c r="DI98" s="284"/>
      <c r="DJ98" s="284"/>
      <c r="DK98" s="284"/>
      <c r="DL98" s="284"/>
      <c r="DM98" s="284"/>
      <c r="DN98" s="284"/>
      <c r="DO98" s="284"/>
      <c r="DP98" s="284"/>
      <c r="DQ98" s="284"/>
    </row>
    <row r="99" spans="1:121" s="176" customFormat="1" ht="20.25" customHeight="1">
      <c r="A99" s="169"/>
      <c r="B99" s="170"/>
      <c r="C99" s="171"/>
      <c r="D99" s="171"/>
      <c r="E99" s="171"/>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V99" s="175"/>
      <c r="DF99" s="284"/>
      <c r="DG99" s="284"/>
      <c r="DH99" s="284"/>
      <c r="DI99" s="284"/>
      <c r="DJ99" s="284"/>
      <c r="DK99" s="284"/>
      <c r="DL99" s="284"/>
      <c r="DM99" s="284"/>
      <c r="DN99" s="284"/>
      <c r="DO99" s="284"/>
      <c r="DP99" s="284"/>
      <c r="DQ99" s="284"/>
    </row>
    <row r="100" spans="1:121" s="176" customFormat="1" ht="20.25" customHeight="1">
      <c r="A100" s="169"/>
      <c r="B100" s="170"/>
      <c r="C100" s="171"/>
      <c r="D100" s="171"/>
      <c r="E100" s="171"/>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V100" s="175"/>
      <c r="DF100" s="284"/>
      <c r="DG100" s="284"/>
      <c r="DH100" s="284"/>
      <c r="DI100" s="284"/>
      <c r="DJ100" s="284"/>
      <c r="DK100" s="284"/>
      <c r="DL100" s="284"/>
      <c r="DM100" s="284"/>
      <c r="DN100" s="284"/>
      <c r="DO100" s="284"/>
      <c r="DP100" s="284"/>
      <c r="DQ100" s="284"/>
    </row>
    <row r="101" spans="1:121" s="176" customFormat="1" ht="20.25" customHeight="1">
      <c r="A101" s="169"/>
      <c r="B101" s="170"/>
      <c r="C101" s="171"/>
      <c r="D101" s="171"/>
      <c r="E101" s="171"/>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V101" s="175"/>
      <c r="DF101" s="284"/>
      <c r="DG101" s="284"/>
      <c r="DH101" s="284"/>
      <c r="DI101" s="284"/>
      <c r="DJ101" s="284"/>
      <c r="DK101" s="284"/>
      <c r="DL101" s="284"/>
      <c r="DM101" s="284"/>
      <c r="DN101" s="284"/>
      <c r="DO101" s="284"/>
      <c r="DP101" s="284"/>
      <c r="DQ101" s="284"/>
    </row>
    <row r="102" spans="1:121" s="176" customFormat="1" ht="20.25" customHeight="1">
      <c r="A102" s="169"/>
      <c r="B102" s="170"/>
      <c r="C102" s="171"/>
      <c r="D102" s="171"/>
      <c r="E102" s="171"/>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V102" s="175"/>
      <c r="DF102" s="284"/>
      <c r="DG102" s="284"/>
      <c r="DH102" s="284"/>
      <c r="DI102" s="284"/>
      <c r="DJ102" s="284"/>
      <c r="DK102" s="284"/>
      <c r="DL102" s="284"/>
      <c r="DM102" s="284"/>
      <c r="DN102" s="284"/>
      <c r="DO102" s="284"/>
      <c r="DP102" s="284"/>
      <c r="DQ102" s="284"/>
    </row>
    <row r="103" spans="1:121" s="176" customFormat="1" ht="20.25" customHeight="1">
      <c r="A103" s="169"/>
      <c r="B103" s="170"/>
      <c r="C103" s="171"/>
      <c r="D103" s="171"/>
      <c r="E103" s="171"/>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V103" s="175"/>
      <c r="DF103" s="284"/>
      <c r="DG103" s="284"/>
      <c r="DH103" s="284"/>
      <c r="DI103" s="284"/>
      <c r="DJ103" s="284"/>
      <c r="DK103" s="284"/>
      <c r="DL103" s="284"/>
      <c r="DM103" s="284"/>
      <c r="DN103" s="284"/>
      <c r="DO103" s="284"/>
      <c r="DP103" s="284"/>
      <c r="DQ103" s="284"/>
    </row>
    <row r="104" spans="1:121" s="176" customFormat="1" ht="20.25" customHeight="1">
      <c r="A104" s="169"/>
      <c r="B104" s="170"/>
      <c r="C104" s="171"/>
      <c r="D104" s="171"/>
      <c r="E104" s="171"/>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V104" s="175"/>
      <c r="DF104" s="284"/>
      <c r="DG104" s="284"/>
      <c r="DH104" s="284"/>
      <c r="DI104" s="284"/>
      <c r="DJ104" s="284"/>
      <c r="DK104" s="284"/>
      <c r="DL104" s="284"/>
      <c r="DM104" s="284"/>
      <c r="DN104" s="284"/>
      <c r="DO104" s="284"/>
      <c r="DP104" s="284"/>
      <c r="DQ104" s="284"/>
    </row>
    <row r="105" spans="1:121" s="176" customFormat="1" ht="20.25" customHeight="1">
      <c r="A105" s="169"/>
      <c r="B105" s="170"/>
      <c r="C105" s="171"/>
      <c r="D105" s="171"/>
      <c r="E105" s="171"/>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V105" s="175"/>
      <c r="DF105" s="284"/>
      <c r="DG105" s="284"/>
      <c r="DH105" s="284"/>
      <c r="DI105" s="284"/>
      <c r="DJ105" s="284"/>
      <c r="DK105" s="284"/>
      <c r="DL105" s="284"/>
      <c r="DM105" s="284"/>
      <c r="DN105" s="284"/>
      <c r="DO105" s="284"/>
      <c r="DP105" s="284"/>
      <c r="DQ105" s="284"/>
    </row>
    <row r="106" spans="1:121" s="176" customFormat="1" ht="20.25" customHeight="1">
      <c r="A106" s="169"/>
      <c r="B106" s="170"/>
      <c r="C106" s="171"/>
      <c r="D106" s="171"/>
      <c r="E106" s="171"/>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V106" s="175"/>
      <c r="DF106" s="284"/>
      <c r="DG106" s="284"/>
      <c r="DH106" s="284"/>
      <c r="DI106" s="284"/>
      <c r="DJ106" s="284"/>
      <c r="DK106" s="284"/>
      <c r="DL106" s="284"/>
      <c r="DM106" s="284"/>
      <c r="DN106" s="284"/>
      <c r="DO106" s="284"/>
      <c r="DP106" s="284"/>
      <c r="DQ106" s="284"/>
    </row>
    <row r="107" spans="1:121" s="176" customFormat="1" ht="20.25" customHeight="1">
      <c r="A107" s="169"/>
      <c r="B107" s="170"/>
      <c r="C107" s="171"/>
      <c r="D107" s="171"/>
      <c r="E107" s="171"/>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V107" s="175"/>
      <c r="DF107" s="284"/>
      <c r="DG107" s="284"/>
      <c r="DH107" s="284"/>
      <c r="DI107" s="284"/>
      <c r="DJ107" s="284"/>
      <c r="DK107" s="284"/>
      <c r="DL107" s="284"/>
      <c r="DM107" s="284"/>
      <c r="DN107" s="284"/>
      <c r="DO107" s="284"/>
      <c r="DP107" s="284"/>
      <c r="DQ107" s="284"/>
    </row>
    <row r="108" spans="1:121" s="176" customFormat="1" ht="20.25" customHeight="1">
      <c r="A108" s="169"/>
      <c r="B108" s="170"/>
      <c r="C108" s="171"/>
      <c r="D108" s="171"/>
      <c r="E108" s="171"/>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V108" s="175"/>
      <c r="DF108" s="284"/>
      <c r="DG108" s="284"/>
      <c r="DH108" s="284"/>
      <c r="DI108" s="284"/>
      <c r="DJ108" s="284"/>
      <c r="DK108" s="284"/>
      <c r="DL108" s="284"/>
      <c r="DM108" s="284"/>
      <c r="DN108" s="284"/>
      <c r="DO108" s="284"/>
      <c r="DP108" s="284"/>
      <c r="DQ108" s="284"/>
    </row>
    <row r="109" spans="1:121" s="176" customFormat="1" ht="20.25" customHeight="1">
      <c r="A109" s="169"/>
      <c r="B109" s="170"/>
      <c r="C109" s="171"/>
      <c r="D109" s="171"/>
      <c r="E109" s="171"/>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V109" s="175"/>
      <c r="DF109" s="284"/>
      <c r="DG109" s="284"/>
      <c r="DH109" s="284"/>
      <c r="DI109" s="284"/>
      <c r="DJ109" s="284"/>
      <c r="DK109" s="284"/>
      <c r="DL109" s="284"/>
      <c r="DM109" s="284"/>
      <c r="DN109" s="284"/>
      <c r="DO109" s="284"/>
      <c r="DP109" s="284"/>
      <c r="DQ109" s="284"/>
    </row>
    <row r="110" spans="1:121" s="176" customFormat="1" ht="20.25" customHeight="1">
      <c r="A110" s="169"/>
      <c r="B110" s="170"/>
      <c r="C110" s="171"/>
      <c r="D110" s="171"/>
      <c r="E110" s="171"/>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c r="BP110" s="173"/>
      <c r="BQ110" s="173"/>
      <c r="BR110" s="173"/>
      <c r="BV110" s="175"/>
      <c r="DF110" s="284"/>
      <c r="DG110" s="284"/>
      <c r="DH110" s="284"/>
      <c r="DI110" s="284"/>
      <c r="DJ110" s="284"/>
      <c r="DK110" s="284"/>
      <c r="DL110" s="284"/>
      <c r="DM110" s="284"/>
      <c r="DN110" s="284"/>
      <c r="DO110" s="284"/>
      <c r="DP110" s="284"/>
      <c r="DQ110" s="284"/>
    </row>
    <row r="111" spans="1:121" s="176" customFormat="1" ht="20.25" customHeight="1">
      <c r="A111" s="169"/>
      <c r="B111" s="170"/>
      <c r="C111" s="171"/>
      <c r="D111" s="171"/>
      <c r="E111" s="171"/>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V111" s="175"/>
      <c r="DF111" s="284"/>
      <c r="DG111" s="284"/>
      <c r="DH111" s="284"/>
      <c r="DI111" s="284"/>
      <c r="DJ111" s="284"/>
      <c r="DK111" s="284"/>
      <c r="DL111" s="284"/>
      <c r="DM111" s="284"/>
      <c r="DN111" s="284"/>
      <c r="DO111" s="284"/>
      <c r="DP111" s="284"/>
      <c r="DQ111" s="284"/>
    </row>
    <row r="112" spans="1:121" s="176" customFormat="1" ht="20.25" customHeight="1">
      <c r="A112" s="169"/>
      <c r="B112" s="170"/>
      <c r="C112" s="171"/>
      <c r="D112" s="171"/>
      <c r="E112" s="171"/>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V112" s="175"/>
      <c r="DF112" s="284"/>
      <c r="DG112" s="284"/>
      <c r="DH112" s="284"/>
      <c r="DI112" s="284"/>
      <c r="DJ112" s="284"/>
      <c r="DK112" s="284"/>
      <c r="DL112" s="284"/>
      <c r="DM112" s="284"/>
      <c r="DN112" s="284"/>
      <c r="DO112" s="284"/>
      <c r="DP112" s="284"/>
      <c r="DQ112" s="284"/>
    </row>
    <row r="113" spans="1:122" s="176" customFormat="1" ht="20.25" customHeight="1">
      <c r="A113" s="169"/>
      <c r="B113" s="170"/>
      <c r="C113" s="171"/>
      <c r="D113" s="171"/>
      <c r="E113" s="171"/>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V113" s="175"/>
      <c r="DF113" s="284"/>
      <c r="DG113" s="284"/>
      <c r="DH113" s="284"/>
      <c r="DI113" s="284"/>
      <c r="DJ113" s="284"/>
      <c r="DK113" s="284"/>
      <c r="DL113" s="284"/>
      <c r="DM113" s="284"/>
      <c r="DN113" s="284"/>
      <c r="DO113" s="284"/>
      <c r="DP113" s="284"/>
      <c r="DQ113" s="284"/>
    </row>
    <row r="114" spans="1:122" s="176" customFormat="1" ht="20.25" customHeight="1">
      <c r="A114" s="169"/>
      <c r="B114" s="170"/>
      <c r="C114" s="171"/>
      <c r="D114" s="171"/>
      <c r="E114" s="171"/>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3"/>
      <c r="BR114" s="173"/>
      <c r="BV114" s="175"/>
      <c r="DF114" s="284"/>
      <c r="DG114" s="284"/>
      <c r="DH114" s="284"/>
      <c r="DI114" s="284"/>
      <c r="DJ114" s="284"/>
      <c r="DK114" s="284"/>
      <c r="DL114" s="284"/>
      <c r="DM114" s="284"/>
      <c r="DN114" s="284"/>
      <c r="DO114" s="284"/>
      <c r="DP114" s="284"/>
      <c r="DQ114" s="284"/>
    </row>
    <row r="115" spans="1:122" s="176" customFormat="1" ht="20.25" customHeight="1">
      <c r="A115" s="169"/>
      <c r="B115" s="318"/>
      <c r="C115" s="26"/>
      <c r="D115" s="227"/>
      <c r="E115" s="227"/>
      <c r="F115" s="227"/>
      <c r="G115" s="227"/>
      <c r="H115" s="227"/>
      <c r="I115" s="227"/>
      <c r="J115" s="227"/>
      <c r="K115" s="227"/>
      <c r="L115" s="227"/>
      <c r="M115" s="227"/>
      <c r="N115" s="227"/>
      <c r="O115" s="227"/>
      <c r="P115" s="227"/>
      <c r="Q115" s="227"/>
      <c r="R115" s="227"/>
      <c r="S115" s="227"/>
      <c r="T115" s="227"/>
      <c r="U115" s="227"/>
      <c r="V115" s="227"/>
      <c r="W115" s="227"/>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5"/>
      <c r="DF115" s="284"/>
      <c r="DG115" s="284"/>
      <c r="DH115" s="284"/>
      <c r="DI115" s="284"/>
      <c r="DJ115" s="284"/>
      <c r="DK115" s="284"/>
      <c r="DL115" s="284"/>
      <c r="DM115" s="284"/>
      <c r="DN115" s="284"/>
      <c r="DO115" s="284"/>
      <c r="DP115" s="284"/>
      <c r="DQ115" s="284"/>
    </row>
    <row r="116" spans="1:122" s="176" customFormat="1" ht="20.25" customHeight="1">
      <c r="A116" s="169"/>
      <c r="B116" s="318"/>
      <c r="C116" s="26"/>
      <c r="D116" s="227"/>
      <c r="E116" s="227"/>
      <c r="F116" s="227"/>
      <c r="G116" s="227"/>
      <c r="H116" s="227"/>
      <c r="I116" s="227"/>
      <c r="J116" s="227"/>
      <c r="K116" s="227"/>
      <c r="L116" s="227"/>
      <c r="M116" s="227"/>
      <c r="N116" s="227"/>
      <c r="O116" s="227"/>
      <c r="P116" s="227"/>
      <c r="Q116" s="227"/>
      <c r="R116" s="227"/>
      <c r="S116" s="227"/>
      <c r="T116" s="227"/>
      <c r="U116" s="227"/>
      <c r="V116" s="227"/>
      <c r="W116" s="227"/>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5"/>
      <c r="DF116" s="284"/>
      <c r="DG116" s="284"/>
      <c r="DH116" s="284"/>
      <c r="DI116" s="284"/>
      <c r="DJ116" s="284"/>
      <c r="DK116" s="284"/>
      <c r="DL116" s="284"/>
      <c r="DM116" s="284"/>
      <c r="DN116" s="284"/>
      <c r="DO116" s="284"/>
      <c r="DP116" s="284"/>
      <c r="DQ116" s="284"/>
    </row>
    <row r="117" spans="1:122" s="168" customFormat="1" ht="20.25" customHeight="1">
      <c r="A117" s="155"/>
      <c r="B117" s="243"/>
      <c r="C117" s="196"/>
      <c r="D117" s="227"/>
      <c r="E117" s="227"/>
      <c r="F117" s="227"/>
      <c r="G117" s="227"/>
      <c r="H117" s="227"/>
      <c r="I117" s="227"/>
      <c r="J117" s="227"/>
      <c r="K117" s="227"/>
      <c r="L117" s="227"/>
      <c r="M117" s="227"/>
      <c r="N117" s="227"/>
      <c r="O117" s="227"/>
      <c r="P117" s="227"/>
      <c r="Q117" s="227"/>
      <c r="R117" s="227"/>
      <c r="S117" s="227"/>
      <c r="T117" s="227"/>
      <c r="U117" s="227"/>
      <c r="V117" s="227"/>
      <c r="W117" s="227"/>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6"/>
      <c r="BR117" s="226"/>
      <c r="BS117" s="226"/>
      <c r="BT117" s="226"/>
      <c r="BU117" s="226"/>
      <c r="BV117" s="156"/>
      <c r="DF117" s="285"/>
      <c r="DG117" s="285"/>
      <c r="DH117" s="285"/>
      <c r="DI117" s="285"/>
      <c r="DJ117" s="285"/>
      <c r="DK117" s="285"/>
      <c r="DL117" s="285"/>
      <c r="DM117" s="285"/>
      <c r="DN117" s="285"/>
      <c r="DO117" s="285"/>
      <c r="DP117" s="285"/>
      <c r="DQ117" s="285"/>
    </row>
    <row r="118" spans="1:122" s="168" customFormat="1" ht="20.25" customHeight="1">
      <c r="A118" s="155"/>
      <c r="B118" s="243"/>
      <c r="C118" s="196"/>
      <c r="D118" s="227"/>
      <c r="E118" s="227"/>
      <c r="F118" s="227"/>
      <c r="G118" s="227"/>
      <c r="H118" s="227"/>
      <c r="I118" s="227"/>
      <c r="J118" s="227"/>
      <c r="K118" s="227"/>
      <c r="L118" s="227"/>
      <c r="M118" s="227"/>
      <c r="N118" s="227"/>
      <c r="O118" s="227"/>
      <c r="P118" s="227"/>
      <c r="Q118" s="227"/>
      <c r="R118" s="227"/>
      <c r="S118" s="227"/>
      <c r="T118" s="227"/>
      <c r="U118" s="227"/>
      <c r="V118" s="227"/>
      <c r="W118" s="227"/>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26"/>
      <c r="BG118" s="226"/>
      <c r="BH118" s="226"/>
      <c r="BI118" s="226"/>
      <c r="BJ118" s="226"/>
      <c r="BK118" s="226"/>
      <c r="BL118" s="226"/>
      <c r="BM118" s="226"/>
      <c r="BN118" s="226"/>
      <c r="BO118" s="226"/>
      <c r="BP118" s="226"/>
      <c r="BQ118" s="226"/>
      <c r="BR118" s="226"/>
      <c r="BS118" s="226"/>
      <c r="BT118" s="226"/>
      <c r="BU118" s="226"/>
      <c r="BV118" s="156"/>
      <c r="DF118" s="285"/>
      <c r="DG118" s="285"/>
      <c r="DH118" s="285"/>
      <c r="DI118" s="285"/>
      <c r="DJ118" s="285"/>
      <c r="DK118" s="285"/>
      <c r="DL118" s="285"/>
      <c r="DM118" s="285"/>
      <c r="DN118" s="285"/>
      <c r="DO118" s="285"/>
      <c r="DP118" s="285"/>
      <c r="DQ118" s="285"/>
    </row>
    <row r="119" spans="1:122" s="168" customFormat="1" ht="20.25" customHeight="1">
      <c r="A119" s="155"/>
      <c r="B119" s="243"/>
      <c r="C119" s="196"/>
      <c r="D119" s="227"/>
      <c r="E119" s="227"/>
      <c r="F119" s="227"/>
      <c r="G119" s="227"/>
      <c r="H119" s="227"/>
      <c r="I119" s="227"/>
      <c r="J119" s="227"/>
      <c r="K119" s="227"/>
      <c r="L119" s="227"/>
      <c r="M119" s="227"/>
      <c r="N119" s="227"/>
      <c r="O119" s="227"/>
      <c r="P119" s="227"/>
      <c r="Q119" s="227"/>
      <c r="R119" s="227"/>
      <c r="S119" s="227"/>
      <c r="T119" s="227"/>
      <c r="U119" s="227"/>
      <c r="V119" s="227"/>
      <c r="W119" s="227"/>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6"/>
      <c r="BF119" s="226"/>
      <c r="BG119" s="226"/>
      <c r="BH119" s="226"/>
      <c r="BI119" s="226"/>
      <c r="BJ119" s="226"/>
      <c r="BK119" s="226"/>
      <c r="BL119" s="226"/>
      <c r="BM119" s="226"/>
      <c r="BN119" s="226"/>
      <c r="BO119" s="226"/>
      <c r="BP119" s="226"/>
      <c r="BQ119" s="226"/>
      <c r="BR119" s="226"/>
      <c r="BS119" s="226"/>
      <c r="BT119" s="226"/>
      <c r="BU119" s="226"/>
      <c r="BV119" s="156"/>
      <c r="DF119" s="285"/>
      <c r="DG119" s="285"/>
      <c r="DH119" s="285"/>
      <c r="DI119" s="285"/>
      <c r="DJ119" s="285"/>
      <c r="DK119" s="285"/>
      <c r="DL119" s="285"/>
      <c r="DM119" s="285"/>
      <c r="DN119" s="285"/>
      <c r="DO119" s="285"/>
      <c r="DP119" s="285"/>
      <c r="DQ119" s="285"/>
    </row>
    <row r="120" spans="1:122" s="168" customFormat="1" ht="20.25" customHeight="1">
      <c r="A120" s="155"/>
      <c r="B120" s="243"/>
      <c r="C120" s="196"/>
      <c r="D120" s="227"/>
      <c r="E120" s="227"/>
      <c r="F120" s="227"/>
      <c r="G120" s="227"/>
      <c r="H120" s="227"/>
      <c r="I120" s="227"/>
      <c r="J120" s="227"/>
      <c r="K120" s="227"/>
      <c r="L120" s="227"/>
      <c r="M120" s="227"/>
      <c r="N120" s="227"/>
      <c r="O120" s="227"/>
      <c r="P120" s="227"/>
      <c r="Q120" s="227"/>
      <c r="R120" s="227"/>
      <c r="S120" s="227"/>
      <c r="T120" s="227"/>
      <c r="U120" s="227"/>
      <c r="V120" s="227"/>
      <c r="W120" s="227"/>
      <c r="X120" s="226"/>
      <c r="Y120" s="226"/>
      <c r="Z120" s="226"/>
      <c r="AA120" s="226"/>
      <c r="AB120" s="226"/>
      <c r="AC120" s="226"/>
      <c r="AD120" s="226"/>
      <c r="AE120" s="226"/>
      <c r="AF120" s="226"/>
      <c r="AG120" s="226"/>
      <c r="AH120" s="226"/>
      <c r="AI120" s="226"/>
      <c r="AJ120" s="226"/>
      <c r="AK120" s="226"/>
      <c r="AL120" s="226"/>
      <c r="AM120" s="226"/>
      <c r="AN120" s="226"/>
      <c r="AO120" s="226"/>
      <c r="AP120" s="226"/>
      <c r="AQ120" s="226"/>
      <c r="AR120" s="226"/>
      <c r="AS120" s="226"/>
      <c r="AT120" s="226"/>
      <c r="AU120" s="226"/>
      <c r="AV120" s="226"/>
      <c r="AW120" s="226"/>
      <c r="AX120" s="226"/>
      <c r="AY120" s="226"/>
      <c r="AZ120" s="226"/>
      <c r="BA120" s="226"/>
      <c r="BB120" s="226"/>
      <c r="BC120" s="226"/>
      <c r="BD120" s="226"/>
      <c r="BE120" s="226"/>
      <c r="BF120" s="226"/>
      <c r="BG120" s="226"/>
      <c r="BH120" s="226"/>
      <c r="BI120" s="226"/>
      <c r="BJ120" s="226"/>
      <c r="BK120" s="226"/>
      <c r="BL120" s="226"/>
      <c r="BM120" s="226"/>
      <c r="BN120" s="226"/>
      <c r="BO120" s="226"/>
      <c r="BP120" s="226"/>
      <c r="BQ120" s="226"/>
      <c r="BR120" s="226"/>
      <c r="BS120" s="226"/>
      <c r="BT120" s="226"/>
      <c r="BU120" s="226"/>
      <c r="BV120" s="156"/>
      <c r="DF120" s="285"/>
      <c r="DG120" s="285"/>
      <c r="DH120" s="285"/>
      <c r="DI120" s="285"/>
      <c r="DJ120" s="285"/>
      <c r="DK120" s="285"/>
      <c r="DL120" s="285"/>
      <c r="DM120" s="285"/>
      <c r="DN120" s="285"/>
      <c r="DO120" s="285"/>
      <c r="DP120" s="285"/>
      <c r="DQ120" s="285"/>
    </row>
    <row r="121" spans="1:122" s="176" customFormat="1" ht="20.25" customHeight="1">
      <c r="A121" s="169"/>
      <c r="B121" s="170"/>
      <c r="C121" s="171"/>
      <c r="D121" s="172" t="s">
        <v>193</v>
      </c>
      <c r="E121" s="171"/>
      <c r="F121" s="171"/>
      <c r="G121" s="171"/>
      <c r="H121" s="171"/>
      <c r="I121" s="171"/>
      <c r="J121" s="171"/>
      <c r="K121" s="171"/>
      <c r="L121" s="171"/>
      <c r="M121" s="171"/>
      <c r="N121" s="171"/>
      <c r="O121" s="171"/>
      <c r="P121" s="171"/>
      <c r="Q121" s="171"/>
      <c r="R121" s="171"/>
      <c r="S121" s="171"/>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5"/>
      <c r="DF121" s="284"/>
      <c r="DG121" s="284"/>
      <c r="DH121" s="284"/>
      <c r="DI121" s="284"/>
      <c r="DJ121" s="284"/>
      <c r="DK121" s="284"/>
      <c r="DL121" s="284"/>
      <c r="DM121" s="284"/>
      <c r="DN121" s="284"/>
      <c r="DO121" s="284"/>
      <c r="DP121" s="284"/>
      <c r="DQ121" s="284"/>
    </row>
    <row r="122" spans="1:122" ht="20.25" customHeight="1"/>
    <row r="123" spans="1:122" ht="20.25" customHeight="1" thickBot="1">
      <c r="D123" s="1383" t="s">
        <v>304</v>
      </c>
      <c r="E123" s="1383"/>
      <c r="F123" s="1383"/>
      <c r="G123" s="1383"/>
      <c r="H123" s="1383"/>
      <c r="I123" s="1383"/>
      <c r="J123" s="1383"/>
      <c r="K123" s="1383"/>
      <c r="L123" s="1383"/>
      <c r="M123" s="1383"/>
      <c r="N123" s="1383"/>
      <c r="O123" s="1383"/>
      <c r="P123" s="1383"/>
      <c r="Q123" s="1383"/>
      <c r="R123" s="1383"/>
      <c r="S123" s="1383"/>
      <c r="T123" s="1383"/>
      <c r="U123" s="1383"/>
      <c r="V123" s="1384"/>
    </row>
    <row r="124" spans="1:122" s="187" customFormat="1" ht="20.25" customHeight="1" thickBot="1">
      <c r="D124" s="187" t="s">
        <v>1493</v>
      </c>
      <c r="V124" s="245"/>
      <c r="W124" s="254"/>
      <c r="X124" s="255"/>
      <c r="CF124" s="245"/>
      <c r="CG124" s="245"/>
      <c r="CH124" s="245"/>
      <c r="CI124" s="245"/>
      <c r="DC124" s="246"/>
      <c r="DD124" s="246"/>
      <c r="DE124" s="246"/>
      <c r="DF124" s="287"/>
      <c r="DG124" s="287"/>
      <c r="DH124" s="287"/>
      <c r="DI124" s="287"/>
      <c r="DJ124" s="287"/>
      <c r="DK124" s="287"/>
      <c r="DL124" s="287"/>
      <c r="DM124" s="287"/>
      <c r="DN124" s="287"/>
      <c r="DO124" s="287"/>
      <c r="DP124" s="287"/>
      <c r="DQ124" s="287"/>
      <c r="DR124" s="244"/>
    </row>
    <row r="125" spans="1:122" s="187" customFormat="1" ht="20.25" customHeight="1" thickBot="1">
      <c r="D125" s="187" t="s">
        <v>1494</v>
      </c>
      <c r="V125" s="245"/>
      <c r="W125" s="254"/>
      <c r="X125" s="255"/>
      <c r="CF125" s="245"/>
      <c r="CG125" s="245"/>
      <c r="CH125" s="245"/>
      <c r="CI125" s="245"/>
      <c r="DC125" s="246"/>
      <c r="DD125" s="246"/>
      <c r="DE125" s="246"/>
      <c r="DF125" s="287"/>
      <c r="DG125" s="287"/>
      <c r="DH125" s="287"/>
      <c r="DI125" s="287"/>
      <c r="DJ125" s="287"/>
      <c r="DK125" s="287"/>
      <c r="DL125" s="287"/>
      <c r="DM125" s="287"/>
      <c r="DN125" s="287"/>
      <c r="DO125" s="287"/>
      <c r="DP125" s="287"/>
      <c r="DQ125" s="287"/>
      <c r="DR125" s="244"/>
    </row>
    <row r="126" spans="1:122" s="187" customFormat="1" ht="20.25" customHeight="1" thickBot="1">
      <c r="D126" s="187" t="s">
        <v>1495</v>
      </c>
      <c r="V126" s="245"/>
      <c r="W126" s="254"/>
      <c r="X126" s="255"/>
      <c r="DC126" s="246"/>
      <c r="DD126" s="246"/>
      <c r="DE126" s="246"/>
      <c r="DF126" s="287"/>
      <c r="DG126" s="287"/>
      <c r="DH126" s="287"/>
      <c r="DI126" s="287"/>
      <c r="DJ126" s="287"/>
      <c r="DK126" s="287"/>
      <c r="DL126" s="287"/>
      <c r="DM126" s="287"/>
      <c r="DN126" s="287"/>
      <c r="DO126" s="287"/>
      <c r="DP126" s="287"/>
      <c r="DQ126" s="287"/>
      <c r="DR126" s="248"/>
    </row>
    <row r="127" spans="1:122" s="187" customFormat="1" ht="20.25" customHeight="1" thickBot="1">
      <c r="D127" s="187" t="s">
        <v>1464</v>
      </c>
      <c r="V127" s="245"/>
      <c r="W127" s="254"/>
      <c r="X127" s="255"/>
      <c r="DC127" s="246"/>
      <c r="DD127" s="246"/>
      <c r="DE127" s="246"/>
      <c r="DF127" s="287"/>
      <c r="DG127" s="287"/>
      <c r="DH127" s="287"/>
      <c r="DI127" s="287"/>
      <c r="DJ127" s="287"/>
      <c r="DK127" s="287"/>
      <c r="DL127" s="287"/>
      <c r="DM127" s="287"/>
      <c r="DN127" s="287"/>
      <c r="DO127" s="287"/>
      <c r="DP127" s="287"/>
      <c r="DQ127" s="287"/>
      <c r="DR127" s="248"/>
    </row>
    <row r="128" spans="1:122" s="187" customFormat="1" ht="20.25" customHeight="1" thickBot="1">
      <c r="D128" s="187" t="s">
        <v>1496</v>
      </c>
      <c r="V128" s="245"/>
      <c r="W128" s="254"/>
      <c r="X128" s="255"/>
      <c r="DC128" s="246"/>
      <c r="DD128" s="246"/>
      <c r="DE128" s="246"/>
      <c r="DF128" s="287"/>
      <c r="DG128" s="287"/>
      <c r="DH128" s="287"/>
      <c r="DI128" s="287"/>
      <c r="DJ128" s="287"/>
      <c r="DK128" s="287"/>
      <c r="DL128" s="287"/>
      <c r="DM128" s="287"/>
      <c r="DN128" s="287"/>
      <c r="DO128" s="287"/>
      <c r="DP128" s="287"/>
      <c r="DQ128" s="287"/>
      <c r="DR128" s="244"/>
    </row>
    <row r="129" spans="22:122" s="187" customFormat="1" ht="20.25" customHeight="1" thickBot="1">
      <c r="V129" s="245"/>
      <c r="W129" s="254"/>
      <c r="X129" s="255"/>
      <c r="DC129" s="246"/>
      <c r="DD129" s="246"/>
      <c r="DE129" s="246"/>
      <c r="DF129" s="287"/>
      <c r="DG129" s="287"/>
      <c r="DH129" s="287"/>
      <c r="DI129" s="287"/>
      <c r="DJ129" s="287"/>
      <c r="DK129" s="287"/>
      <c r="DL129" s="287"/>
      <c r="DM129" s="287"/>
      <c r="DN129" s="287"/>
      <c r="DO129" s="287"/>
      <c r="DP129" s="287"/>
      <c r="DQ129" s="287"/>
      <c r="DR129" s="244"/>
    </row>
    <row r="130" spans="22:122" s="187" customFormat="1" ht="20.25" customHeight="1" thickBot="1">
      <c r="V130" s="245"/>
      <c r="W130" s="254"/>
      <c r="X130" s="255"/>
      <c r="DC130" s="246"/>
      <c r="DD130" s="246"/>
      <c r="DE130" s="246"/>
      <c r="DF130" s="287"/>
      <c r="DG130" s="287"/>
      <c r="DH130" s="287"/>
      <c r="DI130" s="287"/>
      <c r="DJ130" s="287"/>
      <c r="DK130" s="287"/>
      <c r="DL130" s="287"/>
      <c r="DM130" s="287"/>
      <c r="DN130" s="287"/>
      <c r="DO130" s="287"/>
      <c r="DP130" s="287"/>
      <c r="DQ130" s="287"/>
      <c r="DR130" s="244"/>
    </row>
    <row r="131" spans="22:122" s="187" customFormat="1" ht="20.25" customHeight="1" thickBot="1">
      <c r="V131" s="245"/>
      <c r="W131" s="254"/>
      <c r="X131" s="255"/>
      <c r="DC131" s="246"/>
      <c r="DD131" s="246"/>
      <c r="DE131" s="246"/>
      <c r="DF131" s="287"/>
      <c r="DG131" s="287"/>
      <c r="DH131" s="287"/>
      <c r="DI131" s="287"/>
      <c r="DJ131" s="287"/>
      <c r="DK131" s="287"/>
      <c r="DL131" s="287"/>
      <c r="DM131" s="287"/>
      <c r="DN131" s="287"/>
      <c r="DO131" s="287"/>
      <c r="DP131" s="287"/>
      <c r="DQ131" s="287"/>
      <c r="DR131" s="244"/>
    </row>
    <row r="132" spans="22:122" s="187" customFormat="1" ht="20.25" customHeight="1" thickBot="1">
      <c r="V132" s="245"/>
      <c r="W132" s="254"/>
      <c r="X132" s="255"/>
      <c r="DC132" s="246"/>
      <c r="DD132" s="246"/>
      <c r="DE132" s="246"/>
      <c r="DF132" s="287"/>
      <c r="DG132" s="287"/>
      <c r="DH132" s="287"/>
      <c r="DI132" s="287"/>
      <c r="DJ132" s="287"/>
      <c r="DK132" s="287"/>
      <c r="DL132" s="287"/>
      <c r="DM132" s="287"/>
      <c r="DN132" s="287"/>
      <c r="DO132" s="287"/>
      <c r="DP132" s="287"/>
      <c r="DQ132" s="287"/>
      <c r="DR132" s="244"/>
    </row>
    <row r="133" spans="22:122" s="187" customFormat="1" ht="20.25" customHeight="1" thickBot="1">
      <c r="V133" s="245"/>
      <c r="W133" s="254"/>
      <c r="X133" s="255"/>
      <c r="DC133" s="246"/>
      <c r="DD133" s="246"/>
      <c r="DE133" s="246"/>
      <c r="DF133" s="287"/>
      <c r="DG133" s="287"/>
      <c r="DH133" s="287"/>
      <c r="DI133" s="287"/>
      <c r="DJ133" s="287"/>
      <c r="DK133" s="287"/>
      <c r="DL133" s="287"/>
      <c r="DM133" s="287"/>
      <c r="DN133" s="287"/>
      <c r="DO133" s="287"/>
      <c r="DP133" s="287"/>
      <c r="DQ133" s="287"/>
      <c r="DR133" s="248"/>
    </row>
  </sheetData>
  <sheetProtection sheet="1"/>
  <mergeCells count="512">
    <mergeCell ref="BX8:CF12"/>
    <mergeCell ref="BP13:BR15"/>
    <mergeCell ref="D13:W15"/>
    <mergeCell ref="X13:AN15"/>
    <mergeCell ref="BS13:BW15"/>
    <mergeCell ref="BX13:CF15"/>
    <mergeCell ref="AS8:AT12"/>
    <mergeCell ref="AU8:AV12"/>
    <mergeCell ref="AW8:AX12"/>
    <mergeCell ref="BJ13:BL15"/>
    <mergeCell ref="BM13:BO15"/>
    <mergeCell ref="AS13:AT15"/>
    <mergeCell ref="B19:C21"/>
    <mergeCell ref="D19:W21"/>
    <mergeCell ref="X19:AN21"/>
    <mergeCell ref="BS19:BW21"/>
    <mergeCell ref="BX19:CF21"/>
    <mergeCell ref="BA8:BC12"/>
    <mergeCell ref="BD8:BF12"/>
    <mergeCell ref="BG8:BI12"/>
    <mergeCell ref="BJ8:BL12"/>
    <mergeCell ref="BM8:BO12"/>
    <mergeCell ref="BP19:BR21"/>
    <mergeCell ref="BA19:BC21"/>
    <mergeCell ref="BD19:BF21"/>
    <mergeCell ref="BG19:BI21"/>
    <mergeCell ref="BJ19:BL21"/>
    <mergeCell ref="BM19:BO21"/>
    <mergeCell ref="AU19:AV21"/>
    <mergeCell ref="AW19:AX21"/>
    <mergeCell ref="BA16:BC18"/>
    <mergeCell ref="B8:C12"/>
    <mergeCell ref="D8:W12"/>
    <mergeCell ref="X8:AN12"/>
    <mergeCell ref="AY8:AZ12"/>
    <mergeCell ref="AO13:AP15"/>
    <mergeCell ref="A1:CF2"/>
    <mergeCell ref="B16:C18"/>
    <mergeCell ref="D16:W18"/>
    <mergeCell ref="X16:AN18"/>
    <mergeCell ref="BS16:BW18"/>
    <mergeCell ref="BX16:CF18"/>
    <mergeCell ref="BP8:BR12"/>
    <mergeCell ref="BA13:BC15"/>
    <mergeCell ref="BD13:BF15"/>
    <mergeCell ref="BG13:BI15"/>
    <mergeCell ref="BD16:BF18"/>
    <mergeCell ref="BG16:BI18"/>
    <mergeCell ref="BJ16:BL18"/>
    <mergeCell ref="BM16:BO18"/>
    <mergeCell ref="BP16:BR18"/>
    <mergeCell ref="BS6:BV6"/>
    <mergeCell ref="AQ13:AR15"/>
    <mergeCell ref="AO8:AP12"/>
    <mergeCell ref="AQ8:AR12"/>
    <mergeCell ref="B13:C15"/>
    <mergeCell ref="AU13:AV15"/>
    <mergeCell ref="AW13:AX15"/>
    <mergeCell ref="AY13:AZ15"/>
    <mergeCell ref="BS8:BW12"/>
    <mergeCell ref="BX22:CF24"/>
    <mergeCell ref="B25:C27"/>
    <mergeCell ref="D25:W27"/>
    <mergeCell ref="X25:AN27"/>
    <mergeCell ref="BS25:BW27"/>
    <mergeCell ref="BX25:CF27"/>
    <mergeCell ref="BA22:BC24"/>
    <mergeCell ref="BD22:BF24"/>
    <mergeCell ref="BG22:BI24"/>
    <mergeCell ref="BJ22:BL24"/>
    <mergeCell ref="BG25:BI27"/>
    <mergeCell ref="BJ25:BL27"/>
    <mergeCell ref="BM25:BO27"/>
    <mergeCell ref="BP25:BR27"/>
    <mergeCell ref="AO22:AP24"/>
    <mergeCell ref="AQ22:AR24"/>
    <mergeCell ref="AO25:AP27"/>
    <mergeCell ref="AQ25:AR27"/>
    <mergeCell ref="AS25:AT27"/>
    <mergeCell ref="AU25:AV27"/>
    <mergeCell ref="AO28:AP30"/>
    <mergeCell ref="AQ28:AR30"/>
    <mergeCell ref="B22:C24"/>
    <mergeCell ref="D22:W24"/>
    <mergeCell ref="X22:AN24"/>
    <mergeCell ref="BS22:BW24"/>
    <mergeCell ref="BM22:BO24"/>
    <mergeCell ref="BP22:BR24"/>
    <mergeCell ref="BA25:BC27"/>
    <mergeCell ref="BD25:BF27"/>
    <mergeCell ref="B28:C30"/>
    <mergeCell ref="D28:W30"/>
    <mergeCell ref="X28:AN30"/>
    <mergeCell ref="BS28:BW30"/>
    <mergeCell ref="AS22:AT24"/>
    <mergeCell ref="AU22:AV24"/>
    <mergeCell ref="AW22:AX24"/>
    <mergeCell ref="AY22:AZ24"/>
    <mergeCell ref="AW25:AX27"/>
    <mergeCell ref="AY25:AZ27"/>
    <mergeCell ref="AS28:AT30"/>
    <mergeCell ref="AU28:AV30"/>
    <mergeCell ref="AW28:AX30"/>
    <mergeCell ref="AY28:AZ30"/>
    <mergeCell ref="BA31:BC33"/>
    <mergeCell ref="BD31:BF33"/>
    <mergeCell ref="BG31:BI33"/>
    <mergeCell ref="BJ31:BL33"/>
    <mergeCell ref="BM31:BO33"/>
    <mergeCell ref="BP31:BR33"/>
    <mergeCell ref="BA28:BC30"/>
    <mergeCell ref="BD28:BF30"/>
    <mergeCell ref="BG28:BI30"/>
    <mergeCell ref="BJ28:BL30"/>
    <mergeCell ref="BM28:BO30"/>
    <mergeCell ref="BP28:BR30"/>
    <mergeCell ref="BX28:CF30"/>
    <mergeCell ref="B31:C33"/>
    <mergeCell ref="D31:W33"/>
    <mergeCell ref="X31:AN33"/>
    <mergeCell ref="BS31:BW33"/>
    <mergeCell ref="BX31:CF33"/>
    <mergeCell ref="BG37:BI39"/>
    <mergeCell ref="BJ37:BL39"/>
    <mergeCell ref="BM37:BO39"/>
    <mergeCell ref="BP37:BR39"/>
    <mergeCell ref="AO34:AP36"/>
    <mergeCell ref="AQ34:AR36"/>
    <mergeCell ref="AS34:AT36"/>
    <mergeCell ref="AU34:AV36"/>
    <mergeCell ref="AW34:AX36"/>
    <mergeCell ref="AY34:AZ36"/>
    <mergeCell ref="BX34:CF36"/>
    <mergeCell ref="B37:C39"/>
    <mergeCell ref="D37:W39"/>
    <mergeCell ref="X37:AN39"/>
    <mergeCell ref="BS37:BW39"/>
    <mergeCell ref="BX37:CF39"/>
    <mergeCell ref="BA34:BC36"/>
    <mergeCell ref="BD34:BF36"/>
    <mergeCell ref="BG34:BI36"/>
    <mergeCell ref="BJ34:BL36"/>
    <mergeCell ref="AO40:AP42"/>
    <mergeCell ref="AQ40:AR42"/>
    <mergeCell ref="B34:C36"/>
    <mergeCell ref="D34:W36"/>
    <mergeCell ref="X34:AN36"/>
    <mergeCell ref="BS34:BW36"/>
    <mergeCell ref="BM34:BO36"/>
    <mergeCell ref="BP34:BR36"/>
    <mergeCell ref="BA37:BC39"/>
    <mergeCell ref="BD37:BF39"/>
    <mergeCell ref="B40:C42"/>
    <mergeCell ref="D40:W42"/>
    <mergeCell ref="X40:AN42"/>
    <mergeCell ref="BS40:BW42"/>
    <mergeCell ref="AS40:AT42"/>
    <mergeCell ref="AU40:AV42"/>
    <mergeCell ref="AW40:AX42"/>
    <mergeCell ref="AY40:AZ42"/>
    <mergeCell ref="BA43:BC45"/>
    <mergeCell ref="BD43:BF45"/>
    <mergeCell ref="BG43:BI45"/>
    <mergeCell ref="BJ43:BL45"/>
    <mergeCell ref="BM43:BO45"/>
    <mergeCell ref="BP43:BR45"/>
    <mergeCell ref="BA40:BC42"/>
    <mergeCell ref="BD40:BF42"/>
    <mergeCell ref="BG40:BI42"/>
    <mergeCell ref="BJ40:BL42"/>
    <mergeCell ref="BM40:BO42"/>
    <mergeCell ref="BP40:BR42"/>
    <mergeCell ref="BX40:CF42"/>
    <mergeCell ref="B43:C45"/>
    <mergeCell ref="D43:W45"/>
    <mergeCell ref="X43:AN45"/>
    <mergeCell ref="BS43:BW45"/>
    <mergeCell ref="BX43:CF45"/>
    <mergeCell ref="BG49:BI51"/>
    <mergeCell ref="BJ49:BL51"/>
    <mergeCell ref="BM49:BO51"/>
    <mergeCell ref="BP49:BR51"/>
    <mergeCell ref="AO46:AP48"/>
    <mergeCell ref="AQ46:AR48"/>
    <mergeCell ref="AS46:AT48"/>
    <mergeCell ref="AU46:AV48"/>
    <mergeCell ref="AW46:AX48"/>
    <mergeCell ref="AY46:AZ48"/>
    <mergeCell ref="BX46:CF48"/>
    <mergeCell ref="B49:C51"/>
    <mergeCell ref="D49:W51"/>
    <mergeCell ref="X49:AN51"/>
    <mergeCell ref="BS49:BW51"/>
    <mergeCell ref="BX49:CF51"/>
    <mergeCell ref="BA46:BC48"/>
    <mergeCell ref="BD46:BF48"/>
    <mergeCell ref="BG46:BI48"/>
    <mergeCell ref="BJ46:BL48"/>
    <mergeCell ref="AO52:AP54"/>
    <mergeCell ref="AQ52:AR54"/>
    <mergeCell ref="B46:C48"/>
    <mergeCell ref="D46:W48"/>
    <mergeCell ref="X46:AN48"/>
    <mergeCell ref="BS46:BW48"/>
    <mergeCell ref="BM46:BO48"/>
    <mergeCell ref="BP46:BR48"/>
    <mergeCell ref="BA49:BC51"/>
    <mergeCell ref="BD49:BF51"/>
    <mergeCell ref="B52:C54"/>
    <mergeCell ref="D52:W54"/>
    <mergeCell ref="X52:AN54"/>
    <mergeCell ref="BS52:BW54"/>
    <mergeCell ref="BA55:BC57"/>
    <mergeCell ref="BD55:BF57"/>
    <mergeCell ref="BG55:BI57"/>
    <mergeCell ref="BJ55:BL57"/>
    <mergeCell ref="BM55:BO57"/>
    <mergeCell ref="BP55:BR57"/>
    <mergeCell ref="BA52:BC54"/>
    <mergeCell ref="BD52:BF54"/>
    <mergeCell ref="BG52:BI54"/>
    <mergeCell ref="BJ52:BL54"/>
    <mergeCell ref="BM52:BO54"/>
    <mergeCell ref="BP52:BR54"/>
    <mergeCell ref="BX52:CF54"/>
    <mergeCell ref="B55:C57"/>
    <mergeCell ref="D55:W57"/>
    <mergeCell ref="X55:AN57"/>
    <mergeCell ref="BS55:BW57"/>
    <mergeCell ref="BX55:CF57"/>
    <mergeCell ref="D73:AN75"/>
    <mergeCell ref="AY81:AZ81"/>
    <mergeCell ref="AY87:AZ87"/>
    <mergeCell ref="BA81:BC81"/>
    <mergeCell ref="BA87:BC87"/>
    <mergeCell ref="AO73:AP75"/>
    <mergeCell ref="AQ73:AR75"/>
    <mergeCell ref="AS73:AT75"/>
    <mergeCell ref="AS52:AT54"/>
    <mergeCell ref="AU52:AV54"/>
    <mergeCell ref="AW52:AX54"/>
    <mergeCell ref="AY52:AZ54"/>
    <mergeCell ref="AO55:AP57"/>
    <mergeCell ref="AQ55:AR57"/>
    <mergeCell ref="AS55:AT57"/>
    <mergeCell ref="AU55:AV57"/>
    <mergeCell ref="AW55:AX57"/>
    <mergeCell ref="AY55:AZ57"/>
    <mergeCell ref="D123:V123"/>
    <mergeCell ref="B70:BW72"/>
    <mergeCell ref="BX70:CF72"/>
    <mergeCell ref="F83:AN83"/>
    <mergeCell ref="B84:CF85"/>
    <mergeCell ref="BA73:BC75"/>
    <mergeCell ref="BD73:BF75"/>
    <mergeCell ref="BG73:BI75"/>
    <mergeCell ref="BJ73:BL75"/>
    <mergeCell ref="DU8:DW12"/>
    <mergeCell ref="DX8:DZ12"/>
    <mergeCell ref="EA8:EC12"/>
    <mergeCell ref="ED8:EF12"/>
    <mergeCell ref="DR13:DT15"/>
    <mergeCell ref="DU13:DW15"/>
    <mergeCell ref="DX13:DZ15"/>
    <mergeCell ref="EA13:EC15"/>
    <mergeCell ref="ED13:EF15"/>
    <mergeCell ref="DR8:DT12"/>
    <mergeCell ref="DF8:DG12"/>
    <mergeCell ref="DH8:DI12"/>
    <mergeCell ref="DJ8:DK12"/>
    <mergeCell ref="DL8:DM12"/>
    <mergeCell ref="DN8:DO12"/>
    <mergeCell ref="DF13:DG15"/>
    <mergeCell ref="DH13:DI15"/>
    <mergeCell ref="DJ13:DK15"/>
    <mergeCell ref="DL13:DM15"/>
    <mergeCell ref="DN13:DO15"/>
    <mergeCell ref="DF16:DG18"/>
    <mergeCell ref="DH16:DI18"/>
    <mergeCell ref="DJ16:DK18"/>
    <mergeCell ref="DL16:DM18"/>
    <mergeCell ref="DN16:DO18"/>
    <mergeCell ref="DU16:DW18"/>
    <mergeCell ref="DX16:DZ18"/>
    <mergeCell ref="EA16:EC18"/>
    <mergeCell ref="ED16:EF18"/>
    <mergeCell ref="DR19:DT21"/>
    <mergeCell ref="DU19:DW21"/>
    <mergeCell ref="DX19:DZ21"/>
    <mergeCell ref="EA19:EC21"/>
    <mergeCell ref="ED19:EF21"/>
    <mergeCell ref="DR16:DT18"/>
    <mergeCell ref="EA22:EC24"/>
    <mergeCell ref="ED22:EF24"/>
    <mergeCell ref="DR25:DT27"/>
    <mergeCell ref="DU25:DW27"/>
    <mergeCell ref="DX25:DZ27"/>
    <mergeCell ref="EA25:EC27"/>
    <mergeCell ref="ED25:EF27"/>
    <mergeCell ref="DR22:DT24"/>
    <mergeCell ref="DL28:DM30"/>
    <mergeCell ref="DN28:DO30"/>
    <mergeCell ref="DU22:DW24"/>
    <mergeCell ref="DX22:DZ24"/>
    <mergeCell ref="DF25:DG27"/>
    <mergeCell ref="DH25:DI27"/>
    <mergeCell ref="DJ25:DK27"/>
    <mergeCell ref="DL25:DM27"/>
    <mergeCell ref="DN25:DO27"/>
    <mergeCell ref="DF28:DG30"/>
    <mergeCell ref="DH28:DI30"/>
    <mergeCell ref="DJ28:DK30"/>
    <mergeCell ref="DP25:DQ27"/>
    <mergeCell ref="DP28:DQ30"/>
    <mergeCell ref="DN49:DO51"/>
    <mergeCell ref="ED40:EF42"/>
    <mergeCell ref="DU28:DW30"/>
    <mergeCell ref="DX28:DZ30"/>
    <mergeCell ref="EA28:EC30"/>
    <mergeCell ref="ED28:EF30"/>
    <mergeCell ref="DR31:DT33"/>
    <mergeCell ref="DU31:DW33"/>
    <mergeCell ref="ED31:EF33"/>
    <mergeCell ref="ED34:EF36"/>
    <mergeCell ref="DR37:DT39"/>
    <mergeCell ref="DU37:DW39"/>
    <mergeCell ref="DX37:DZ39"/>
    <mergeCell ref="EA37:EC39"/>
    <mergeCell ref="ED37:EF39"/>
    <mergeCell ref="DR34:DT36"/>
    <mergeCell ref="EA34:EC36"/>
    <mergeCell ref="DU40:DW42"/>
    <mergeCell ref="DX40:DZ42"/>
    <mergeCell ref="EA40:EC42"/>
    <mergeCell ref="DX31:DZ33"/>
    <mergeCell ref="EA31:EC33"/>
    <mergeCell ref="DR28:DT30"/>
    <mergeCell ref="DP49:DQ51"/>
    <mergeCell ref="DP52:DQ54"/>
    <mergeCell ref="DP55:DQ57"/>
    <mergeCell ref="ED46:EF48"/>
    <mergeCell ref="DR49:DT51"/>
    <mergeCell ref="DU49:DW51"/>
    <mergeCell ref="DX49:DZ51"/>
    <mergeCell ref="EA49:EC51"/>
    <mergeCell ref="ED49:EF51"/>
    <mergeCell ref="DF49:DG51"/>
    <mergeCell ref="DH49:DI51"/>
    <mergeCell ref="DJ49:DK51"/>
    <mergeCell ref="DL49:DM51"/>
    <mergeCell ref="DL52:DM54"/>
    <mergeCell ref="DN52:DO54"/>
    <mergeCell ref="AO16:AP18"/>
    <mergeCell ref="DR43:DT45"/>
    <mergeCell ref="DU43:DW45"/>
    <mergeCell ref="AY19:AZ21"/>
    <mergeCell ref="AO19:AP21"/>
    <mergeCell ref="DR40:DT42"/>
    <mergeCell ref="DN40:DO42"/>
    <mergeCell ref="DU34:DW36"/>
    <mergeCell ref="AQ16:AR18"/>
    <mergeCell ref="AS16:AT18"/>
    <mergeCell ref="AU16:AV18"/>
    <mergeCell ref="AW16:AX18"/>
    <mergeCell ref="AY16:AZ18"/>
    <mergeCell ref="AQ19:AR21"/>
    <mergeCell ref="AS19:AT21"/>
    <mergeCell ref="DF52:DG54"/>
    <mergeCell ref="DH52:DI54"/>
    <mergeCell ref="DJ52:DK54"/>
    <mergeCell ref="DR2:EF2"/>
    <mergeCell ref="DR70:DT72"/>
    <mergeCell ref="DU70:DW72"/>
    <mergeCell ref="DX70:DZ72"/>
    <mergeCell ref="EA70:EC72"/>
    <mergeCell ref="ED70:EF72"/>
    <mergeCell ref="DR52:DT54"/>
    <mergeCell ref="DU52:DW54"/>
    <mergeCell ref="DX52:DZ54"/>
    <mergeCell ref="EA52:EC54"/>
    <mergeCell ref="ED52:EF54"/>
    <mergeCell ref="DR55:DT57"/>
    <mergeCell ref="ED55:EF57"/>
    <mergeCell ref="DX43:DZ45"/>
    <mergeCell ref="DX34:DZ36"/>
    <mergeCell ref="DR46:DT48"/>
    <mergeCell ref="DU46:DW48"/>
    <mergeCell ref="DX46:DZ48"/>
    <mergeCell ref="EA46:EC48"/>
    <mergeCell ref="DU55:DW57"/>
    <mergeCell ref="DX55:DZ57"/>
    <mergeCell ref="EA55:EC57"/>
    <mergeCell ref="EA43:EC45"/>
    <mergeCell ref="ED43:EF45"/>
    <mergeCell ref="AO31:AP33"/>
    <mergeCell ref="AQ31:AR33"/>
    <mergeCell ref="AS31:AT33"/>
    <mergeCell ref="AU31:AV33"/>
    <mergeCell ref="AW31:AX33"/>
    <mergeCell ref="AY31:AZ33"/>
    <mergeCell ref="AO37:AP39"/>
    <mergeCell ref="AQ37:AR39"/>
    <mergeCell ref="AS37:AT39"/>
    <mergeCell ref="AU37:AV39"/>
    <mergeCell ref="AW37:AX39"/>
    <mergeCell ref="AY37:AZ39"/>
    <mergeCell ref="AO43:AP45"/>
    <mergeCell ref="AQ43:AR45"/>
    <mergeCell ref="AS43:AT45"/>
    <mergeCell ref="AU43:AV45"/>
    <mergeCell ref="AW43:AX45"/>
    <mergeCell ref="AY43:AZ45"/>
    <mergeCell ref="AO49:AP51"/>
    <mergeCell ref="AQ49:AR51"/>
    <mergeCell ref="AS49:AT51"/>
    <mergeCell ref="AU49:AV51"/>
    <mergeCell ref="AW49:AX51"/>
    <mergeCell ref="AY49:AZ51"/>
    <mergeCell ref="DF19:DG21"/>
    <mergeCell ref="DH19:DI21"/>
    <mergeCell ref="DJ19:DK21"/>
    <mergeCell ref="DL19:DM21"/>
    <mergeCell ref="DN19:DO21"/>
    <mergeCell ref="DF22:DG24"/>
    <mergeCell ref="DH22:DI24"/>
    <mergeCell ref="DJ22:DK24"/>
    <mergeCell ref="DL22:DM24"/>
    <mergeCell ref="DN22:DO24"/>
    <mergeCell ref="DL37:DM39"/>
    <mergeCell ref="DN37:DO39"/>
    <mergeCell ref="DF40:DG42"/>
    <mergeCell ref="DH40:DI42"/>
    <mergeCell ref="DJ40:DK42"/>
    <mergeCell ref="DF31:DG33"/>
    <mergeCell ref="DH31:DI33"/>
    <mergeCell ref="DJ31:DK33"/>
    <mergeCell ref="DL31:DM33"/>
    <mergeCell ref="DN31:DO33"/>
    <mergeCell ref="DF34:DG36"/>
    <mergeCell ref="DH34:DI36"/>
    <mergeCell ref="DJ34:DK36"/>
    <mergeCell ref="DL34:DM36"/>
    <mergeCell ref="DN34:DO36"/>
    <mergeCell ref="DL40:DM42"/>
    <mergeCell ref="DP31:DQ33"/>
    <mergeCell ref="DP34:DQ36"/>
    <mergeCell ref="DP37:DQ39"/>
    <mergeCell ref="DP40:DQ42"/>
    <mergeCell ref="DF55:DG57"/>
    <mergeCell ref="DH55:DI57"/>
    <mergeCell ref="DJ55:DK57"/>
    <mergeCell ref="DL55:DM57"/>
    <mergeCell ref="DN55:DO57"/>
    <mergeCell ref="DF43:DG45"/>
    <mergeCell ref="DH43:DI45"/>
    <mergeCell ref="DF46:DG48"/>
    <mergeCell ref="DH46:DI48"/>
    <mergeCell ref="DJ46:DK48"/>
    <mergeCell ref="DL46:DM48"/>
    <mergeCell ref="DJ43:DK45"/>
    <mergeCell ref="DL43:DM45"/>
    <mergeCell ref="DP43:DQ45"/>
    <mergeCell ref="DP46:DQ48"/>
    <mergeCell ref="DN46:DO48"/>
    <mergeCell ref="DN43:DO45"/>
    <mergeCell ref="DF37:DG39"/>
    <mergeCell ref="DH37:DI39"/>
    <mergeCell ref="DJ37:DK39"/>
    <mergeCell ref="DP8:DQ12"/>
    <mergeCell ref="DP13:DQ15"/>
    <mergeCell ref="DP16:DQ18"/>
    <mergeCell ref="DP19:DQ21"/>
    <mergeCell ref="DP22:DQ24"/>
    <mergeCell ref="AU73:AV75"/>
    <mergeCell ref="AW73:AX75"/>
    <mergeCell ref="AY73:AZ75"/>
    <mergeCell ref="DF70:DG72"/>
    <mergeCell ref="DH70:DI72"/>
    <mergeCell ref="DJ70:DK72"/>
    <mergeCell ref="BM73:BO75"/>
    <mergeCell ref="BP73:BR75"/>
    <mergeCell ref="DL70:DM72"/>
    <mergeCell ref="DN70:DO72"/>
    <mergeCell ref="DP70:DQ72"/>
    <mergeCell ref="BX58:CF60"/>
    <mergeCell ref="BX61:CF63"/>
    <mergeCell ref="BA58:BC60"/>
    <mergeCell ref="BA61:BC63"/>
    <mergeCell ref="BX64:CF66"/>
    <mergeCell ref="BX67:CF69"/>
    <mergeCell ref="AO58:AZ60"/>
    <mergeCell ref="AO61:AZ63"/>
    <mergeCell ref="BD58:BV60"/>
    <mergeCell ref="BD61:BV63"/>
    <mergeCell ref="AO64:AZ66"/>
    <mergeCell ref="AO67:AZ69"/>
    <mergeCell ref="BA64:BC66"/>
    <mergeCell ref="BA67:BC69"/>
    <mergeCell ref="BD64:BV66"/>
    <mergeCell ref="BD67:BV69"/>
    <mergeCell ref="B58:C60"/>
    <mergeCell ref="D58:W60"/>
    <mergeCell ref="X58:AN60"/>
    <mergeCell ref="B61:C63"/>
    <mergeCell ref="D61:W63"/>
    <mergeCell ref="X61:AN63"/>
    <mergeCell ref="B64:C66"/>
    <mergeCell ref="B67:C69"/>
    <mergeCell ref="D64:W66"/>
    <mergeCell ref="D67:W69"/>
    <mergeCell ref="X64:AN66"/>
    <mergeCell ref="X67:AN69"/>
  </mergeCells>
  <dataValidations count="1">
    <dataValidation type="list" allowBlank="1" showInputMessage="1" showErrorMessage="1" sqref="D65494:W65536 D13:W57" xr:uid="{00000000-0002-0000-0F00-000000000000}">
      <formula1>$D$123:$D$133</formula1>
    </dataValidation>
  </dataValidations>
  <pageMargins left="0.70866141732283472" right="0.70866141732283472" top="0.74803149606299213" bottom="0.74803149606299213" header="0.31496062992125984" footer="0.31496062992125984"/>
  <pageSetup paperSize="9" scale="27" orientation="landscape" r:id="rId1"/>
  <headerFooter>
    <oddFooter>&amp;A</oddFooter>
  </headerFooter>
  <rowBreaks count="1" manualBreakCount="1">
    <brk id="85" max="16383" man="1"/>
  </rowBreaks>
  <colBreaks count="1" manualBreakCount="1">
    <brk id="8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E120"/>
  <sheetViews>
    <sheetView zoomScale="55" zoomScaleNormal="55" workbookViewId="0">
      <selection activeCell="AT10" sqref="AT10:AU10"/>
    </sheetView>
  </sheetViews>
  <sheetFormatPr baseColWidth="10" defaultColWidth="3.83203125" defaultRowHeight="18"/>
  <cols>
    <col min="1" max="18" width="3.83203125" style="138" customWidth="1"/>
    <col min="19" max="19" width="4.5" style="138" customWidth="1"/>
    <col min="20" max="48" width="3.83203125" style="138" customWidth="1"/>
    <col min="49" max="49" width="5" style="138" customWidth="1"/>
    <col min="50" max="54" width="3.83203125" style="138" customWidth="1"/>
    <col min="55" max="55" width="4.5" style="138" customWidth="1"/>
    <col min="56" max="56" width="3.83203125" style="138" customWidth="1"/>
    <col min="57" max="57" width="3.83203125" style="180" customWidth="1"/>
    <col min="58" max="60" width="3.83203125" style="138" customWidth="1"/>
    <col min="61" max="61" width="5.5" style="138" customWidth="1"/>
    <col min="62" max="65" width="3.83203125" style="138" customWidth="1"/>
    <col min="66" max="16384" width="3.83203125" style="138"/>
  </cols>
  <sheetData>
    <row r="1" spans="1:76" s="137" customFormat="1" ht="30">
      <c r="A1" s="1157" t="s">
        <v>318</v>
      </c>
      <c r="B1" s="1157"/>
      <c r="C1" s="1157"/>
      <c r="D1" s="1157"/>
      <c r="E1" s="1157"/>
      <c r="F1" s="1157"/>
      <c r="G1" s="1157"/>
      <c r="H1" s="1157"/>
      <c r="I1" s="1157"/>
      <c r="J1" s="1157"/>
      <c r="K1" s="1157"/>
      <c r="L1" s="1157"/>
      <c r="M1" s="1157"/>
      <c r="N1" s="1157"/>
      <c r="O1" s="1157"/>
      <c r="P1" s="1157"/>
      <c r="Q1" s="1157"/>
      <c r="R1" s="1157"/>
      <c r="S1" s="1157"/>
      <c r="T1" s="1157"/>
      <c r="U1" s="1157"/>
      <c r="V1" s="1157"/>
      <c r="W1" s="1157"/>
      <c r="X1" s="1157"/>
      <c r="Y1" s="1157"/>
      <c r="Z1" s="1157"/>
      <c r="AA1" s="1157"/>
      <c r="AB1" s="1157"/>
      <c r="AC1" s="1157"/>
      <c r="AD1" s="1157"/>
      <c r="AE1" s="1157"/>
      <c r="AF1" s="1157"/>
      <c r="AG1" s="1157"/>
      <c r="AH1" s="1157"/>
      <c r="AI1" s="1157"/>
      <c r="AJ1" s="1157"/>
      <c r="AK1" s="1157"/>
      <c r="AL1" s="1157"/>
      <c r="AM1" s="1157"/>
      <c r="AN1" s="1157"/>
      <c r="AO1" s="1157"/>
      <c r="AP1" s="1157"/>
      <c r="AQ1" s="1157"/>
      <c r="AR1" s="1157"/>
      <c r="AS1" s="1157"/>
      <c r="AT1" s="1157"/>
      <c r="AU1" s="1157"/>
      <c r="AV1" s="1157"/>
      <c r="AW1" s="1157"/>
      <c r="AX1" s="1157"/>
      <c r="AY1" s="1157"/>
      <c r="AZ1" s="1157"/>
      <c r="BA1" s="1157"/>
      <c r="BB1" s="1157"/>
      <c r="BC1" s="1157"/>
      <c r="BD1" s="1157"/>
      <c r="BE1" s="1157"/>
      <c r="BF1" s="1157"/>
      <c r="BG1" s="1157"/>
      <c r="BH1" s="1157"/>
      <c r="BI1" s="1157"/>
      <c r="BJ1" s="1157"/>
      <c r="BK1" s="1157"/>
      <c r="BL1" s="1157"/>
      <c r="BM1" s="1157"/>
      <c r="BN1" s="1157"/>
      <c r="BO1" s="136"/>
    </row>
    <row r="2" spans="1:76" s="137" customFormat="1" ht="30">
      <c r="A2" s="1157"/>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1157"/>
      <c r="BK2" s="1157"/>
      <c r="BL2" s="1157"/>
      <c r="BM2" s="1157"/>
      <c r="BN2" s="1157"/>
      <c r="BO2" s="136"/>
    </row>
    <row r="3" spans="1:76" s="27" customFormat="1" ht="20.25" customHeight="1">
      <c r="A3" s="138"/>
      <c r="B3" s="138"/>
    </row>
    <row r="4" spans="1:76" s="176" customFormat="1" ht="20.25" customHeight="1">
      <c r="A4" s="169"/>
      <c r="B4" s="170"/>
      <c r="C4" s="171"/>
      <c r="D4" s="171"/>
      <c r="E4" s="171"/>
      <c r="F4" s="1524"/>
      <c r="G4" s="1524"/>
      <c r="H4" s="1524"/>
      <c r="I4" s="1524"/>
      <c r="J4" s="1524"/>
      <c r="K4" s="1524"/>
      <c r="L4" s="1524"/>
      <c r="M4" s="1524"/>
      <c r="N4" s="1524"/>
      <c r="O4" s="1524"/>
      <c r="P4" s="1524"/>
      <c r="Q4" s="1524"/>
      <c r="R4" s="1524"/>
      <c r="S4" s="1524"/>
      <c r="T4" s="1524"/>
      <c r="U4" s="1524"/>
      <c r="V4" s="1524"/>
      <c r="W4" s="1524"/>
      <c r="X4" s="1524"/>
      <c r="Y4" s="1524"/>
      <c r="Z4" s="1524"/>
      <c r="AA4" s="1524"/>
      <c r="AB4" s="1524"/>
      <c r="AC4" s="1524"/>
      <c r="AD4" s="1524"/>
      <c r="AE4" s="1524"/>
      <c r="AF4" s="1524"/>
      <c r="AG4" s="1524"/>
      <c r="AH4" s="1524"/>
      <c r="AI4" s="1524"/>
      <c r="AJ4" s="1524"/>
      <c r="AK4" s="1524"/>
      <c r="AL4" s="1524"/>
      <c r="AM4" s="1524"/>
      <c r="AN4" s="1524"/>
      <c r="AO4" s="1524"/>
      <c r="AP4" s="1524"/>
      <c r="AQ4" s="1524"/>
      <c r="AR4" s="1524"/>
      <c r="AS4" s="1524"/>
      <c r="BE4" s="175"/>
    </row>
    <row r="5" spans="1:76" s="15" customFormat="1" ht="20.25" customHeight="1">
      <c r="A5" s="139" t="s">
        <v>1420</v>
      </c>
      <c r="B5" s="140"/>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2"/>
      <c r="AL5" s="142"/>
      <c r="AM5" s="143"/>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X5" s="144"/>
    </row>
    <row r="6" spans="1:76" s="176" customFormat="1" ht="20.25" customHeight="1">
      <c r="A6" s="169"/>
      <c r="B6" s="170"/>
      <c r="C6" s="171"/>
      <c r="D6" s="171"/>
      <c r="E6" s="171"/>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BE6" s="175"/>
    </row>
    <row r="7" spans="1:76" s="15" customFormat="1" ht="20.25" customHeight="1">
      <c r="A7" s="188"/>
      <c r="B7" s="1454"/>
      <c r="C7" s="1455"/>
      <c r="D7" s="1199" t="s">
        <v>301</v>
      </c>
      <c r="E7" s="1200"/>
      <c r="F7" s="1200"/>
      <c r="G7" s="1200"/>
      <c r="H7" s="1200"/>
      <c r="I7" s="1200"/>
      <c r="J7" s="1200"/>
      <c r="K7" s="1200"/>
      <c r="L7" s="1200"/>
      <c r="M7" s="1200"/>
      <c r="N7" s="1200"/>
      <c r="O7" s="1200"/>
      <c r="P7" s="1200"/>
      <c r="Q7" s="1200"/>
      <c r="R7" s="1200"/>
      <c r="S7" s="1201"/>
      <c r="T7" s="994">
        <v>2019</v>
      </c>
      <c r="U7" s="995"/>
      <c r="V7" s="995"/>
      <c r="W7" s="995"/>
      <c r="X7" s="995"/>
      <c r="Y7" s="995"/>
      <c r="Z7" s="995"/>
      <c r="AA7" s="995"/>
      <c r="AB7" s="995"/>
      <c r="AC7" s="995"/>
      <c r="AD7" s="995"/>
      <c r="AE7" s="995"/>
      <c r="AF7" s="996"/>
      <c r="AG7" s="994">
        <v>2020</v>
      </c>
      <c r="AH7" s="995"/>
      <c r="AI7" s="995"/>
      <c r="AJ7" s="995"/>
      <c r="AK7" s="995"/>
      <c r="AL7" s="995"/>
      <c r="AM7" s="995"/>
      <c r="AN7" s="995"/>
      <c r="AO7" s="995"/>
      <c r="AP7" s="995"/>
      <c r="AQ7" s="995"/>
      <c r="AR7" s="995"/>
      <c r="AS7" s="996"/>
      <c r="AT7" s="1525">
        <v>2021</v>
      </c>
      <c r="AU7" s="1526"/>
      <c r="AV7" s="1526"/>
      <c r="AW7" s="1526"/>
      <c r="AX7" s="1526"/>
      <c r="AY7" s="1526"/>
      <c r="AZ7" s="1526"/>
      <c r="BA7" s="1526"/>
      <c r="BB7" s="1526"/>
      <c r="BC7" s="1526"/>
      <c r="BD7" s="1526"/>
      <c r="BE7" s="1526"/>
      <c r="BF7" s="1527"/>
      <c r="BG7" s="1477" t="s">
        <v>308</v>
      </c>
      <c r="BH7" s="1478"/>
      <c r="BI7" s="1478"/>
      <c r="BJ7" s="1478"/>
      <c r="BK7" s="1478"/>
      <c r="BL7" s="1478"/>
      <c r="BM7" s="1483"/>
      <c r="BN7" s="160"/>
      <c r="BO7" s="160"/>
    </row>
    <row r="8" spans="1:76" s="15" customFormat="1" ht="20.25" customHeight="1">
      <c r="A8" s="188"/>
      <c r="B8" s="1456"/>
      <c r="C8" s="1457"/>
      <c r="D8" s="1202"/>
      <c r="E8" s="1203"/>
      <c r="F8" s="1203"/>
      <c r="G8" s="1203"/>
      <c r="H8" s="1203"/>
      <c r="I8" s="1203"/>
      <c r="J8" s="1203"/>
      <c r="K8" s="1203"/>
      <c r="L8" s="1203"/>
      <c r="M8" s="1203"/>
      <c r="N8" s="1203"/>
      <c r="O8" s="1203"/>
      <c r="P8" s="1203"/>
      <c r="Q8" s="1203"/>
      <c r="R8" s="1203"/>
      <c r="S8" s="1204"/>
      <c r="T8" s="1469"/>
      <c r="U8" s="1470"/>
      <c r="V8" s="1470"/>
      <c r="W8" s="1470"/>
      <c r="X8" s="1470"/>
      <c r="Y8" s="1470"/>
      <c r="Z8" s="1470"/>
      <c r="AA8" s="1470"/>
      <c r="AB8" s="1470"/>
      <c r="AC8" s="1470"/>
      <c r="AD8" s="1470"/>
      <c r="AE8" s="1470"/>
      <c r="AF8" s="1471"/>
      <c r="AG8" s="1469"/>
      <c r="AH8" s="1470"/>
      <c r="AI8" s="1470"/>
      <c r="AJ8" s="1470"/>
      <c r="AK8" s="1470"/>
      <c r="AL8" s="1470"/>
      <c r="AM8" s="1470"/>
      <c r="AN8" s="1470"/>
      <c r="AO8" s="1470"/>
      <c r="AP8" s="1470"/>
      <c r="AQ8" s="1470"/>
      <c r="AR8" s="1470"/>
      <c r="AS8" s="1471"/>
      <c r="AT8" s="1528"/>
      <c r="AU8" s="1529"/>
      <c r="AV8" s="1529"/>
      <c r="AW8" s="1529"/>
      <c r="AX8" s="1529"/>
      <c r="AY8" s="1529"/>
      <c r="AZ8" s="1529"/>
      <c r="BA8" s="1529"/>
      <c r="BB8" s="1529"/>
      <c r="BC8" s="1529"/>
      <c r="BD8" s="1529"/>
      <c r="BE8" s="1529"/>
      <c r="BF8" s="1530"/>
      <c r="BG8" s="1479"/>
      <c r="BH8" s="1480"/>
      <c r="BI8" s="1480"/>
      <c r="BJ8" s="1480"/>
      <c r="BK8" s="1480"/>
      <c r="BL8" s="1480"/>
      <c r="BM8" s="1484"/>
      <c r="BN8" s="160"/>
      <c r="BO8" s="160"/>
    </row>
    <row r="9" spans="1:76" s="15" customFormat="1" ht="20.25" customHeight="1">
      <c r="A9" s="188"/>
      <c r="B9" s="1456"/>
      <c r="C9" s="1457"/>
      <c r="D9" s="1202"/>
      <c r="E9" s="1203"/>
      <c r="F9" s="1203"/>
      <c r="G9" s="1203"/>
      <c r="H9" s="1203"/>
      <c r="I9" s="1203"/>
      <c r="J9" s="1203"/>
      <c r="K9" s="1203"/>
      <c r="L9" s="1203"/>
      <c r="M9" s="1203"/>
      <c r="N9" s="1203"/>
      <c r="O9" s="1203"/>
      <c r="P9" s="1203"/>
      <c r="Q9" s="1203"/>
      <c r="R9" s="1203"/>
      <c r="S9" s="1204"/>
      <c r="T9" s="997"/>
      <c r="U9" s="998"/>
      <c r="V9" s="998"/>
      <c r="W9" s="998"/>
      <c r="X9" s="998"/>
      <c r="Y9" s="998"/>
      <c r="Z9" s="998"/>
      <c r="AA9" s="998"/>
      <c r="AB9" s="998"/>
      <c r="AC9" s="998"/>
      <c r="AD9" s="998"/>
      <c r="AE9" s="998"/>
      <c r="AF9" s="999"/>
      <c r="AG9" s="997"/>
      <c r="AH9" s="998"/>
      <c r="AI9" s="998"/>
      <c r="AJ9" s="998"/>
      <c r="AK9" s="998"/>
      <c r="AL9" s="998"/>
      <c r="AM9" s="998"/>
      <c r="AN9" s="998"/>
      <c r="AO9" s="998"/>
      <c r="AP9" s="998"/>
      <c r="AQ9" s="998"/>
      <c r="AR9" s="998"/>
      <c r="AS9" s="999"/>
      <c r="AT9" s="1531"/>
      <c r="AU9" s="1532"/>
      <c r="AV9" s="1532"/>
      <c r="AW9" s="1532"/>
      <c r="AX9" s="1532"/>
      <c r="AY9" s="1532"/>
      <c r="AZ9" s="1532"/>
      <c r="BA9" s="1532"/>
      <c r="BB9" s="1532"/>
      <c r="BC9" s="1532"/>
      <c r="BD9" s="1532"/>
      <c r="BE9" s="1532"/>
      <c r="BF9" s="1533"/>
      <c r="BG9" s="1479"/>
      <c r="BH9" s="1480"/>
      <c r="BI9" s="1480"/>
      <c r="BJ9" s="1480"/>
      <c r="BK9" s="1480"/>
      <c r="BL9" s="1480"/>
      <c r="BM9" s="1484"/>
      <c r="BN9" s="160"/>
      <c r="BO9" s="160"/>
    </row>
    <row r="10" spans="1:76" s="15" customFormat="1" ht="20.25" customHeight="1">
      <c r="A10" s="188"/>
      <c r="B10" s="1458"/>
      <c r="C10" s="1459"/>
      <c r="D10" s="1205"/>
      <c r="E10" s="1206"/>
      <c r="F10" s="1206"/>
      <c r="G10" s="1206"/>
      <c r="H10" s="1206"/>
      <c r="I10" s="1206"/>
      <c r="J10" s="1206"/>
      <c r="K10" s="1206"/>
      <c r="L10" s="1206"/>
      <c r="M10" s="1206"/>
      <c r="N10" s="1206"/>
      <c r="O10" s="1206"/>
      <c r="P10" s="1206"/>
      <c r="Q10" s="1206"/>
      <c r="R10" s="1206"/>
      <c r="S10" s="1207"/>
      <c r="T10" s="1523" t="s">
        <v>309</v>
      </c>
      <c r="U10" s="1523"/>
      <c r="V10" s="1523" t="s">
        <v>310</v>
      </c>
      <c r="W10" s="1523"/>
      <c r="X10" s="1523"/>
      <c r="Y10" s="1523"/>
      <c r="Z10" s="1523" t="s">
        <v>311</v>
      </c>
      <c r="AA10" s="1523"/>
      <c r="AB10" s="1523"/>
      <c r="AC10" s="1523"/>
      <c r="AD10" s="1523"/>
      <c r="AE10" s="1523"/>
      <c r="AF10" s="1523"/>
      <c r="AG10" s="1523" t="s">
        <v>309</v>
      </c>
      <c r="AH10" s="1523"/>
      <c r="AI10" s="1523" t="s">
        <v>310</v>
      </c>
      <c r="AJ10" s="1523"/>
      <c r="AK10" s="1523"/>
      <c r="AL10" s="1523"/>
      <c r="AM10" s="1523" t="s">
        <v>311</v>
      </c>
      <c r="AN10" s="1523"/>
      <c r="AO10" s="1523"/>
      <c r="AP10" s="1523"/>
      <c r="AQ10" s="1523"/>
      <c r="AR10" s="1523"/>
      <c r="AS10" s="1523"/>
      <c r="AT10" s="1523" t="s">
        <v>309</v>
      </c>
      <c r="AU10" s="1523"/>
      <c r="AV10" s="1523" t="s">
        <v>310</v>
      </c>
      <c r="AW10" s="1523"/>
      <c r="AX10" s="1523"/>
      <c r="AY10" s="1523"/>
      <c r="AZ10" s="1523" t="s">
        <v>311</v>
      </c>
      <c r="BA10" s="1523"/>
      <c r="BB10" s="1523"/>
      <c r="BC10" s="1523"/>
      <c r="BD10" s="1523"/>
      <c r="BE10" s="1523"/>
      <c r="BF10" s="1523"/>
      <c r="BG10" s="1481"/>
      <c r="BH10" s="1482"/>
      <c r="BI10" s="1482"/>
      <c r="BJ10" s="1482"/>
      <c r="BK10" s="1482"/>
      <c r="BL10" s="1482"/>
      <c r="BM10" s="1485"/>
      <c r="BN10" s="160"/>
      <c r="BO10" s="160"/>
    </row>
    <row r="11" spans="1:76" s="176" customFormat="1" ht="20.25" customHeight="1">
      <c r="A11" s="169"/>
      <c r="B11" s="1042" t="s">
        <v>172</v>
      </c>
      <c r="C11" s="1042"/>
      <c r="D11" s="1493" t="s">
        <v>319</v>
      </c>
      <c r="E11" s="1494"/>
      <c r="F11" s="1494"/>
      <c r="G11" s="1494"/>
      <c r="H11" s="1494"/>
      <c r="I11" s="1494"/>
      <c r="J11" s="1494"/>
      <c r="K11" s="1494"/>
      <c r="L11" s="1494"/>
      <c r="M11" s="1494"/>
      <c r="N11" s="1494"/>
      <c r="O11" s="1494"/>
      <c r="P11" s="1494"/>
      <c r="Q11" s="1494"/>
      <c r="R11" s="1494"/>
      <c r="S11" s="1495"/>
      <c r="T11" s="1508" t="s">
        <v>73</v>
      </c>
      <c r="U11" s="1509"/>
      <c r="V11" s="1502"/>
      <c r="W11" s="1503"/>
      <c r="X11" s="1503"/>
      <c r="Y11" s="1504"/>
      <c r="Z11" s="1505"/>
      <c r="AA11" s="1506"/>
      <c r="AB11" s="1506"/>
      <c r="AC11" s="1506"/>
      <c r="AD11" s="1506"/>
      <c r="AE11" s="1506"/>
      <c r="AF11" s="1507"/>
      <c r="AG11" s="1508" t="s">
        <v>73</v>
      </c>
      <c r="AH11" s="1509"/>
      <c r="AI11" s="1502"/>
      <c r="AJ11" s="1503"/>
      <c r="AK11" s="1503"/>
      <c r="AL11" s="1504"/>
      <c r="AM11" s="1505"/>
      <c r="AN11" s="1506"/>
      <c r="AO11" s="1506"/>
      <c r="AP11" s="1506"/>
      <c r="AQ11" s="1506"/>
      <c r="AR11" s="1506"/>
      <c r="AS11" s="1507"/>
      <c r="AT11" s="1508" t="s">
        <v>73</v>
      </c>
      <c r="AU11" s="1509"/>
      <c r="AV11" s="1502"/>
      <c r="AW11" s="1503"/>
      <c r="AX11" s="1503"/>
      <c r="AY11" s="1504"/>
      <c r="AZ11" s="1505"/>
      <c r="BA11" s="1506"/>
      <c r="BB11" s="1506"/>
      <c r="BC11" s="1506"/>
      <c r="BD11" s="1506"/>
      <c r="BE11" s="1506"/>
      <c r="BF11" s="1507"/>
      <c r="BG11" s="1473">
        <f>SUM(Z11:AF13,AM11:AS13,AZ11:BF13)</f>
        <v>0</v>
      </c>
      <c r="BH11" s="1473"/>
      <c r="BI11" s="1473"/>
      <c r="BJ11" s="1473"/>
      <c r="BK11" s="1473"/>
      <c r="BL11" s="1473"/>
      <c r="BM11" s="1473"/>
      <c r="BN11" s="160"/>
      <c r="BO11" s="160"/>
    </row>
    <row r="12" spans="1:76" s="176" customFormat="1" ht="20.25" customHeight="1">
      <c r="A12" s="169"/>
      <c r="B12" s="1042"/>
      <c r="C12" s="1042"/>
      <c r="D12" s="1496"/>
      <c r="E12" s="1497"/>
      <c r="F12" s="1497"/>
      <c r="G12" s="1497"/>
      <c r="H12" s="1497"/>
      <c r="I12" s="1497"/>
      <c r="J12" s="1497"/>
      <c r="K12" s="1497"/>
      <c r="L12" s="1497"/>
      <c r="M12" s="1497"/>
      <c r="N12" s="1497"/>
      <c r="O12" s="1497"/>
      <c r="P12" s="1497"/>
      <c r="Q12" s="1497"/>
      <c r="R12" s="1497"/>
      <c r="S12" s="1498"/>
      <c r="T12" s="1512" t="s">
        <v>312</v>
      </c>
      <c r="U12" s="1513"/>
      <c r="V12" s="1514"/>
      <c r="W12" s="1515"/>
      <c r="X12" s="1515"/>
      <c r="Y12" s="1516"/>
      <c r="Z12" s="1517"/>
      <c r="AA12" s="1518"/>
      <c r="AB12" s="1518"/>
      <c r="AC12" s="1518"/>
      <c r="AD12" s="1518"/>
      <c r="AE12" s="1518"/>
      <c r="AF12" s="1519"/>
      <c r="AG12" s="1512" t="s">
        <v>312</v>
      </c>
      <c r="AH12" s="1513"/>
      <c r="AI12" s="1514"/>
      <c r="AJ12" s="1515"/>
      <c r="AK12" s="1515"/>
      <c r="AL12" s="1516"/>
      <c r="AM12" s="1517"/>
      <c r="AN12" s="1518"/>
      <c r="AO12" s="1518"/>
      <c r="AP12" s="1518"/>
      <c r="AQ12" s="1518"/>
      <c r="AR12" s="1518"/>
      <c r="AS12" s="1519"/>
      <c r="AT12" s="1512" t="s">
        <v>312</v>
      </c>
      <c r="AU12" s="1513"/>
      <c r="AV12" s="1514"/>
      <c r="AW12" s="1515"/>
      <c r="AX12" s="1515"/>
      <c r="AY12" s="1516"/>
      <c r="AZ12" s="1517"/>
      <c r="BA12" s="1518"/>
      <c r="BB12" s="1518"/>
      <c r="BC12" s="1518"/>
      <c r="BD12" s="1518"/>
      <c r="BE12" s="1518"/>
      <c r="BF12" s="1519"/>
      <c r="BG12" s="1473"/>
      <c r="BH12" s="1473"/>
      <c r="BI12" s="1473"/>
      <c r="BJ12" s="1473"/>
      <c r="BK12" s="1473"/>
      <c r="BL12" s="1473"/>
      <c r="BM12" s="1473"/>
      <c r="BN12" s="160"/>
      <c r="BO12" s="160"/>
    </row>
    <row r="13" spans="1:76" s="176" customFormat="1" ht="20.25" customHeight="1">
      <c r="A13" s="169"/>
      <c r="B13" s="1042"/>
      <c r="C13" s="1042"/>
      <c r="D13" s="1499"/>
      <c r="E13" s="1500"/>
      <c r="F13" s="1500"/>
      <c r="G13" s="1500"/>
      <c r="H13" s="1500"/>
      <c r="I13" s="1500"/>
      <c r="J13" s="1500"/>
      <c r="K13" s="1500"/>
      <c r="L13" s="1500"/>
      <c r="M13" s="1500"/>
      <c r="N13" s="1500"/>
      <c r="O13" s="1500"/>
      <c r="P13" s="1500"/>
      <c r="Q13" s="1500"/>
      <c r="R13" s="1500"/>
      <c r="S13" s="1501"/>
      <c r="T13" s="1510" t="s">
        <v>313</v>
      </c>
      <c r="U13" s="1511"/>
      <c r="V13" s="1520"/>
      <c r="W13" s="1521"/>
      <c r="X13" s="1521"/>
      <c r="Y13" s="1522"/>
      <c r="Z13" s="1474"/>
      <c r="AA13" s="1475"/>
      <c r="AB13" s="1475"/>
      <c r="AC13" s="1475"/>
      <c r="AD13" s="1475"/>
      <c r="AE13" s="1475"/>
      <c r="AF13" s="1476"/>
      <c r="AG13" s="1510" t="s">
        <v>313</v>
      </c>
      <c r="AH13" s="1511"/>
      <c r="AI13" s="1520"/>
      <c r="AJ13" s="1521"/>
      <c r="AK13" s="1521"/>
      <c r="AL13" s="1522"/>
      <c r="AM13" s="1474"/>
      <c r="AN13" s="1475"/>
      <c r="AO13" s="1475"/>
      <c r="AP13" s="1475"/>
      <c r="AQ13" s="1475"/>
      <c r="AR13" s="1475"/>
      <c r="AS13" s="1476"/>
      <c r="AT13" s="1510" t="s">
        <v>313</v>
      </c>
      <c r="AU13" s="1511"/>
      <c r="AV13" s="1520"/>
      <c r="AW13" s="1521"/>
      <c r="AX13" s="1521"/>
      <c r="AY13" s="1522"/>
      <c r="AZ13" s="1474"/>
      <c r="BA13" s="1475"/>
      <c r="BB13" s="1475"/>
      <c r="BC13" s="1475"/>
      <c r="BD13" s="1475"/>
      <c r="BE13" s="1475"/>
      <c r="BF13" s="1476"/>
      <c r="BG13" s="1473"/>
      <c r="BH13" s="1473"/>
      <c r="BI13" s="1473"/>
      <c r="BJ13" s="1473"/>
      <c r="BK13" s="1473"/>
      <c r="BL13" s="1473"/>
      <c r="BM13" s="1473"/>
      <c r="BN13" s="160"/>
      <c r="BO13" s="160"/>
    </row>
    <row r="14" spans="1:76" s="176" customFormat="1" ht="20.25" customHeight="1">
      <c r="A14" s="169"/>
      <c r="B14" s="1042" t="s">
        <v>173</v>
      </c>
      <c r="C14" s="1042"/>
      <c r="D14" s="1493" t="s">
        <v>319</v>
      </c>
      <c r="E14" s="1494"/>
      <c r="F14" s="1494"/>
      <c r="G14" s="1494"/>
      <c r="H14" s="1494"/>
      <c r="I14" s="1494"/>
      <c r="J14" s="1494"/>
      <c r="K14" s="1494"/>
      <c r="L14" s="1494"/>
      <c r="M14" s="1494"/>
      <c r="N14" s="1494"/>
      <c r="O14" s="1494"/>
      <c r="P14" s="1494"/>
      <c r="Q14" s="1494"/>
      <c r="R14" s="1494"/>
      <c r="S14" s="1495"/>
      <c r="T14" s="1508" t="s">
        <v>73</v>
      </c>
      <c r="U14" s="1509"/>
      <c r="V14" s="1502"/>
      <c r="W14" s="1503"/>
      <c r="X14" s="1503"/>
      <c r="Y14" s="1504"/>
      <c r="Z14" s="1505"/>
      <c r="AA14" s="1506"/>
      <c r="AB14" s="1506"/>
      <c r="AC14" s="1506"/>
      <c r="AD14" s="1506"/>
      <c r="AE14" s="1506"/>
      <c r="AF14" s="1507"/>
      <c r="AG14" s="1508" t="s">
        <v>73</v>
      </c>
      <c r="AH14" s="1509"/>
      <c r="AI14" s="1502"/>
      <c r="AJ14" s="1503"/>
      <c r="AK14" s="1503"/>
      <c r="AL14" s="1504"/>
      <c r="AM14" s="1505"/>
      <c r="AN14" s="1506"/>
      <c r="AO14" s="1506"/>
      <c r="AP14" s="1506"/>
      <c r="AQ14" s="1506"/>
      <c r="AR14" s="1506"/>
      <c r="AS14" s="1507"/>
      <c r="AT14" s="1508" t="s">
        <v>73</v>
      </c>
      <c r="AU14" s="1509"/>
      <c r="AV14" s="1502"/>
      <c r="AW14" s="1503"/>
      <c r="AX14" s="1503"/>
      <c r="AY14" s="1504"/>
      <c r="AZ14" s="1505"/>
      <c r="BA14" s="1506"/>
      <c r="BB14" s="1506"/>
      <c r="BC14" s="1506"/>
      <c r="BD14" s="1506"/>
      <c r="BE14" s="1506"/>
      <c r="BF14" s="1507"/>
      <c r="BG14" s="1473">
        <f>SUM(Z14:AF16,AM14:AS16,AZ14:BF16)</f>
        <v>0</v>
      </c>
      <c r="BH14" s="1473"/>
      <c r="BI14" s="1473"/>
      <c r="BJ14" s="1473"/>
      <c r="BK14" s="1473"/>
      <c r="BL14" s="1473"/>
      <c r="BM14" s="1473"/>
      <c r="BN14" s="160"/>
      <c r="BO14" s="160"/>
    </row>
    <row r="15" spans="1:76" s="176" customFormat="1" ht="20.25" customHeight="1">
      <c r="A15" s="169"/>
      <c r="B15" s="1042"/>
      <c r="C15" s="1042"/>
      <c r="D15" s="1496"/>
      <c r="E15" s="1497"/>
      <c r="F15" s="1497"/>
      <c r="G15" s="1497"/>
      <c r="H15" s="1497"/>
      <c r="I15" s="1497"/>
      <c r="J15" s="1497"/>
      <c r="K15" s="1497"/>
      <c r="L15" s="1497"/>
      <c r="M15" s="1497"/>
      <c r="N15" s="1497"/>
      <c r="O15" s="1497"/>
      <c r="P15" s="1497"/>
      <c r="Q15" s="1497"/>
      <c r="R15" s="1497"/>
      <c r="S15" s="1498"/>
      <c r="T15" s="1512" t="s">
        <v>312</v>
      </c>
      <c r="U15" s="1513"/>
      <c r="V15" s="1514"/>
      <c r="W15" s="1515"/>
      <c r="X15" s="1515"/>
      <c r="Y15" s="1516"/>
      <c r="Z15" s="1517"/>
      <c r="AA15" s="1518"/>
      <c r="AB15" s="1518"/>
      <c r="AC15" s="1518"/>
      <c r="AD15" s="1518"/>
      <c r="AE15" s="1518"/>
      <c r="AF15" s="1519"/>
      <c r="AG15" s="1512" t="s">
        <v>312</v>
      </c>
      <c r="AH15" s="1513"/>
      <c r="AI15" s="1514"/>
      <c r="AJ15" s="1515"/>
      <c r="AK15" s="1515"/>
      <c r="AL15" s="1516"/>
      <c r="AM15" s="1517"/>
      <c r="AN15" s="1518"/>
      <c r="AO15" s="1518"/>
      <c r="AP15" s="1518"/>
      <c r="AQ15" s="1518"/>
      <c r="AR15" s="1518"/>
      <c r="AS15" s="1519"/>
      <c r="AT15" s="1512" t="s">
        <v>312</v>
      </c>
      <c r="AU15" s="1513"/>
      <c r="AV15" s="1514"/>
      <c r="AW15" s="1515"/>
      <c r="AX15" s="1515"/>
      <c r="AY15" s="1516"/>
      <c r="AZ15" s="1517"/>
      <c r="BA15" s="1518"/>
      <c r="BB15" s="1518"/>
      <c r="BC15" s="1518"/>
      <c r="BD15" s="1518"/>
      <c r="BE15" s="1518"/>
      <c r="BF15" s="1519"/>
      <c r="BG15" s="1473"/>
      <c r="BH15" s="1473"/>
      <c r="BI15" s="1473"/>
      <c r="BJ15" s="1473"/>
      <c r="BK15" s="1473"/>
      <c r="BL15" s="1473"/>
      <c r="BM15" s="1473"/>
      <c r="BN15" s="160"/>
      <c r="BO15" s="160"/>
    </row>
    <row r="16" spans="1:76" s="176" customFormat="1" ht="20.25" customHeight="1">
      <c r="A16" s="169"/>
      <c r="B16" s="1042"/>
      <c r="C16" s="1042"/>
      <c r="D16" s="1499"/>
      <c r="E16" s="1500"/>
      <c r="F16" s="1500"/>
      <c r="G16" s="1500"/>
      <c r="H16" s="1500"/>
      <c r="I16" s="1500"/>
      <c r="J16" s="1500"/>
      <c r="K16" s="1500"/>
      <c r="L16" s="1500"/>
      <c r="M16" s="1500"/>
      <c r="N16" s="1500"/>
      <c r="O16" s="1500"/>
      <c r="P16" s="1500"/>
      <c r="Q16" s="1500"/>
      <c r="R16" s="1500"/>
      <c r="S16" s="1501"/>
      <c r="T16" s="1510" t="s">
        <v>313</v>
      </c>
      <c r="U16" s="1511"/>
      <c r="V16" s="1520"/>
      <c r="W16" s="1521"/>
      <c r="X16" s="1521"/>
      <c r="Y16" s="1522"/>
      <c r="Z16" s="1474"/>
      <c r="AA16" s="1475"/>
      <c r="AB16" s="1475"/>
      <c r="AC16" s="1475"/>
      <c r="AD16" s="1475"/>
      <c r="AE16" s="1475"/>
      <c r="AF16" s="1476"/>
      <c r="AG16" s="1510" t="s">
        <v>313</v>
      </c>
      <c r="AH16" s="1511"/>
      <c r="AI16" s="1520"/>
      <c r="AJ16" s="1521"/>
      <c r="AK16" s="1521"/>
      <c r="AL16" s="1522"/>
      <c r="AM16" s="1474"/>
      <c r="AN16" s="1475"/>
      <c r="AO16" s="1475"/>
      <c r="AP16" s="1475"/>
      <c r="AQ16" s="1475"/>
      <c r="AR16" s="1475"/>
      <c r="AS16" s="1476"/>
      <c r="AT16" s="1510" t="s">
        <v>313</v>
      </c>
      <c r="AU16" s="1511"/>
      <c r="AV16" s="1520"/>
      <c r="AW16" s="1521"/>
      <c r="AX16" s="1521"/>
      <c r="AY16" s="1522"/>
      <c r="AZ16" s="1474"/>
      <c r="BA16" s="1475"/>
      <c r="BB16" s="1475"/>
      <c r="BC16" s="1475"/>
      <c r="BD16" s="1475"/>
      <c r="BE16" s="1475"/>
      <c r="BF16" s="1476"/>
      <c r="BG16" s="1473"/>
      <c r="BH16" s="1473"/>
      <c r="BI16" s="1473"/>
      <c r="BJ16" s="1473"/>
      <c r="BK16" s="1473"/>
      <c r="BL16" s="1473"/>
      <c r="BM16" s="1473"/>
      <c r="BN16" s="160"/>
      <c r="BO16" s="160"/>
    </row>
    <row r="17" spans="1:67" s="176" customFormat="1" ht="20.25" customHeight="1">
      <c r="A17" s="169"/>
      <c r="B17" s="1042" t="s">
        <v>174</v>
      </c>
      <c r="C17" s="1042"/>
      <c r="D17" s="1493" t="s">
        <v>319</v>
      </c>
      <c r="E17" s="1494"/>
      <c r="F17" s="1494"/>
      <c r="G17" s="1494"/>
      <c r="H17" s="1494"/>
      <c r="I17" s="1494"/>
      <c r="J17" s="1494"/>
      <c r="K17" s="1494"/>
      <c r="L17" s="1494"/>
      <c r="M17" s="1494"/>
      <c r="N17" s="1494"/>
      <c r="O17" s="1494"/>
      <c r="P17" s="1494"/>
      <c r="Q17" s="1494"/>
      <c r="R17" s="1494"/>
      <c r="S17" s="1495"/>
      <c r="T17" s="1508" t="s">
        <v>73</v>
      </c>
      <c r="U17" s="1509"/>
      <c r="V17" s="1502"/>
      <c r="W17" s="1503"/>
      <c r="X17" s="1503"/>
      <c r="Y17" s="1504"/>
      <c r="Z17" s="1505"/>
      <c r="AA17" s="1506"/>
      <c r="AB17" s="1506"/>
      <c r="AC17" s="1506"/>
      <c r="AD17" s="1506"/>
      <c r="AE17" s="1506"/>
      <c r="AF17" s="1507"/>
      <c r="AG17" s="1508" t="s">
        <v>73</v>
      </c>
      <c r="AH17" s="1509"/>
      <c r="AI17" s="1502"/>
      <c r="AJ17" s="1503"/>
      <c r="AK17" s="1503"/>
      <c r="AL17" s="1504"/>
      <c r="AM17" s="1505"/>
      <c r="AN17" s="1506"/>
      <c r="AO17" s="1506"/>
      <c r="AP17" s="1506"/>
      <c r="AQ17" s="1506"/>
      <c r="AR17" s="1506"/>
      <c r="AS17" s="1507"/>
      <c r="AT17" s="1508" t="s">
        <v>73</v>
      </c>
      <c r="AU17" s="1509"/>
      <c r="AV17" s="1502"/>
      <c r="AW17" s="1503"/>
      <c r="AX17" s="1503"/>
      <c r="AY17" s="1504"/>
      <c r="AZ17" s="1505"/>
      <c r="BA17" s="1506"/>
      <c r="BB17" s="1506"/>
      <c r="BC17" s="1506"/>
      <c r="BD17" s="1506"/>
      <c r="BE17" s="1506"/>
      <c r="BF17" s="1507"/>
      <c r="BG17" s="1473">
        <f>SUM(Z17:AF19,AM17:AS19,AZ17:BF19)</f>
        <v>0</v>
      </c>
      <c r="BH17" s="1473"/>
      <c r="BI17" s="1473"/>
      <c r="BJ17" s="1473"/>
      <c r="BK17" s="1473"/>
      <c r="BL17" s="1473"/>
      <c r="BM17" s="1473"/>
      <c r="BN17" s="160"/>
      <c r="BO17" s="160"/>
    </row>
    <row r="18" spans="1:67" s="176" customFormat="1" ht="20.25" customHeight="1">
      <c r="A18" s="169"/>
      <c r="B18" s="1042"/>
      <c r="C18" s="1042"/>
      <c r="D18" s="1496"/>
      <c r="E18" s="1497"/>
      <c r="F18" s="1497"/>
      <c r="G18" s="1497"/>
      <c r="H18" s="1497"/>
      <c r="I18" s="1497"/>
      <c r="J18" s="1497"/>
      <c r="K18" s="1497"/>
      <c r="L18" s="1497"/>
      <c r="M18" s="1497"/>
      <c r="N18" s="1497"/>
      <c r="O18" s="1497"/>
      <c r="P18" s="1497"/>
      <c r="Q18" s="1497"/>
      <c r="R18" s="1497"/>
      <c r="S18" s="1498"/>
      <c r="T18" s="1512" t="s">
        <v>312</v>
      </c>
      <c r="U18" s="1513"/>
      <c r="V18" s="1514"/>
      <c r="W18" s="1515"/>
      <c r="X18" s="1515"/>
      <c r="Y18" s="1516"/>
      <c r="Z18" s="1517"/>
      <c r="AA18" s="1518"/>
      <c r="AB18" s="1518"/>
      <c r="AC18" s="1518"/>
      <c r="AD18" s="1518"/>
      <c r="AE18" s="1518"/>
      <c r="AF18" s="1519"/>
      <c r="AG18" s="1512" t="s">
        <v>312</v>
      </c>
      <c r="AH18" s="1513"/>
      <c r="AI18" s="1514"/>
      <c r="AJ18" s="1515"/>
      <c r="AK18" s="1515"/>
      <c r="AL18" s="1516"/>
      <c r="AM18" s="1517"/>
      <c r="AN18" s="1518"/>
      <c r="AO18" s="1518"/>
      <c r="AP18" s="1518"/>
      <c r="AQ18" s="1518"/>
      <c r="AR18" s="1518"/>
      <c r="AS18" s="1519"/>
      <c r="AT18" s="1512" t="s">
        <v>312</v>
      </c>
      <c r="AU18" s="1513"/>
      <c r="AV18" s="1514"/>
      <c r="AW18" s="1515"/>
      <c r="AX18" s="1515"/>
      <c r="AY18" s="1516"/>
      <c r="AZ18" s="1517"/>
      <c r="BA18" s="1518"/>
      <c r="BB18" s="1518"/>
      <c r="BC18" s="1518"/>
      <c r="BD18" s="1518"/>
      <c r="BE18" s="1518"/>
      <c r="BF18" s="1519"/>
      <c r="BG18" s="1473"/>
      <c r="BH18" s="1473"/>
      <c r="BI18" s="1473"/>
      <c r="BJ18" s="1473"/>
      <c r="BK18" s="1473"/>
      <c r="BL18" s="1473"/>
      <c r="BM18" s="1473"/>
      <c r="BN18" s="160"/>
      <c r="BO18" s="160"/>
    </row>
    <row r="19" spans="1:67" s="176" customFormat="1" ht="20.25" customHeight="1">
      <c r="A19" s="169"/>
      <c r="B19" s="1042"/>
      <c r="C19" s="1042"/>
      <c r="D19" s="1499"/>
      <c r="E19" s="1500"/>
      <c r="F19" s="1500"/>
      <c r="G19" s="1500"/>
      <c r="H19" s="1500"/>
      <c r="I19" s="1500"/>
      <c r="J19" s="1500"/>
      <c r="K19" s="1500"/>
      <c r="L19" s="1500"/>
      <c r="M19" s="1500"/>
      <c r="N19" s="1500"/>
      <c r="O19" s="1500"/>
      <c r="P19" s="1500"/>
      <c r="Q19" s="1500"/>
      <c r="R19" s="1500"/>
      <c r="S19" s="1501"/>
      <c r="T19" s="1510" t="s">
        <v>313</v>
      </c>
      <c r="U19" s="1511"/>
      <c r="V19" s="1520"/>
      <c r="W19" s="1521"/>
      <c r="X19" s="1521"/>
      <c r="Y19" s="1522"/>
      <c r="Z19" s="1474"/>
      <c r="AA19" s="1475"/>
      <c r="AB19" s="1475"/>
      <c r="AC19" s="1475"/>
      <c r="AD19" s="1475"/>
      <c r="AE19" s="1475"/>
      <c r="AF19" s="1476"/>
      <c r="AG19" s="1510" t="s">
        <v>313</v>
      </c>
      <c r="AH19" s="1511"/>
      <c r="AI19" s="1520"/>
      <c r="AJ19" s="1521"/>
      <c r="AK19" s="1521"/>
      <c r="AL19" s="1522"/>
      <c r="AM19" s="1474"/>
      <c r="AN19" s="1475"/>
      <c r="AO19" s="1475"/>
      <c r="AP19" s="1475"/>
      <c r="AQ19" s="1475"/>
      <c r="AR19" s="1475"/>
      <c r="AS19" s="1476"/>
      <c r="AT19" s="1510" t="s">
        <v>313</v>
      </c>
      <c r="AU19" s="1511"/>
      <c r="AV19" s="1520"/>
      <c r="AW19" s="1521"/>
      <c r="AX19" s="1521"/>
      <c r="AY19" s="1522"/>
      <c r="AZ19" s="1474"/>
      <c r="BA19" s="1475"/>
      <c r="BB19" s="1475"/>
      <c r="BC19" s="1475"/>
      <c r="BD19" s="1475"/>
      <c r="BE19" s="1475"/>
      <c r="BF19" s="1476"/>
      <c r="BG19" s="1473"/>
      <c r="BH19" s="1473"/>
      <c r="BI19" s="1473"/>
      <c r="BJ19" s="1473"/>
      <c r="BK19" s="1473"/>
      <c r="BL19" s="1473"/>
      <c r="BM19" s="1473"/>
      <c r="BN19" s="160"/>
      <c r="BO19" s="160"/>
    </row>
    <row r="20" spans="1:67" s="176" customFormat="1" ht="20.25" customHeight="1">
      <c r="A20" s="169"/>
      <c r="B20" s="1042" t="s">
        <v>175</v>
      </c>
      <c r="C20" s="1042"/>
      <c r="D20" s="1493" t="s">
        <v>319</v>
      </c>
      <c r="E20" s="1494"/>
      <c r="F20" s="1494"/>
      <c r="G20" s="1494"/>
      <c r="H20" s="1494"/>
      <c r="I20" s="1494"/>
      <c r="J20" s="1494"/>
      <c r="K20" s="1494"/>
      <c r="L20" s="1494"/>
      <c r="M20" s="1494"/>
      <c r="N20" s="1494"/>
      <c r="O20" s="1494"/>
      <c r="P20" s="1494"/>
      <c r="Q20" s="1494"/>
      <c r="R20" s="1494"/>
      <c r="S20" s="1495"/>
      <c r="T20" s="1508" t="s">
        <v>73</v>
      </c>
      <c r="U20" s="1509"/>
      <c r="V20" s="1502"/>
      <c r="W20" s="1503"/>
      <c r="X20" s="1503"/>
      <c r="Y20" s="1504"/>
      <c r="Z20" s="1505"/>
      <c r="AA20" s="1506"/>
      <c r="AB20" s="1506"/>
      <c r="AC20" s="1506"/>
      <c r="AD20" s="1506"/>
      <c r="AE20" s="1506"/>
      <c r="AF20" s="1507"/>
      <c r="AG20" s="1508" t="s">
        <v>73</v>
      </c>
      <c r="AH20" s="1509"/>
      <c r="AI20" s="1502"/>
      <c r="AJ20" s="1503"/>
      <c r="AK20" s="1503"/>
      <c r="AL20" s="1504"/>
      <c r="AM20" s="1505"/>
      <c r="AN20" s="1506"/>
      <c r="AO20" s="1506"/>
      <c r="AP20" s="1506"/>
      <c r="AQ20" s="1506"/>
      <c r="AR20" s="1506"/>
      <c r="AS20" s="1507"/>
      <c r="AT20" s="1508" t="s">
        <v>73</v>
      </c>
      <c r="AU20" s="1509"/>
      <c r="AV20" s="1502"/>
      <c r="AW20" s="1503"/>
      <c r="AX20" s="1503"/>
      <c r="AY20" s="1504"/>
      <c r="AZ20" s="1505"/>
      <c r="BA20" s="1506"/>
      <c r="BB20" s="1506"/>
      <c r="BC20" s="1506"/>
      <c r="BD20" s="1506"/>
      <c r="BE20" s="1506"/>
      <c r="BF20" s="1507"/>
      <c r="BG20" s="1473">
        <f>SUM(Z20:AF22,AM20:AS22,AZ20:BF22)</f>
        <v>0</v>
      </c>
      <c r="BH20" s="1473"/>
      <c r="BI20" s="1473"/>
      <c r="BJ20" s="1473"/>
      <c r="BK20" s="1473"/>
      <c r="BL20" s="1473"/>
      <c r="BM20" s="1473"/>
      <c r="BN20" s="160"/>
      <c r="BO20" s="160"/>
    </row>
    <row r="21" spans="1:67" s="176" customFormat="1" ht="20.25" customHeight="1">
      <c r="A21" s="169"/>
      <c r="B21" s="1042"/>
      <c r="C21" s="1042"/>
      <c r="D21" s="1496"/>
      <c r="E21" s="1497"/>
      <c r="F21" s="1497"/>
      <c r="G21" s="1497"/>
      <c r="H21" s="1497"/>
      <c r="I21" s="1497"/>
      <c r="J21" s="1497"/>
      <c r="K21" s="1497"/>
      <c r="L21" s="1497"/>
      <c r="M21" s="1497"/>
      <c r="N21" s="1497"/>
      <c r="O21" s="1497"/>
      <c r="P21" s="1497"/>
      <c r="Q21" s="1497"/>
      <c r="R21" s="1497"/>
      <c r="S21" s="1498"/>
      <c r="T21" s="1512" t="s">
        <v>312</v>
      </c>
      <c r="U21" s="1513"/>
      <c r="V21" s="1514"/>
      <c r="W21" s="1515"/>
      <c r="X21" s="1515"/>
      <c r="Y21" s="1516"/>
      <c r="Z21" s="1517"/>
      <c r="AA21" s="1518"/>
      <c r="AB21" s="1518"/>
      <c r="AC21" s="1518"/>
      <c r="AD21" s="1518"/>
      <c r="AE21" s="1518"/>
      <c r="AF21" s="1519"/>
      <c r="AG21" s="1512" t="s">
        <v>312</v>
      </c>
      <c r="AH21" s="1513"/>
      <c r="AI21" s="1514"/>
      <c r="AJ21" s="1515"/>
      <c r="AK21" s="1515"/>
      <c r="AL21" s="1516"/>
      <c r="AM21" s="1517"/>
      <c r="AN21" s="1518"/>
      <c r="AO21" s="1518"/>
      <c r="AP21" s="1518"/>
      <c r="AQ21" s="1518"/>
      <c r="AR21" s="1518"/>
      <c r="AS21" s="1519"/>
      <c r="AT21" s="1512" t="s">
        <v>312</v>
      </c>
      <c r="AU21" s="1513"/>
      <c r="AV21" s="1514"/>
      <c r="AW21" s="1515"/>
      <c r="AX21" s="1515"/>
      <c r="AY21" s="1516"/>
      <c r="AZ21" s="1517"/>
      <c r="BA21" s="1518"/>
      <c r="BB21" s="1518"/>
      <c r="BC21" s="1518"/>
      <c r="BD21" s="1518"/>
      <c r="BE21" s="1518"/>
      <c r="BF21" s="1519"/>
      <c r="BG21" s="1473"/>
      <c r="BH21" s="1473"/>
      <c r="BI21" s="1473"/>
      <c r="BJ21" s="1473"/>
      <c r="BK21" s="1473"/>
      <c r="BL21" s="1473"/>
      <c r="BM21" s="1473"/>
      <c r="BN21" s="160"/>
      <c r="BO21" s="160"/>
    </row>
    <row r="22" spans="1:67" s="176" customFormat="1" ht="20.25" customHeight="1">
      <c r="A22" s="169"/>
      <c r="B22" s="1042"/>
      <c r="C22" s="1042"/>
      <c r="D22" s="1499"/>
      <c r="E22" s="1500"/>
      <c r="F22" s="1500"/>
      <c r="G22" s="1500"/>
      <c r="H22" s="1500"/>
      <c r="I22" s="1500"/>
      <c r="J22" s="1500"/>
      <c r="K22" s="1500"/>
      <c r="L22" s="1500"/>
      <c r="M22" s="1500"/>
      <c r="N22" s="1500"/>
      <c r="O22" s="1500"/>
      <c r="P22" s="1500"/>
      <c r="Q22" s="1500"/>
      <c r="R22" s="1500"/>
      <c r="S22" s="1501"/>
      <c r="T22" s="1510" t="s">
        <v>313</v>
      </c>
      <c r="U22" s="1511"/>
      <c r="V22" s="1520"/>
      <c r="W22" s="1521"/>
      <c r="X22" s="1521"/>
      <c r="Y22" s="1522"/>
      <c r="Z22" s="1474"/>
      <c r="AA22" s="1475"/>
      <c r="AB22" s="1475"/>
      <c r="AC22" s="1475"/>
      <c r="AD22" s="1475"/>
      <c r="AE22" s="1475"/>
      <c r="AF22" s="1476"/>
      <c r="AG22" s="1510" t="s">
        <v>313</v>
      </c>
      <c r="AH22" s="1511"/>
      <c r="AI22" s="1520"/>
      <c r="AJ22" s="1521"/>
      <c r="AK22" s="1521"/>
      <c r="AL22" s="1522"/>
      <c r="AM22" s="1474"/>
      <c r="AN22" s="1475"/>
      <c r="AO22" s="1475"/>
      <c r="AP22" s="1475"/>
      <c r="AQ22" s="1475"/>
      <c r="AR22" s="1475"/>
      <c r="AS22" s="1476"/>
      <c r="AT22" s="1510" t="s">
        <v>313</v>
      </c>
      <c r="AU22" s="1511"/>
      <c r="AV22" s="1520"/>
      <c r="AW22" s="1521"/>
      <c r="AX22" s="1521"/>
      <c r="AY22" s="1522"/>
      <c r="AZ22" s="1474"/>
      <c r="BA22" s="1475"/>
      <c r="BB22" s="1475"/>
      <c r="BC22" s="1475"/>
      <c r="BD22" s="1475"/>
      <c r="BE22" s="1475"/>
      <c r="BF22" s="1476"/>
      <c r="BG22" s="1473"/>
      <c r="BH22" s="1473"/>
      <c r="BI22" s="1473"/>
      <c r="BJ22" s="1473"/>
      <c r="BK22" s="1473"/>
      <c r="BL22" s="1473"/>
      <c r="BM22" s="1473"/>
      <c r="BN22" s="160"/>
      <c r="BO22" s="160"/>
    </row>
    <row r="23" spans="1:67" s="176" customFormat="1" ht="20.25" customHeight="1">
      <c r="A23" s="169"/>
      <c r="B23" s="1042" t="s">
        <v>176</v>
      </c>
      <c r="C23" s="1042"/>
      <c r="D23" s="1493"/>
      <c r="E23" s="1494"/>
      <c r="F23" s="1494"/>
      <c r="G23" s="1494"/>
      <c r="H23" s="1494"/>
      <c r="I23" s="1494"/>
      <c r="J23" s="1494"/>
      <c r="K23" s="1494"/>
      <c r="L23" s="1494"/>
      <c r="M23" s="1494"/>
      <c r="N23" s="1494"/>
      <c r="O23" s="1494"/>
      <c r="P23" s="1494"/>
      <c r="Q23" s="1494"/>
      <c r="R23" s="1494"/>
      <c r="S23" s="1495"/>
      <c r="T23" s="1508" t="s">
        <v>73</v>
      </c>
      <c r="U23" s="1509"/>
      <c r="V23" s="1502"/>
      <c r="W23" s="1503"/>
      <c r="X23" s="1503"/>
      <c r="Y23" s="1504"/>
      <c r="Z23" s="1505"/>
      <c r="AA23" s="1506"/>
      <c r="AB23" s="1506"/>
      <c r="AC23" s="1506"/>
      <c r="AD23" s="1506"/>
      <c r="AE23" s="1506"/>
      <c r="AF23" s="1507"/>
      <c r="AG23" s="1508" t="s">
        <v>73</v>
      </c>
      <c r="AH23" s="1509"/>
      <c r="AI23" s="1502"/>
      <c r="AJ23" s="1503"/>
      <c r="AK23" s="1503"/>
      <c r="AL23" s="1504"/>
      <c r="AM23" s="1505"/>
      <c r="AN23" s="1506"/>
      <c r="AO23" s="1506"/>
      <c r="AP23" s="1506"/>
      <c r="AQ23" s="1506"/>
      <c r="AR23" s="1506"/>
      <c r="AS23" s="1507"/>
      <c r="AT23" s="1508" t="s">
        <v>73</v>
      </c>
      <c r="AU23" s="1509"/>
      <c r="AV23" s="1502"/>
      <c r="AW23" s="1503"/>
      <c r="AX23" s="1503"/>
      <c r="AY23" s="1504"/>
      <c r="AZ23" s="1505"/>
      <c r="BA23" s="1506"/>
      <c r="BB23" s="1506"/>
      <c r="BC23" s="1506"/>
      <c r="BD23" s="1506"/>
      <c r="BE23" s="1506"/>
      <c r="BF23" s="1507"/>
      <c r="BG23" s="1473">
        <f>SUM(Z23:AF25,AM23:AS25,AZ23:BF25)</f>
        <v>0</v>
      </c>
      <c r="BH23" s="1473"/>
      <c r="BI23" s="1473"/>
      <c r="BJ23" s="1473"/>
      <c r="BK23" s="1473"/>
      <c r="BL23" s="1473"/>
      <c r="BM23" s="1473"/>
      <c r="BN23" s="160"/>
      <c r="BO23" s="160"/>
    </row>
    <row r="24" spans="1:67" s="176" customFormat="1" ht="20.25" customHeight="1">
      <c r="A24" s="169"/>
      <c r="B24" s="1042"/>
      <c r="C24" s="1042"/>
      <c r="D24" s="1496"/>
      <c r="E24" s="1497"/>
      <c r="F24" s="1497"/>
      <c r="G24" s="1497"/>
      <c r="H24" s="1497"/>
      <c r="I24" s="1497"/>
      <c r="J24" s="1497"/>
      <c r="K24" s="1497"/>
      <c r="L24" s="1497"/>
      <c r="M24" s="1497"/>
      <c r="N24" s="1497"/>
      <c r="O24" s="1497"/>
      <c r="P24" s="1497"/>
      <c r="Q24" s="1497"/>
      <c r="R24" s="1497"/>
      <c r="S24" s="1498"/>
      <c r="T24" s="1512" t="s">
        <v>312</v>
      </c>
      <c r="U24" s="1513"/>
      <c r="V24" s="1514"/>
      <c r="W24" s="1515"/>
      <c r="X24" s="1515"/>
      <c r="Y24" s="1516"/>
      <c r="Z24" s="1517"/>
      <c r="AA24" s="1518"/>
      <c r="AB24" s="1518"/>
      <c r="AC24" s="1518"/>
      <c r="AD24" s="1518"/>
      <c r="AE24" s="1518"/>
      <c r="AF24" s="1519"/>
      <c r="AG24" s="1512" t="s">
        <v>312</v>
      </c>
      <c r="AH24" s="1513"/>
      <c r="AI24" s="1514"/>
      <c r="AJ24" s="1515"/>
      <c r="AK24" s="1515"/>
      <c r="AL24" s="1516"/>
      <c r="AM24" s="1517"/>
      <c r="AN24" s="1518"/>
      <c r="AO24" s="1518"/>
      <c r="AP24" s="1518"/>
      <c r="AQ24" s="1518"/>
      <c r="AR24" s="1518"/>
      <c r="AS24" s="1519"/>
      <c r="AT24" s="1512" t="s">
        <v>312</v>
      </c>
      <c r="AU24" s="1513"/>
      <c r="AV24" s="1514"/>
      <c r="AW24" s="1515"/>
      <c r="AX24" s="1515"/>
      <c r="AY24" s="1516"/>
      <c r="AZ24" s="1517"/>
      <c r="BA24" s="1518"/>
      <c r="BB24" s="1518"/>
      <c r="BC24" s="1518"/>
      <c r="BD24" s="1518"/>
      <c r="BE24" s="1518"/>
      <c r="BF24" s="1519"/>
      <c r="BG24" s="1473"/>
      <c r="BH24" s="1473"/>
      <c r="BI24" s="1473"/>
      <c r="BJ24" s="1473"/>
      <c r="BK24" s="1473"/>
      <c r="BL24" s="1473"/>
      <c r="BM24" s="1473"/>
      <c r="BN24" s="160"/>
      <c r="BO24" s="160"/>
    </row>
    <row r="25" spans="1:67" s="176" customFormat="1" ht="20.25" customHeight="1">
      <c r="A25" s="169"/>
      <c r="B25" s="1042"/>
      <c r="C25" s="1042"/>
      <c r="D25" s="1499"/>
      <c r="E25" s="1500"/>
      <c r="F25" s="1500"/>
      <c r="G25" s="1500"/>
      <c r="H25" s="1500"/>
      <c r="I25" s="1500"/>
      <c r="J25" s="1500"/>
      <c r="K25" s="1500"/>
      <c r="L25" s="1500"/>
      <c r="M25" s="1500"/>
      <c r="N25" s="1500"/>
      <c r="O25" s="1500"/>
      <c r="P25" s="1500"/>
      <c r="Q25" s="1500"/>
      <c r="R25" s="1500"/>
      <c r="S25" s="1501"/>
      <c r="T25" s="1510" t="s">
        <v>313</v>
      </c>
      <c r="U25" s="1511"/>
      <c r="V25" s="1520"/>
      <c r="W25" s="1521"/>
      <c r="X25" s="1521"/>
      <c r="Y25" s="1522"/>
      <c r="Z25" s="1474"/>
      <c r="AA25" s="1475"/>
      <c r="AB25" s="1475"/>
      <c r="AC25" s="1475"/>
      <c r="AD25" s="1475"/>
      <c r="AE25" s="1475"/>
      <c r="AF25" s="1476"/>
      <c r="AG25" s="1510" t="s">
        <v>313</v>
      </c>
      <c r="AH25" s="1511"/>
      <c r="AI25" s="1520"/>
      <c r="AJ25" s="1521"/>
      <c r="AK25" s="1521"/>
      <c r="AL25" s="1522"/>
      <c r="AM25" s="1474"/>
      <c r="AN25" s="1475"/>
      <c r="AO25" s="1475"/>
      <c r="AP25" s="1475"/>
      <c r="AQ25" s="1475"/>
      <c r="AR25" s="1475"/>
      <c r="AS25" s="1476"/>
      <c r="AT25" s="1510" t="s">
        <v>313</v>
      </c>
      <c r="AU25" s="1511"/>
      <c r="AV25" s="1520"/>
      <c r="AW25" s="1521"/>
      <c r="AX25" s="1521"/>
      <c r="AY25" s="1522"/>
      <c r="AZ25" s="1474"/>
      <c r="BA25" s="1475"/>
      <c r="BB25" s="1475"/>
      <c r="BC25" s="1475"/>
      <c r="BD25" s="1475"/>
      <c r="BE25" s="1475"/>
      <c r="BF25" s="1476"/>
      <c r="BG25" s="1473"/>
      <c r="BH25" s="1473"/>
      <c r="BI25" s="1473"/>
      <c r="BJ25" s="1473"/>
      <c r="BK25" s="1473"/>
      <c r="BL25" s="1473"/>
      <c r="BM25" s="1473"/>
      <c r="BN25" s="160"/>
      <c r="BO25" s="160"/>
    </row>
    <row r="26" spans="1:67" s="176" customFormat="1" ht="20.25" customHeight="1">
      <c r="A26" s="169"/>
      <c r="B26" s="1042" t="s">
        <v>177</v>
      </c>
      <c r="C26" s="1042"/>
      <c r="D26" s="1493"/>
      <c r="E26" s="1494"/>
      <c r="F26" s="1494"/>
      <c r="G26" s="1494"/>
      <c r="H26" s="1494"/>
      <c r="I26" s="1494"/>
      <c r="J26" s="1494"/>
      <c r="K26" s="1494"/>
      <c r="L26" s="1494"/>
      <c r="M26" s="1494"/>
      <c r="N26" s="1494"/>
      <c r="O26" s="1494"/>
      <c r="P26" s="1494"/>
      <c r="Q26" s="1494"/>
      <c r="R26" s="1494"/>
      <c r="S26" s="1495"/>
      <c r="T26" s="1508" t="s">
        <v>73</v>
      </c>
      <c r="U26" s="1509"/>
      <c r="V26" s="1502"/>
      <c r="W26" s="1503"/>
      <c r="X26" s="1503"/>
      <c r="Y26" s="1504"/>
      <c r="Z26" s="1505"/>
      <c r="AA26" s="1506"/>
      <c r="AB26" s="1506"/>
      <c r="AC26" s="1506"/>
      <c r="AD26" s="1506"/>
      <c r="AE26" s="1506"/>
      <c r="AF26" s="1507"/>
      <c r="AG26" s="1508" t="s">
        <v>73</v>
      </c>
      <c r="AH26" s="1509"/>
      <c r="AI26" s="1502"/>
      <c r="AJ26" s="1503"/>
      <c r="AK26" s="1503"/>
      <c r="AL26" s="1504"/>
      <c r="AM26" s="1505"/>
      <c r="AN26" s="1506"/>
      <c r="AO26" s="1506"/>
      <c r="AP26" s="1506"/>
      <c r="AQ26" s="1506"/>
      <c r="AR26" s="1506"/>
      <c r="AS26" s="1507"/>
      <c r="AT26" s="1508" t="s">
        <v>73</v>
      </c>
      <c r="AU26" s="1509"/>
      <c r="AV26" s="1502"/>
      <c r="AW26" s="1503"/>
      <c r="AX26" s="1503"/>
      <c r="AY26" s="1504"/>
      <c r="AZ26" s="1505"/>
      <c r="BA26" s="1506"/>
      <c r="BB26" s="1506"/>
      <c r="BC26" s="1506"/>
      <c r="BD26" s="1506"/>
      <c r="BE26" s="1506"/>
      <c r="BF26" s="1507"/>
      <c r="BG26" s="1473">
        <f>SUM(Z26:AF28,AM26:AS28,AZ26:BF28)</f>
        <v>0</v>
      </c>
      <c r="BH26" s="1473"/>
      <c r="BI26" s="1473"/>
      <c r="BJ26" s="1473"/>
      <c r="BK26" s="1473"/>
      <c r="BL26" s="1473"/>
      <c r="BM26" s="1473"/>
      <c r="BN26" s="160"/>
      <c r="BO26" s="160"/>
    </row>
    <row r="27" spans="1:67" s="176" customFormat="1" ht="20.25" customHeight="1">
      <c r="A27" s="169"/>
      <c r="B27" s="1042"/>
      <c r="C27" s="1042"/>
      <c r="D27" s="1496"/>
      <c r="E27" s="1497"/>
      <c r="F27" s="1497"/>
      <c r="G27" s="1497"/>
      <c r="H27" s="1497"/>
      <c r="I27" s="1497"/>
      <c r="J27" s="1497"/>
      <c r="K27" s="1497"/>
      <c r="L27" s="1497"/>
      <c r="M27" s="1497"/>
      <c r="N27" s="1497"/>
      <c r="O27" s="1497"/>
      <c r="P27" s="1497"/>
      <c r="Q27" s="1497"/>
      <c r="R27" s="1497"/>
      <c r="S27" s="1498"/>
      <c r="T27" s="1512" t="s">
        <v>312</v>
      </c>
      <c r="U27" s="1513"/>
      <c r="V27" s="1514"/>
      <c r="W27" s="1515"/>
      <c r="X27" s="1515"/>
      <c r="Y27" s="1516"/>
      <c r="Z27" s="1517"/>
      <c r="AA27" s="1518"/>
      <c r="AB27" s="1518"/>
      <c r="AC27" s="1518"/>
      <c r="AD27" s="1518"/>
      <c r="AE27" s="1518"/>
      <c r="AF27" s="1519"/>
      <c r="AG27" s="1512" t="s">
        <v>312</v>
      </c>
      <c r="AH27" s="1513"/>
      <c r="AI27" s="1514"/>
      <c r="AJ27" s="1515"/>
      <c r="AK27" s="1515"/>
      <c r="AL27" s="1516"/>
      <c r="AM27" s="1517"/>
      <c r="AN27" s="1518"/>
      <c r="AO27" s="1518"/>
      <c r="AP27" s="1518"/>
      <c r="AQ27" s="1518"/>
      <c r="AR27" s="1518"/>
      <c r="AS27" s="1519"/>
      <c r="AT27" s="1512" t="s">
        <v>312</v>
      </c>
      <c r="AU27" s="1513"/>
      <c r="AV27" s="1514"/>
      <c r="AW27" s="1515"/>
      <c r="AX27" s="1515"/>
      <c r="AY27" s="1516"/>
      <c r="AZ27" s="1517"/>
      <c r="BA27" s="1518"/>
      <c r="BB27" s="1518"/>
      <c r="BC27" s="1518"/>
      <c r="BD27" s="1518"/>
      <c r="BE27" s="1518"/>
      <c r="BF27" s="1519"/>
      <c r="BG27" s="1473"/>
      <c r="BH27" s="1473"/>
      <c r="BI27" s="1473"/>
      <c r="BJ27" s="1473"/>
      <c r="BK27" s="1473"/>
      <c r="BL27" s="1473"/>
      <c r="BM27" s="1473"/>
      <c r="BN27" s="160"/>
      <c r="BO27" s="160"/>
    </row>
    <row r="28" spans="1:67" s="176" customFormat="1" ht="20.25" customHeight="1">
      <c r="A28" s="169"/>
      <c r="B28" s="1042"/>
      <c r="C28" s="1042"/>
      <c r="D28" s="1499"/>
      <c r="E28" s="1500"/>
      <c r="F28" s="1500"/>
      <c r="G28" s="1500"/>
      <c r="H28" s="1500"/>
      <c r="I28" s="1500"/>
      <c r="J28" s="1500"/>
      <c r="K28" s="1500"/>
      <c r="L28" s="1500"/>
      <c r="M28" s="1500"/>
      <c r="N28" s="1500"/>
      <c r="O28" s="1500"/>
      <c r="P28" s="1500"/>
      <c r="Q28" s="1500"/>
      <c r="R28" s="1500"/>
      <c r="S28" s="1501"/>
      <c r="T28" s="1510" t="s">
        <v>313</v>
      </c>
      <c r="U28" s="1511"/>
      <c r="V28" s="1520"/>
      <c r="W28" s="1521"/>
      <c r="X28" s="1521"/>
      <c r="Y28" s="1522"/>
      <c r="Z28" s="1474"/>
      <c r="AA28" s="1475"/>
      <c r="AB28" s="1475"/>
      <c r="AC28" s="1475"/>
      <c r="AD28" s="1475"/>
      <c r="AE28" s="1475"/>
      <c r="AF28" s="1476"/>
      <c r="AG28" s="1510" t="s">
        <v>313</v>
      </c>
      <c r="AH28" s="1511"/>
      <c r="AI28" s="1520"/>
      <c r="AJ28" s="1521"/>
      <c r="AK28" s="1521"/>
      <c r="AL28" s="1522"/>
      <c r="AM28" s="1474"/>
      <c r="AN28" s="1475"/>
      <c r="AO28" s="1475"/>
      <c r="AP28" s="1475"/>
      <c r="AQ28" s="1475"/>
      <c r="AR28" s="1475"/>
      <c r="AS28" s="1476"/>
      <c r="AT28" s="1510" t="s">
        <v>313</v>
      </c>
      <c r="AU28" s="1511"/>
      <c r="AV28" s="1520"/>
      <c r="AW28" s="1521"/>
      <c r="AX28" s="1521"/>
      <c r="AY28" s="1522"/>
      <c r="AZ28" s="1474"/>
      <c r="BA28" s="1475"/>
      <c r="BB28" s="1475"/>
      <c r="BC28" s="1475"/>
      <c r="BD28" s="1475"/>
      <c r="BE28" s="1475"/>
      <c r="BF28" s="1476"/>
      <c r="BG28" s="1473"/>
      <c r="BH28" s="1473"/>
      <c r="BI28" s="1473"/>
      <c r="BJ28" s="1473"/>
      <c r="BK28" s="1473"/>
      <c r="BL28" s="1473"/>
      <c r="BM28" s="1473"/>
      <c r="BN28" s="160"/>
      <c r="BO28" s="160"/>
    </row>
    <row r="29" spans="1:67" s="176" customFormat="1" ht="20.25" customHeight="1">
      <c r="A29" s="169"/>
      <c r="B29" s="1042" t="s">
        <v>178</v>
      </c>
      <c r="C29" s="1042"/>
      <c r="D29" s="1493"/>
      <c r="E29" s="1494"/>
      <c r="F29" s="1494"/>
      <c r="G29" s="1494"/>
      <c r="H29" s="1494"/>
      <c r="I29" s="1494"/>
      <c r="J29" s="1494"/>
      <c r="K29" s="1494"/>
      <c r="L29" s="1494"/>
      <c r="M29" s="1494"/>
      <c r="N29" s="1494"/>
      <c r="O29" s="1494"/>
      <c r="P29" s="1494"/>
      <c r="Q29" s="1494"/>
      <c r="R29" s="1494"/>
      <c r="S29" s="1495"/>
      <c r="T29" s="1508" t="s">
        <v>73</v>
      </c>
      <c r="U29" s="1509"/>
      <c r="V29" s="1502"/>
      <c r="W29" s="1503"/>
      <c r="X29" s="1503"/>
      <c r="Y29" s="1504"/>
      <c r="Z29" s="1505"/>
      <c r="AA29" s="1506"/>
      <c r="AB29" s="1506"/>
      <c r="AC29" s="1506"/>
      <c r="AD29" s="1506"/>
      <c r="AE29" s="1506"/>
      <c r="AF29" s="1507"/>
      <c r="AG29" s="1508" t="s">
        <v>73</v>
      </c>
      <c r="AH29" s="1509"/>
      <c r="AI29" s="1502"/>
      <c r="AJ29" s="1503"/>
      <c r="AK29" s="1503"/>
      <c r="AL29" s="1504"/>
      <c r="AM29" s="1505"/>
      <c r="AN29" s="1506"/>
      <c r="AO29" s="1506"/>
      <c r="AP29" s="1506"/>
      <c r="AQ29" s="1506"/>
      <c r="AR29" s="1506"/>
      <c r="AS29" s="1507"/>
      <c r="AT29" s="1508" t="s">
        <v>73</v>
      </c>
      <c r="AU29" s="1509"/>
      <c r="AV29" s="1502"/>
      <c r="AW29" s="1503"/>
      <c r="AX29" s="1503"/>
      <c r="AY29" s="1504"/>
      <c r="AZ29" s="1505"/>
      <c r="BA29" s="1506"/>
      <c r="BB29" s="1506"/>
      <c r="BC29" s="1506"/>
      <c r="BD29" s="1506"/>
      <c r="BE29" s="1506"/>
      <c r="BF29" s="1507"/>
      <c r="BG29" s="1473">
        <f>SUM(Z29:AF31,AM29:AS31,AZ29:BF31)</f>
        <v>0</v>
      </c>
      <c r="BH29" s="1473"/>
      <c r="BI29" s="1473"/>
      <c r="BJ29" s="1473"/>
      <c r="BK29" s="1473"/>
      <c r="BL29" s="1473"/>
      <c r="BM29" s="1473"/>
      <c r="BN29" s="160"/>
      <c r="BO29" s="160"/>
    </row>
    <row r="30" spans="1:67" s="176" customFormat="1" ht="20.25" customHeight="1">
      <c r="A30" s="169"/>
      <c r="B30" s="1042"/>
      <c r="C30" s="1042"/>
      <c r="D30" s="1496"/>
      <c r="E30" s="1497"/>
      <c r="F30" s="1497"/>
      <c r="G30" s="1497"/>
      <c r="H30" s="1497"/>
      <c r="I30" s="1497"/>
      <c r="J30" s="1497"/>
      <c r="K30" s="1497"/>
      <c r="L30" s="1497"/>
      <c r="M30" s="1497"/>
      <c r="N30" s="1497"/>
      <c r="O30" s="1497"/>
      <c r="P30" s="1497"/>
      <c r="Q30" s="1497"/>
      <c r="R30" s="1497"/>
      <c r="S30" s="1498"/>
      <c r="T30" s="1512" t="s">
        <v>312</v>
      </c>
      <c r="U30" s="1513"/>
      <c r="V30" s="1514"/>
      <c r="W30" s="1515"/>
      <c r="X30" s="1515"/>
      <c r="Y30" s="1516"/>
      <c r="Z30" s="1517"/>
      <c r="AA30" s="1518"/>
      <c r="AB30" s="1518"/>
      <c r="AC30" s="1518"/>
      <c r="AD30" s="1518"/>
      <c r="AE30" s="1518"/>
      <c r="AF30" s="1519"/>
      <c r="AG30" s="1512" t="s">
        <v>312</v>
      </c>
      <c r="AH30" s="1513"/>
      <c r="AI30" s="1514"/>
      <c r="AJ30" s="1515"/>
      <c r="AK30" s="1515"/>
      <c r="AL30" s="1516"/>
      <c r="AM30" s="1517"/>
      <c r="AN30" s="1518"/>
      <c r="AO30" s="1518"/>
      <c r="AP30" s="1518"/>
      <c r="AQ30" s="1518"/>
      <c r="AR30" s="1518"/>
      <c r="AS30" s="1519"/>
      <c r="AT30" s="1512" t="s">
        <v>312</v>
      </c>
      <c r="AU30" s="1513"/>
      <c r="AV30" s="1514"/>
      <c r="AW30" s="1515"/>
      <c r="AX30" s="1515"/>
      <c r="AY30" s="1516"/>
      <c r="AZ30" s="1517"/>
      <c r="BA30" s="1518"/>
      <c r="BB30" s="1518"/>
      <c r="BC30" s="1518"/>
      <c r="BD30" s="1518"/>
      <c r="BE30" s="1518"/>
      <c r="BF30" s="1519"/>
      <c r="BG30" s="1473"/>
      <c r="BH30" s="1473"/>
      <c r="BI30" s="1473"/>
      <c r="BJ30" s="1473"/>
      <c r="BK30" s="1473"/>
      <c r="BL30" s="1473"/>
      <c r="BM30" s="1473"/>
      <c r="BN30" s="160"/>
      <c r="BO30" s="160"/>
    </row>
    <row r="31" spans="1:67" s="176" customFormat="1" ht="20.25" customHeight="1">
      <c r="A31" s="169"/>
      <c r="B31" s="1042"/>
      <c r="C31" s="1042"/>
      <c r="D31" s="1499"/>
      <c r="E31" s="1500"/>
      <c r="F31" s="1500"/>
      <c r="G31" s="1500"/>
      <c r="H31" s="1500"/>
      <c r="I31" s="1500"/>
      <c r="J31" s="1500"/>
      <c r="K31" s="1500"/>
      <c r="L31" s="1500"/>
      <c r="M31" s="1500"/>
      <c r="N31" s="1500"/>
      <c r="O31" s="1500"/>
      <c r="P31" s="1500"/>
      <c r="Q31" s="1500"/>
      <c r="R31" s="1500"/>
      <c r="S31" s="1501"/>
      <c r="T31" s="1510" t="s">
        <v>313</v>
      </c>
      <c r="U31" s="1511"/>
      <c r="V31" s="1520"/>
      <c r="W31" s="1521"/>
      <c r="X31" s="1521"/>
      <c r="Y31" s="1522"/>
      <c r="Z31" s="1474"/>
      <c r="AA31" s="1475"/>
      <c r="AB31" s="1475"/>
      <c r="AC31" s="1475"/>
      <c r="AD31" s="1475"/>
      <c r="AE31" s="1475"/>
      <c r="AF31" s="1476"/>
      <c r="AG31" s="1510" t="s">
        <v>313</v>
      </c>
      <c r="AH31" s="1511"/>
      <c r="AI31" s="1520"/>
      <c r="AJ31" s="1521"/>
      <c r="AK31" s="1521"/>
      <c r="AL31" s="1522"/>
      <c r="AM31" s="1474"/>
      <c r="AN31" s="1475"/>
      <c r="AO31" s="1475"/>
      <c r="AP31" s="1475"/>
      <c r="AQ31" s="1475"/>
      <c r="AR31" s="1475"/>
      <c r="AS31" s="1476"/>
      <c r="AT31" s="1510" t="s">
        <v>313</v>
      </c>
      <c r="AU31" s="1511"/>
      <c r="AV31" s="1520"/>
      <c r="AW31" s="1521"/>
      <c r="AX31" s="1521"/>
      <c r="AY31" s="1522"/>
      <c r="AZ31" s="1474"/>
      <c r="BA31" s="1475"/>
      <c r="BB31" s="1475"/>
      <c r="BC31" s="1475"/>
      <c r="BD31" s="1475"/>
      <c r="BE31" s="1475"/>
      <c r="BF31" s="1476"/>
      <c r="BG31" s="1473"/>
      <c r="BH31" s="1473"/>
      <c r="BI31" s="1473"/>
      <c r="BJ31" s="1473"/>
      <c r="BK31" s="1473"/>
      <c r="BL31" s="1473"/>
      <c r="BM31" s="1473"/>
      <c r="BN31" s="160"/>
      <c r="BO31" s="160"/>
    </row>
    <row r="32" spans="1:67" s="176" customFormat="1" ht="20.25" customHeight="1">
      <c r="A32" s="169"/>
      <c r="B32" s="1042" t="s">
        <v>179</v>
      </c>
      <c r="C32" s="1042"/>
      <c r="D32" s="1493"/>
      <c r="E32" s="1494"/>
      <c r="F32" s="1494"/>
      <c r="G32" s="1494"/>
      <c r="H32" s="1494"/>
      <c r="I32" s="1494"/>
      <c r="J32" s="1494"/>
      <c r="K32" s="1494"/>
      <c r="L32" s="1494"/>
      <c r="M32" s="1494"/>
      <c r="N32" s="1494"/>
      <c r="O32" s="1494"/>
      <c r="P32" s="1494"/>
      <c r="Q32" s="1494"/>
      <c r="R32" s="1494"/>
      <c r="S32" s="1495"/>
      <c r="T32" s="1508" t="s">
        <v>73</v>
      </c>
      <c r="U32" s="1509"/>
      <c r="V32" s="1502"/>
      <c r="W32" s="1503"/>
      <c r="X32" s="1503"/>
      <c r="Y32" s="1504"/>
      <c r="Z32" s="1505"/>
      <c r="AA32" s="1506"/>
      <c r="AB32" s="1506"/>
      <c r="AC32" s="1506"/>
      <c r="AD32" s="1506"/>
      <c r="AE32" s="1506"/>
      <c r="AF32" s="1507"/>
      <c r="AG32" s="1508" t="s">
        <v>73</v>
      </c>
      <c r="AH32" s="1509"/>
      <c r="AI32" s="1502"/>
      <c r="AJ32" s="1503"/>
      <c r="AK32" s="1503"/>
      <c r="AL32" s="1504"/>
      <c r="AM32" s="1505"/>
      <c r="AN32" s="1506"/>
      <c r="AO32" s="1506"/>
      <c r="AP32" s="1506"/>
      <c r="AQ32" s="1506"/>
      <c r="AR32" s="1506"/>
      <c r="AS32" s="1507"/>
      <c r="AT32" s="1508" t="s">
        <v>73</v>
      </c>
      <c r="AU32" s="1509"/>
      <c r="AV32" s="1502"/>
      <c r="AW32" s="1503"/>
      <c r="AX32" s="1503"/>
      <c r="AY32" s="1504"/>
      <c r="AZ32" s="1505"/>
      <c r="BA32" s="1506"/>
      <c r="BB32" s="1506"/>
      <c r="BC32" s="1506"/>
      <c r="BD32" s="1506"/>
      <c r="BE32" s="1506"/>
      <c r="BF32" s="1507"/>
      <c r="BG32" s="1473">
        <f>SUM(Z32:AF34,AM32:AS34,AZ32:BF34)</f>
        <v>0</v>
      </c>
      <c r="BH32" s="1473"/>
      <c r="BI32" s="1473"/>
      <c r="BJ32" s="1473"/>
      <c r="BK32" s="1473"/>
      <c r="BL32" s="1473"/>
      <c r="BM32" s="1473"/>
      <c r="BN32" s="160"/>
      <c r="BO32" s="160"/>
    </row>
    <row r="33" spans="1:67" s="176" customFormat="1" ht="20.25" customHeight="1">
      <c r="A33" s="169"/>
      <c r="B33" s="1042"/>
      <c r="C33" s="1042"/>
      <c r="D33" s="1496"/>
      <c r="E33" s="1497"/>
      <c r="F33" s="1497"/>
      <c r="G33" s="1497"/>
      <c r="H33" s="1497"/>
      <c r="I33" s="1497"/>
      <c r="J33" s="1497"/>
      <c r="K33" s="1497"/>
      <c r="L33" s="1497"/>
      <c r="M33" s="1497"/>
      <c r="N33" s="1497"/>
      <c r="O33" s="1497"/>
      <c r="P33" s="1497"/>
      <c r="Q33" s="1497"/>
      <c r="R33" s="1497"/>
      <c r="S33" s="1498"/>
      <c r="T33" s="1512" t="s">
        <v>312</v>
      </c>
      <c r="U33" s="1513"/>
      <c r="V33" s="1514"/>
      <c r="W33" s="1515"/>
      <c r="X33" s="1515"/>
      <c r="Y33" s="1516"/>
      <c r="Z33" s="1517"/>
      <c r="AA33" s="1518"/>
      <c r="AB33" s="1518"/>
      <c r="AC33" s="1518"/>
      <c r="AD33" s="1518"/>
      <c r="AE33" s="1518"/>
      <c r="AF33" s="1519"/>
      <c r="AG33" s="1512" t="s">
        <v>312</v>
      </c>
      <c r="AH33" s="1513"/>
      <c r="AI33" s="1514"/>
      <c r="AJ33" s="1515"/>
      <c r="AK33" s="1515"/>
      <c r="AL33" s="1516"/>
      <c r="AM33" s="1517"/>
      <c r="AN33" s="1518"/>
      <c r="AO33" s="1518"/>
      <c r="AP33" s="1518"/>
      <c r="AQ33" s="1518"/>
      <c r="AR33" s="1518"/>
      <c r="AS33" s="1519"/>
      <c r="AT33" s="1512" t="s">
        <v>312</v>
      </c>
      <c r="AU33" s="1513"/>
      <c r="AV33" s="1514"/>
      <c r="AW33" s="1515"/>
      <c r="AX33" s="1515"/>
      <c r="AY33" s="1516"/>
      <c r="AZ33" s="1517"/>
      <c r="BA33" s="1518"/>
      <c r="BB33" s="1518"/>
      <c r="BC33" s="1518"/>
      <c r="BD33" s="1518"/>
      <c r="BE33" s="1518"/>
      <c r="BF33" s="1519"/>
      <c r="BG33" s="1473"/>
      <c r="BH33" s="1473"/>
      <c r="BI33" s="1473"/>
      <c r="BJ33" s="1473"/>
      <c r="BK33" s="1473"/>
      <c r="BL33" s="1473"/>
      <c r="BM33" s="1473"/>
      <c r="BN33" s="160"/>
      <c r="BO33" s="160"/>
    </row>
    <row r="34" spans="1:67" s="176" customFormat="1" ht="20.25" customHeight="1">
      <c r="A34" s="169"/>
      <c r="B34" s="1042"/>
      <c r="C34" s="1042"/>
      <c r="D34" s="1499"/>
      <c r="E34" s="1500"/>
      <c r="F34" s="1500"/>
      <c r="G34" s="1500"/>
      <c r="H34" s="1500"/>
      <c r="I34" s="1500"/>
      <c r="J34" s="1500"/>
      <c r="K34" s="1500"/>
      <c r="L34" s="1500"/>
      <c r="M34" s="1500"/>
      <c r="N34" s="1500"/>
      <c r="O34" s="1500"/>
      <c r="P34" s="1500"/>
      <c r="Q34" s="1500"/>
      <c r="R34" s="1500"/>
      <c r="S34" s="1501"/>
      <c r="T34" s="1510" t="s">
        <v>313</v>
      </c>
      <c r="U34" s="1511"/>
      <c r="V34" s="1520"/>
      <c r="W34" s="1521"/>
      <c r="X34" s="1521"/>
      <c r="Y34" s="1522"/>
      <c r="Z34" s="1474"/>
      <c r="AA34" s="1475"/>
      <c r="AB34" s="1475"/>
      <c r="AC34" s="1475"/>
      <c r="AD34" s="1475"/>
      <c r="AE34" s="1475"/>
      <c r="AF34" s="1476"/>
      <c r="AG34" s="1510" t="s">
        <v>313</v>
      </c>
      <c r="AH34" s="1511"/>
      <c r="AI34" s="1520"/>
      <c r="AJ34" s="1521"/>
      <c r="AK34" s="1521"/>
      <c r="AL34" s="1522"/>
      <c r="AM34" s="1474"/>
      <c r="AN34" s="1475"/>
      <c r="AO34" s="1475"/>
      <c r="AP34" s="1475"/>
      <c r="AQ34" s="1475"/>
      <c r="AR34" s="1475"/>
      <c r="AS34" s="1476"/>
      <c r="AT34" s="1510" t="s">
        <v>313</v>
      </c>
      <c r="AU34" s="1511"/>
      <c r="AV34" s="1520"/>
      <c r="AW34" s="1521"/>
      <c r="AX34" s="1521"/>
      <c r="AY34" s="1522"/>
      <c r="AZ34" s="1474"/>
      <c r="BA34" s="1475"/>
      <c r="BB34" s="1475"/>
      <c r="BC34" s="1475"/>
      <c r="BD34" s="1475"/>
      <c r="BE34" s="1475"/>
      <c r="BF34" s="1476"/>
      <c r="BG34" s="1473"/>
      <c r="BH34" s="1473"/>
      <c r="BI34" s="1473"/>
      <c r="BJ34" s="1473"/>
      <c r="BK34" s="1473"/>
      <c r="BL34" s="1473"/>
      <c r="BM34" s="1473"/>
      <c r="BN34" s="160"/>
      <c r="BO34" s="160"/>
    </row>
    <row r="35" spans="1:67" s="176" customFormat="1" ht="20.25" customHeight="1">
      <c r="A35" s="169"/>
      <c r="B35" s="1042" t="s">
        <v>180</v>
      </c>
      <c r="C35" s="1042"/>
      <c r="D35" s="1493"/>
      <c r="E35" s="1494"/>
      <c r="F35" s="1494"/>
      <c r="G35" s="1494"/>
      <c r="H35" s="1494"/>
      <c r="I35" s="1494"/>
      <c r="J35" s="1494"/>
      <c r="K35" s="1494"/>
      <c r="L35" s="1494"/>
      <c r="M35" s="1494"/>
      <c r="N35" s="1494"/>
      <c r="O35" s="1494"/>
      <c r="P35" s="1494"/>
      <c r="Q35" s="1494"/>
      <c r="R35" s="1494"/>
      <c r="S35" s="1495"/>
      <c r="T35" s="1508" t="s">
        <v>73</v>
      </c>
      <c r="U35" s="1509"/>
      <c r="V35" s="1502"/>
      <c r="W35" s="1503"/>
      <c r="X35" s="1503"/>
      <c r="Y35" s="1504"/>
      <c r="Z35" s="1505"/>
      <c r="AA35" s="1506"/>
      <c r="AB35" s="1506"/>
      <c r="AC35" s="1506"/>
      <c r="AD35" s="1506"/>
      <c r="AE35" s="1506"/>
      <c r="AF35" s="1507"/>
      <c r="AG35" s="1508" t="s">
        <v>73</v>
      </c>
      <c r="AH35" s="1509"/>
      <c r="AI35" s="1502"/>
      <c r="AJ35" s="1503"/>
      <c r="AK35" s="1503"/>
      <c r="AL35" s="1504"/>
      <c r="AM35" s="1505"/>
      <c r="AN35" s="1506"/>
      <c r="AO35" s="1506"/>
      <c r="AP35" s="1506"/>
      <c r="AQ35" s="1506"/>
      <c r="AR35" s="1506"/>
      <c r="AS35" s="1507"/>
      <c r="AT35" s="1508" t="s">
        <v>73</v>
      </c>
      <c r="AU35" s="1509"/>
      <c r="AV35" s="1502"/>
      <c r="AW35" s="1503"/>
      <c r="AX35" s="1503"/>
      <c r="AY35" s="1504"/>
      <c r="AZ35" s="1505"/>
      <c r="BA35" s="1506"/>
      <c r="BB35" s="1506"/>
      <c r="BC35" s="1506"/>
      <c r="BD35" s="1506"/>
      <c r="BE35" s="1506"/>
      <c r="BF35" s="1507"/>
      <c r="BG35" s="1473">
        <f>SUM(Z35:AF37,AM35:AS37,AZ35:BF37)</f>
        <v>0</v>
      </c>
      <c r="BH35" s="1473"/>
      <c r="BI35" s="1473"/>
      <c r="BJ35" s="1473"/>
      <c r="BK35" s="1473"/>
      <c r="BL35" s="1473"/>
      <c r="BM35" s="1473"/>
      <c r="BN35" s="160"/>
      <c r="BO35" s="160"/>
    </row>
    <row r="36" spans="1:67" s="176" customFormat="1" ht="20.25" customHeight="1">
      <c r="A36" s="169"/>
      <c r="B36" s="1042"/>
      <c r="C36" s="1042"/>
      <c r="D36" s="1496"/>
      <c r="E36" s="1497"/>
      <c r="F36" s="1497"/>
      <c r="G36" s="1497"/>
      <c r="H36" s="1497"/>
      <c r="I36" s="1497"/>
      <c r="J36" s="1497"/>
      <c r="K36" s="1497"/>
      <c r="L36" s="1497"/>
      <c r="M36" s="1497"/>
      <c r="N36" s="1497"/>
      <c r="O36" s="1497"/>
      <c r="P36" s="1497"/>
      <c r="Q36" s="1497"/>
      <c r="R36" s="1497"/>
      <c r="S36" s="1498"/>
      <c r="T36" s="1512" t="s">
        <v>312</v>
      </c>
      <c r="U36" s="1513"/>
      <c r="V36" s="1514"/>
      <c r="W36" s="1515"/>
      <c r="X36" s="1515"/>
      <c r="Y36" s="1516"/>
      <c r="Z36" s="1517"/>
      <c r="AA36" s="1518"/>
      <c r="AB36" s="1518"/>
      <c r="AC36" s="1518"/>
      <c r="AD36" s="1518"/>
      <c r="AE36" s="1518"/>
      <c r="AF36" s="1519"/>
      <c r="AG36" s="1512" t="s">
        <v>312</v>
      </c>
      <c r="AH36" s="1513"/>
      <c r="AI36" s="1514"/>
      <c r="AJ36" s="1515"/>
      <c r="AK36" s="1515"/>
      <c r="AL36" s="1516"/>
      <c r="AM36" s="1517"/>
      <c r="AN36" s="1518"/>
      <c r="AO36" s="1518"/>
      <c r="AP36" s="1518"/>
      <c r="AQ36" s="1518"/>
      <c r="AR36" s="1518"/>
      <c r="AS36" s="1519"/>
      <c r="AT36" s="1512" t="s">
        <v>312</v>
      </c>
      <c r="AU36" s="1513"/>
      <c r="AV36" s="1514"/>
      <c r="AW36" s="1515"/>
      <c r="AX36" s="1515"/>
      <c r="AY36" s="1516"/>
      <c r="AZ36" s="1517"/>
      <c r="BA36" s="1518"/>
      <c r="BB36" s="1518"/>
      <c r="BC36" s="1518"/>
      <c r="BD36" s="1518"/>
      <c r="BE36" s="1518"/>
      <c r="BF36" s="1519"/>
      <c r="BG36" s="1473"/>
      <c r="BH36" s="1473"/>
      <c r="BI36" s="1473"/>
      <c r="BJ36" s="1473"/>
      <c r="BK36" s="1473"/>
      <c r="BL36" s="1473"/>
      <c r="BM36" s="1473"/>
      <c r="BN36" s="160"/>
      <c r="BO36" s="160"/>
    </row>
    <row r="37" spans="1:67" s="176" customFormat="1" ht="20.25" customHeight="1">
      <c r="A37" s="169"/>
      <c r="B37" s="1042"/>
      <c r="C37" s="1042"/>
      <c r="D37" s="1499"/>
      <c r="E37" s="1500"/>
      <c r="F37" s="1500"/>
      <c r="G37" s="1500"/>
      <c r="H37" s="1500"/>
      <c r="I37" s="1500"/>
      <c r="J37" s="1500"/>
      <c r="K37" s="1500"/>
      <c r="L37" s="1500"/>
      <c r="M37" s="1500"/>
      <c r="N37" s="1500"/>
      <c r="O37" s="1500"/>
      <c r="P37" s="1500"/>
      <c r="Q37" s="1500"/>
      <c r="R37" s="1500"/>
      <c r="S37" s="1501"/>
      <c r="T37" s="1510" t="s">
        <v>313</v>
      </c>
      <c r="U37" s="1511"/>
      <c r="V37" s="1520"/>
      <c r="W37" s="1521"/>
      <c r="X37" s="1521"/>
      <c r="Y37" s="1522"/>
      <c r="Z37" s="1474"/>
      <c r="AA37" s="1475"/>
      <c r="AB37" s="1475"/>
      <c r="AC37" s="1475"/>
      <c r="AD37" s="1475"/>
      <c r="AE37" s="1475"/>
      <c r="AF37" s="1476"/>
      <c r="AG37" s="1510" t="s">
        <v>313</v>
      </c>
      <c r="AH37" s="1511"/>
      <c r="AI37" s="1520"/>
      <c r="AJ37" s="1521"/>
      <c r="AK37" s="1521"/>
      <c r="AL37" s="1522"/>
      <c r="AM37" s="1474"/>
      <c r="AN37" s="1475"/>
      <c r="AO37" s="1475"/>
      <c r="AP37" s="1475"/>
      <c r="AQ37" s="1475"/>
      <c r="AR37" s="1475"/>
      <c r="AS37" s="1476"/>
      <c r="AT37" s="1510" t="s">
        <v>313</v>
      </c>
      <c r="AU37" s="1511"/>
      <c r="AV37" s="1520"/>
      <c r="AW37" s="1521"/>
      <c r="AX37" s="1521"/>
      <c r="AY37" s="1522"/>
      <c r="AZ37" s="1474"/>
      <c r="BA37" s="1475"/>
      <c r="BB37" s="1475"/>
      <c r="BC37" s="1475"/>
      <c r="BD37" s="1475"/>
      <c r="BE37" s="1475"/>
      <c r="BF37" s="1476"/>
      <c r="BG37" s="1473"/>
      <c r="BH37" s="1473"/>
      <c r="BI37" s="1473"/>
      <c r="BJ37" s="1473"/>
      <c r="BK37" s="1473"/>
      <c r="BL37" s="1473"/>
      <c r="BM37" s="1473"/>
      <c r="BN37" s="160"/>
      <c r="BO37" s="160"/>
    </row>
    <row r="38" spans="1:67" s="176" customFormat="1" ht="20.25" customHeight="1">
      <c r="A38" s="169"/>
      <c r="B38" s="1042" t="s">
        <v>181</v>
      </c>
      <c r="C38" s="1042"/>
      <c r="D38" s="1493"/>
      <c r="E38" s="1494"/>
      <c r="F38" s="1494"/>
      <c r="G38" s="1494"/>
      <c r="H38" s="1494"/>
      <c r="I38" s="1494"/>
      <c r="J38" s="1494"/>
      <c r="K38" s="1494"/>
      <c r="L38" s="1494"/>
      <c r="M38" s="1494"/>
      <c r="N38" s="1494"/>
      <c r="O38" s="1494"/>
      <c r="P38" s="1494"/>
      <c r="Q38" s="1494"/>
      <c r="R38" s="1494"/>
      <c r="S38" s="1495"/>
      <c r="T38" s="1508" t="s">
        <v>73</v>
      </c>
      <c r="U38" s="1509"/>
      <c r="V38" s="1502"/>
      <c r="W38" s="1503"/>
      <c r="X38" s="1503"/>
      <c r="Y38" s="1504"/>
      <c r="Z38" s="1505"/>
      <c r="AA38" s="1506"/>
      <c r="AB38" s="1506"/>
      <c r="AC38" s="1506"/>
      <c r="AD38" s="1506"/>
      <c r="AE38" s="1506"/>
      <c r="AF38" s="1507"/>
      <c r="AG38" s="1508" t="s">
        <v>73</v>
      </c>
      <c r="AH38" s="1509"/>
      <c r="AI38" s="1502"/>
      <c r="AJ38" s="1503"/>
      <c r="AK38" s="1503"/>
      <c r="AL38" s="1504"/>
      <c r="AM38" s="1505"/>
      <c r="AN38" s="1506"/>
      <c r="AO38" s="1506"/>
      <c r="AP38" s="1506"/>
      <c r="AQ38" s="1506"/>
      <c r="AR38" s="1506"/>
      <c r="AS38" s="1507"/>
      <c r="AT38" s="1508" t="s">
        <v>73</v>
      </c>
      <c r="AU38" s="1509"/>
      <c r="AV38" s="1502"/>
      <c r="AW38" s="1503"/>
      <c r="AX38" s="1503"/>
      <c r="AY38" s="1504"/>
      <c r="AZ38" s="1505"/>
      <c r="BA38" s="1506"/>
      <c r="BB38" s="1506"/>
      <c r="BC38" s="1506"/>
      <c r="BD38" s="1506"/>
      <c r="BE38" s="1506"/>
      <c r="BF38" s="1507"/>
      <c r="BG38" s="1473">
        <f>SUM(Z38:AF40,AM38:AS40,AZ38:BF40)</f>
        <v>0</v>
      </c>
      <c r="BH38" s="1473"/>
      <c r="BI38" s="1473"/>
      <c r="BJ38" s="1473"/>
      <c r="BK38" s="1473"/>
      <c r="BL38" s="1473"/>
      <c r="BM38" s="1473"/>
      <c r="BN38" s="160"/>
      <c r="BO38" s="160"/>
    </row>
    <row r="39" spans="1:67" s="176" customFormat="1" ht="20.25" customHeight="1">
      <c r="A39" s="169"/>
      <c r="B39" s="1042"/>
      <c r="C39" s="1042"/>
      <c r="D39" s="1496"/>
      <c r="E39" s="1497"/>
      <c r="F39" s="1497"/>
      <c r="G39" s="1497"/>
      <c r="H39" s="1497"/>
      <c r="I39" s="1497"/>
      <c r="J39" s="1497"/>
      <c r="K39" s="1497"/>
      <c r="L39" s="1497"/>
      <c r="M39" s="1497"/>
      <c r="N39" s="1497"/>
      <c r="O39" s="1497"/>
      <c r="P39" s="1497"/>
      <c r="Q39" s="1497"/>
      <c r="R39" s="1497"/>
      <c r="S39" s="1498"/>
      <c r="T39" s="1512" t="s">
        <v>312</v>
      </c>
      <c r="U39" s="1513"/>
      <c r="V39" s="1514"/>
      <c r="W39" s="1515"/>
      <c r="X39" s="1515"/>
      <c r="Y39" s="1516"/>
      <c r="Z39" s="1517"/>
      <c r="AA39" s="1518"/>
      <c r="AB39" s="1518"/>
      <c r="AC39" s="1518"/>
      <c r="AD39" s="1518"/>
      <c r="AE39" s="1518"/>
      <c r="AF39" s="1519"/>
      <c r="AG39" s="1512" t="s">
        <v>312</v>
      </c>
      <c r="AH39" s="1513"/>
      <c r="AI39" s="1514"/>
      <c r="AJ39" s="1515"/>
      <c r="AK39" s="1515"/>
      <c r="AL39" s="1516"/>
      <c r="AM39" s="1517"/>
      <c r="AN39" s="1518"/>
      <c r="AO39" s="1518"/>
      <c r="AP39" s="1518"/>
      <c r="AQ39" s="1518"/>
      <c r="AR39" s="1518"/>
      <c r="AS39" s="1519"/>
      <c r="AT39" s="1512" t="s">
        <v>312</v>
      </c>
      <c r="AU39" s="1513"/>
      <c r="AV39" s="1514"/>
      <c r="AW39" s="1515"/>
      <c r="AX39" s="1515"/>
      <c r="AY39" s="1516"/>
      <c r="AZ39" s="1517"/>
      <c r="BA39" s="1518"/>
      <c r="BB39" s="1518"/>
      <c r="BC39" s="1518"/>
      <c r="BD39" s="1518"/>
      <c r="BE39" s="1518"/>
      <c r="BF39" s="1519"/>
      <c r="BG39" s="1473"/>
      <c r="BH39" s="1473"/>
      <c r="BI39" s="1473"/>
      <c r="BJ39" s="1473"/>
      <c r="BK39" s="1473"/>
      <c r="BL39" s="1473"/>
      <c r="BM39" s="1473"/>
      <c r="BN39" s="160"/>
      <c r="BO39" s="160"/>
    </row>
    <row r="40" spans="1:67" s="176" customFormat="1" ht="20.25" customHeight="1">
      <c r="A40" s="169"/>
      <c r="B40" s="1042"/>
      <c r="C40" s="1042"/>
      <c r="D40" s="1499"/>
      <c r="E40" s="1500"/>
      <c r="F40" s="1500"/>
      <c r="G40" s="1500"/>
      <c r="H40" s="1500"/>
      <c r="I40" s="1500"/>
      <c r="J40" s="1500"/>
      <c r="K40" s="1500"/>
      <c r="L40" s="1500"/>
      <c r="M40" s="1500"/>
      <c r="N40" s="1500"/>
      <c r="O40" s="1500"/>
      <c r="P40" s="1500"/>
      <c r="Q40" s="1500"/>
      <c r="R40" s="1500"/>
      <c r="S40" s="1501"/>
      <c r="T40" s="1510" t="s">
        <v>313</v>
      </c>
      <c r="U40" s="1511"/>
      <c r="V40" s="1520"/>
      <c r="W40" s="1521"/>
      <c r="X40" s="1521"/>
      <c r="Y40" s="1522"/>
      <c r="Z40" s="1474"/>
      <c r="AA40" s="1475"/>
      <c r="AB40" s="1475"/>
      <c r="AC40" s="1475"/>
      <c r="AD40" s="1475"/>
      <c r="AE40" s="1475"/>
      <c r="AF40" s="1476"/>
      <c r="AG40" s="1510" t="s">
        <v>313</v>
      </c>
      <c r="AH40" s="1511"/>
      <c r="AI40" s="1520"/>
      <c r="AJ40" s="1521"/>
      <c r="AK40" s="1521"/>
      <c r="AL40" s="1522"/>
      <c r="AM40" s="1474"/>
      <c r="AN40" s="1475"/>
      <c r="AO40" s="1475"/>
      <c r="AP40" s="1475"/>
      <c r="AQ40" s="1475"/>
      <c r="AR40" s="1475"/>
      <c r="AS40" s="1476"/>
      <c r="AT40" s="1510" t="s">
        <v>313</v>
      </c>
      <c r="AU40" s="1511"/>
      <c r="AV40" s="1520"/>
      <c r="AW40" s="1521"/>
      <c r="AX40" s="1521"/>
      <c r="AY40" s="1522"/>
      <c r="AZ40" s="1474"/>
      <c r="BA40" s="1475"/>
      <c r="BB40" s="1475"/>
      <c r="BC40" s="1475"/>
      <c r="BD40" s="1475"/>
      <c r="BE40" s="1475"/>
      <c r="BF40" s="1476"/>
      <c r="BG40" s="1473"/>
      <c r="BH40" s="1473"/>
      <c r="BI40" s="1473"/>
      <c r="BJ40" s="1473"/>
      <c r="BK40" s="1473"/>
      <c r="BL40" s="1473"/>
      <c r="BM40" s="1473"/>
      <c r="BN40" s="160"/>
      <c r="BO40" s="160"/>
    </row>
    <row r="41" spans="1:67" s="176" customFormat="1" ht="20.25" customHeight="1">
      <c r="A41" s="169"/>
      <c r="B41" s="1042" t="s">
        <v>182</v>
      </c>
      <c r="C41" s="1042"/>
      <c r="D41" s="1493"/>
      <c r="E41" s="1494"/>
      <c r="F41" s="1494"/>
      <c r="G41" s="1494"/>
      <c r="H41" s="1494"/>
      <c r="I41" s="1494"/>
      <c r="J41" s="1494"/>
      <c r="K41" s="1494"/>
      <c r="L41" s="1494"/>
      <c r="M41" s="1494"/>
      <c r="N41" s="1494"/>
      <c r="O41" s="1494"/>
      <c r="P41" s="1494"/>
      <c r="Q41" s="1494"/>
      <c r="R41" s="1494"/>
      <c r="S41" s="1495"/>
      <c r="T41" s="1508" t="s">
        <v>73</v>
      </c>
      <c r="U41" s="1509"/>
      <c r="V41" s="1502"/>
      <c r="W41" s="1503"/>
      <c r="X41" s="1503"/>
      <c r="Y41" s="1504"/>
      <c r="Z41" s="1505"/>
      <c r="AA41" s="1506"/>
      <c r="AB41" s="1506"/>
      <c r="AC41" s="1506"/>
      <c r="AD41" s="1506"/>
      <c r="AE41" s="1506"/>
      <c r="AF41" s="1507"/>
      <c r="AG41" s="1508" t="s">
        <v>73</v>
      </c>
      <c r="AH41" s="1509"/>
      <c r="AI41" s="1502"/>
      <c r="AJ41" s="1503"/>
      <c r="AK41" s="1503"/>
      <c r="AL41" s="1504"/>
      <c r="AM41" s="1505"/>
      <c r="AN41" s="1506"/>
      <c r="AO41" s="1506"/>
      <c r="AP41" s="1506"/>
      <c r="AQ41" s="1506"/>
      <c r="AR41" s="1506"/>
      <c r="AS41" s="1507"/>
      <c r="AT41" s="1508" t="s">
        <v>73</v>
      </c>
      <c r="AU41" s="1509"/>
      <c r="AV41" s="1502"/>
      <c r="AW41" s="1503"/>
      <c r="AX41" s="1503"/>
      <c r="AY41" s="1504"/>
      <c r="AZ41" s="1505"/>
      <c r="BA41" s="1506"/>
      <c r="BB41" s="1506"/>
      <c r="BC41" s="1506"/>
      <c r="BD41" s="1506"/>
      <c r="BE41" s="1506"/>
      <c r="BF41" s="1507"/>
      <c r="BG41" s="1473">
        <f>SUM(Z41:AF43,AM41:AS43,AZ41:BF43)</f>
        <v>0</v>
      </c>
      <c r="BH41" s="1473"/>
      <c r="BI41" s="1473"/>
      <c r="BJ41" s="1473"/>
      <c r="BK41" s="1473"/>
      <c r="BL41" s="1473"/>
      <c r="BM41" s="1473"/>
      <c r="BN41" s="160"/>
      <c r="BO41" s="160"/>
    </row>
    <row r="42" spans="1:67" s="176" customFormat="1" ht="20.25" customHeight="1">
      <c r="A42" s="169"/>
      <c r="B42" s="1042"/>
      <c r="C42" s="1042"/>
      <c r="D42" s="1496"/>
      <c r="E42" s="1497"/>
      <c r="F42" s="1497"/>
      <c r="G42" s="1497"/>
      <c r="H42" s="1497"/>
      <c r="I42" s="1497"/>
      <c r="J42" s="1497"/>
      <c r="K42" s="1497"/>
      <c r="L42" s="1497"/>
      <c r="M42" s="1497"/>
      <c r="N42" s="1497"/>
      <c r="O42" s="1497"/>
      <c r="P42" s="1497"/>
      <c r="Q42" s="1497"/>
      <c r="R42" s="1497"/>
      <c r="S42" s="1498"/>
      <c r="T42" s="1512" t="s">
        <v>312</v>
      </c>
      <c r="U42" s="1513"/>
      <c r="V42" s="1514"/>
      <c r="W42" s="1515"/>
      <c r="X42" s="1515"/>
      <c r="Y42" s="1516"/>
      <c r="Z42" s="1517"/>
      <c r="AA42" s="1518"/>
      <c r="AB42" s="1518"/>
      <c r="AC42" s="1518"/>
      <c r="AD42" s="1518"/>
      <c r="AE42" s="1518"/>
      <c r="AF42" s="1519"/>
      <c r="AG42" s="1512" t="s">
        <v>312</v>
      </c>
      <c r="AH42" s="1513"/>
      <c r="AI42" s="1514"/>
      <c r="AJ42" s="1515"/>
      <c r="AK42" s="1515"/>
      <c r="AL42" s="1516"/>
      <c r="AM42" s="1517"/>
      <c r="AN42" s="1518"/>
      <c r="AO42" s="1518"/>
      <c r="AP42" s="1518"/>
      <c r="AQ42" s="1518"/>
      <c r="AR42" s="1518"/>
      <c r="AS42" s="1519"/>
      <c r="AT42" s="1512" t="s">
        <v>312</v>
      </c>
      <c r="AU42" s="1513"/>
      <c r="AV42" s="1514"/>
      <c r="AW42" s="1515"/>
      <c r="AX42" s="1515"/>
      <c r="AY42" s="1516"/>
      <c r="AZ42" s="1517"/>
      <c r="BA42" s="1518"/>
      <c r="BB42" s="1518"/>
      <c r="BC42" s="1518"/>
      <c r="BD42" s="1518"/>
      <c r="BE42" s="1518"/>
      <c r="BF42" s="1519"/>
      <c r="BG42" s="1473"/>
      <c r="BH42" s="1473"/>
      <c r="BI42" s="1473"/>
      <c r="BJ42" s="1473"/>
      <c r="BK42" s="1473"/>
      <c r="BL42" s="1473"/>
      <c r="BM42" s="1473"/>
      <c r="BN42" s="160"/>
      <c r="BO42" s="160"/>
    </row>
    <row r="43" spans="1:67" s="176" customFormat="1" ht="20.25" customHeight="1">
      <c r="A43" s="169"/>
      <c r="B43" s="1042"/>
      <c r="C43" s="1042"/>
      <c r="D43" s="1499"/>
      <c r="E43" s="1500"/>
      <c r="F43" s="1500"/>
      <c r="G43" s="1500"/>
      <c r="H43" s="1500"/>
      <c r="I43" s="1500"/>
      <c r="J43" s="1500"/>
      <c r="K43" s="1500"/>
      <c r="L43" s="1500"/>
      <c r="M43" s="1500"/>
      <c r="N43" s="1500"/>
      <c r="O43" s="1500"/>
      <c r="P43" s="1500"/>
      <c r="Q43" s="1500"/>
      <c r="R43" s="1500"/>
      <c r="S43" s="1501"/>
      <c r="T43" s="1510" t="s">
        <v>313</v>
      </c>
      <c r="U43" s="1511"/>
      <c r="V43" s="1520"/>
      <c r="W43" s="1521"/>
      <c r="X43" s="1521"/>
      <c r="Y43" s="1522"/>
      <c r="Z43" s="1474"/>
      <c r="AA43" s="1475"/>
      <c r="AB43" s="1475"/>
      <c r="AC43" s="1475"/>
      <c r="AD43" s="1475"/>
      <c r="AE43" s="1475"/>
      <c r="AF43" s="1476"/>
      <c r="AG43" s="1510" t="s">
        <v>313</v>
      </c>
      <c r="AH43" s="1511"/>
      <c r="AI43" s="1520"/>
      <c r="AJ43" s="1521"/>
      <c r="AK43" s="1521"/>
      <c r="AL43" s="1522"/>
      <c r="AM43" s="1474"/>
      <c r="AN43" s="1475"/>
      <c r="AO43" s="1475"/>
      <c r="AP43" s="1475"/>
      <c r="AQ43" s="1475"/>
      <c r="AR43" s="1475"/>
      <c r="AS43" s="1476"/>
      <c r="AT43" s="1510" t="s">
        <v>313</v>
      </c>
      <c r="AU43" s="1511"/>
      <c r="AV43" s="1520"/>
      <c r="AW43" s="1521"/>
      <c r="AX43" s="1521"/>
      <c r="AY43" s="1522"/>
      <c r="AZ43" s="1474"/>
      <c r="BA43" s="1475"/>
      <c r="BB43" s="1475"/>
      <c r="BC43" s="1475"/>
      <c r="BD43" s="1475"/>
      <c r="BE43" s="1475"/>
      <c r="BF43" s="1476"/>
      <c r="BG43" s="1473"/>
      <c r="BH43" s="1473"/>
      <c r="BI43" s="1473"/>
      <c r="BJ43" s="1473"/>
      <c r="BK43" s="1473"/>
      <c r="BL43" s="1473"/>
      <c r="BM43" s="1473"/>
      <c r="BN43" s="160"/>
      <c r="BO43" s="160"/>
    </row>
    <row r="44" spans="1:67" s="176" customFormat="1" ht="20.25" customHeight="1">
      <c r="A44" s="169"/>
      <c r="B44" s="1042" t="s">
        <v>183</v>
      </c>
      <c r="C44" s="1042"/>
      <c r="D44" s="1493"/>
      <c r="E44" s="1494"/>
      <c r="F44" s="1494"/>
      <c r="G44" s="1494"/>
      <c r="H44" s="1494"/>
      <c r="I44" s="1494"/>
      <c r="J44" s="1494"/>
      <c r="K44" s="1494"/>
      <c r="L44" s="1494"/>
      <c r="M44" s="1494"/>
      <c r="N44" s="1494"/>
      <c r="O44" s="1494"/>
      <c r="P44" s="1494"/>
      <c r="Q44" s="1494"/>
      <c r="R44" s="1494"/>
      <c r="S44" s="1495"/>
      <c r="T44" s="1508" t="s">
        <v>73</v>
      </c>
      <c r="U44" s="1509"/>
      <c r="V44" s="1502"/>
      <c r="W44" s="1503"/>
      <c r="X44" s="1503"/>
      <c r="Y44" s="1504"/>
      <c r="Z44" s="1505"/>
      <c r="AA44" s="1506"/>
      <c r="AB44" s="1506"/>
      <c r="AC44" s="1506"/>
      <c r="AD44" s="1506"/>
      <c r="AE44" s="1506"/>
      <c r="AF44" s="1507"/>
      <c r="AG44" s="1508" t="s">
        <v>73</v>
      </c>
      <c r="AH44" s="1509"/>
      <c r="AI44" s="1502"/>
      <c r="AJ44" s="1503"/>
      <c r="AK44" s="1503"/>
      <c r="AL44" s="1504"/>
      <c r="AM44" s="1505"/>
      <c r="AN44" s="1506"/>
      <c r="AO44" s="1506"/>
      <c r="AP44" s="1506"/>
      <c r="AQ44" s="1506"/>
      <c r="AR44" s="1506"/>
      <c r="AS44" s="1507"/>
      <c r="AT44" s="1508" t="s">
        <v>73</v>
      </c>
      <c r="AU44" s="1509"/>
      <c r="AV44" s="1502"/>
      <c r="AW44" s="1503"/>
      <c r="AX44" s="1503"/>
      <c r="AY44" s="1504"/>
      <c r="AZ44" s="1505"/>
      <c r="BA44" s="1506"/>
      <c r="BB44" s="1506"/>
      <c r="BC44" s="1506"/>
      <c r="BD44" s="1506"/>
      <c r="BE44" s="1506"/>
      <c r="BF44" s="1507"/>
      <c r="BG44" s="1473">
        <f>SUM(Z44:AF46,AM44:AS46,AZ44:BF46)</f>
        <v>0</v>
      </c>
      <c r="BH44" s="1473"/>
      <c r="BI44" s="1473"/>
      <c r="BJ44" s="1473"/>
      <c r="BK44" s="1473"/>
      <c r="BL44" s="1473"/>
      <c r="BM44" s="1473"/>
      <c r="BN44" s="160"/>
      <c r="BO44" s="160"/>
    </row>
    <row r="45" spans="1:67" s="176" customFormat="1" ht="20.25" customHeight="1">
      <c r="A45" s="169"/>
      <c r="B45" s="1042"/>
      <c r="C45" s="1042"/>
      <c r="D45" s="1496"/>
      <c r="E45" s="1497"/>
      <c r="F45" s="1497"/>
      <c r="G45" s="1497"/>
      <c r="H45" s="1497"/>
      <c r="I45" s="1497"/>
      <c r="J45" s="1497"/>
      <c r="K45" s="1497"/>
      <c r="L45" s="1497"/>
      <c r="M45" s="1497"/>
      <c r="N45" s="1497"/>
      <c r="O45" s="1497"/>
      <c r="P45" s="1497"/>
      <c r="Q45" s="1497"/>
      <c r="R45" s="1497"/>
      <c r="S45" s="1498"/>
      <c r="T45" s="1512" t="s">
        <v>312</v>
      </c>
      <c r="U45" s="1513"/>
      <c r="V45" s="1514"/>
      <c r="W45" s="1515"/>
      <c r="X45" s="1515"/>
      <c r="Y45" s="1516"/>
      <c r="Z45" s="1517"/>
      <c r="AA45" s="1518"/>
      <c r="AB45" s="1518"/>
      <c r="AC45" s="1518"/>
      <c r="AD45" s="1518"/>
      <c r="AE45" s="1518"/>
      <c r="AF45" s="1519"/>
      <c r="AG45" s="1512" t="s">
        <v>312</v>
      </c>
      <c r="AH45" s="1513"/>
      <c r="AI45" s="1514"/>
      <c r="AJ45" s="1515"/>
      <c r="AK45" s="1515"/>
      <c r="AL45" s="1516"/>
      <c r="AM45" s="1517"/>
      <c r="AN45" s="1518"/>
      <c r="AO45" s="1518"/>
      <c r="AP45" s="1518"/>
      <c r="AQ45" s="1518"/>
      <c r="AR45" s="1518"/>
      <c r="AS45" s="1519"/>
      <c r="AT45" s="1512" t="s">
        <v>312</v>
      </c>
      <c r="AU45" s="1513"/>
      <c r="AV45" s="1514"/>
      <c r="AW45" s="1515"/>
      <c r="AX45" s="1515"/>
      <c r="AY45" s="1516"/>
      <c r="AZ45" s="1517"/>
      <c r="BA45" s="1518"/>
      <c r="BB45" s="1518"/>
      <c r="BC45" s="1518"/>
      <c r="BD45" s="1518"/>
      <c r="BE45" s="1518"/>
      <c r="BF45" s="1519"/>
      <c r="BG45" s="1473"/>
      <c r="BH45" s="1473"/>
      <c r="BI45" s="1473"/>
      <c r="BJ45" s="1473"/>
      <c r="BK45" s="1473"/>
      <c r="BL45" s="1473"/>
      <c r="BM45" s="1473"/>
      <c r="BN45" s="160"/>
      <c r="BO45" s="160"/>
    </row>
    <row r="46" spans="1:67" s="176" customFormat="1" ht="20.25" customHeight="1">
      <c r="A46" s="169"/>
      <c r="B46" s="1042"/>
      <c r="C46" s="1042"/>
      <c r="D46" s="1499"/>
      <c r="E46" s="1500"/>
      <c r="F46" s="1500"/>
      <c r="G46" s="1500"/>
      <c r="H46" s="1500"/>
      <c r="I46" s="1500"/>
      <c r="J46" s="1500"/>
      <c r="K46" s="1500"/>
      <c r="L46" s="1500"/>
      <c r="M46" s="1500"/>
      <c r="N46" s="1500"/>
      <c r="O46" s="1500"/>
      <c r="P46" s="1500"/>
      <c r="Q46" s="1500"/>
      <c r="R46" s="1500"/>
      <c r="S46" s="1501"/>
      <c r="T46" s="1510" t="s">
        <v>313</v>
      </c>
      <c r="U46" s="1511"/>
      <c r="V46" s="1520"/>
      <c r="W46" s="1521"/>
      <c r="X46" s="1521"/>
      <c r="Y46" s="1522"/>
      <c r="Z46" s="1474"/>
      <c r="AA46" s="1475"/>
      <c r="AB46" s="1475"/>
      <c r="AC46" s="1475"/>
      <c r="AD46" s="1475"/>
      <c r="AE46" s="1475"/>
      <c r="AF46" s="1476"/>
      <c r="AG46" s="1510" t="s">
        <v>313</v>
      </c>
      <c r="AH46" s="1511"/>
      <c r="AI46" s="1520"/>
      <c r="AJ46" s="1521"/>
      <c r="AK46" s="1521"/>
      <c r="AL46" s="1522"/>
      <c r="AM46" s="1474"/>
      <c r="AN46" s="1475"/>
      <c r="AO46" s="1475"/>
      <c r="AP46" s="1475"/>
      <c r="AQ46" s="1475"/>
      <c r="AR46" s="1475"/>
      <c r="AS46" s="1476"/>
      <c r="AT46" s="1510" t="s">
        <v>313</v>
      </c>
      <c r="AU46" s="1511"/>
      <c r="AV46" s="1520"/>
      <c r="AW46" s="1521"/>
      <c r="AX46" s="1521"/>
      <c r="AY46" s="1522"/>
      <c r="AZ46" s="1474"/>
      <c r="BA46" s="1475"/>
      <c r="BB46" s="1475"/>
      <c r="BC46" s="1475"/>
      <c r="BD46" s="1475"/>
      <c r="BE46" s="1475"/>
      <c r="BF46" s="1476"/>
      <c r="BG46" s="1473"/>
      <c r="BH46" s="1473"/>
      <c r="BI46" s="1473"/>
      <c r="BJ46" s="1473"/>
      <c r="BK46" s="1473"/>
      <c r="BL46" s="1473"/>
      <c r="BM46" s="1473"/>
      <c r="BN46" s="160"/>
      <c r="BO46" s="160"/>
    </row>
    <row r="47" spans="1:67" s="176" customFormat="1" ht="20.25" customHeight="1">
      <c r="A47" s="169"/>
      <c r="B47" s="1042" t="s">
        <v>184</v>
      </c>
      <c r="C47" s="1042"/>
      <c r="D47" s="1493"/>
      <c r="E47" s="1494"/>
      <c r="F47" s="1494"/>
      <c r="G47" s="1494"/>
      <c r="H47" s="1494"/>
      <c r="I47" s="1494"/>
      <c r="J47" s="1494"/>
      <c r="K47" s="1494"/>
      <c r="L47" s="1494"/>
      <c r="M47" s="1494"/>
      <c r="N47" s="1494"/>
      <c r="O47" s="1494"/>
      <c r="P47" s="1494"/>
      <c r="Q47" s="1494"/>
      <c r="R47" s="1494"/>
      <c r="S47" s="1495"/>
      <c r="T47" s="1508" t="s">
        <v>73</v>
      </c>
      <c r="U47" s="1509"/>
      <c r="V47" s="1502"/>
      <c r="W47" s="1503"/>
      <c r="X47" s="1503"/>
      <c r="Y47" s="1504"/>
      <c r="Z47" s="1505"/>
      <c r="AA47" s="1506"/>
      <c r="AB47" s="1506"/>
      <c r="AC47" s="1506"/>
      <c r="AD47" s="1506"/>
      <c r="AE47" s="1506"/>
      <c r="AF47" s="1507"/>
      <c r="AG47" s="1508" t="s">
        <v>73</v>
      </c>
      <c r="AH47" s="1509"/>
      <c r="AI47" s="1502"/>
      <c r="AJ47" s="1503"/>
      <c r="AK47" s="1503"/>
      <c r="AL47" s="1504"/>
      <c r="AM47" s="1505"/>
      <c r="AN47" s="1506"/>
      <c r="AO47" s="1506"/>
      <c r="AP47" s="1506"/>
      <c r="AQ47" s="1506"/>
      <c r="AR47" s="1506"/>
      <c r="AS47" s="1507"/>
      <c r="AT47" s="1508" t="s">
        <v>73</v>
      </c>
      <c r="AU47" s="1509"/>
      <c r="AV47" s="1502"/>
      <c r="AW47" s="1503"/>
      <c r="AX47" s="1503"/>
      <c r="AY47" s="1504"/>
      <c r="AZ47" s="1505"/>
      <c r="BA47" s="1506"/>
      <c r="BB47" s="1506"/>
      <c r="BC47" s="1506"/>
      <c r="BD47" s="1506"/>
      <c r="BE47" s="1506"/>
      <c r="BF47" s="1507"/>
      <c r="BG47" s="1473">
        <f>SUM(Z47:AF49,AM47:AS49,AZ47:BF49)</f>
        <v>0</v>
      </c>
      <c r="BH47" s="1473"/>
      <c r="BI47" s="1473"/>
      <c r="BJ47" s="1473"/>
      <c r="BK47" s="1473"/>
      <c r="BL47" s="1473"/>
      <c r="BM47" s="1473"/>
      <c r="BN47" s="160"/>
      <c r="BO47" s="160"/>
    </row>
    <row r="48" spans="1:67" s="176" customFormat="1" ht="20.25" customHeight="1">
      <c r="A48" s="169"/>
      <c r="B48" s="1042"/>
      <c r="C48" s="1042"/>
      <c r="D48" s="1496"/>
      <c r="E48" s="1497"/>
      <c r="F48" s="1497"/>
      <c r="G48" s="1497"/>
      <c r="H48" s="1497"/>
      <c r="I48" s="1497"/>
      <c r="J48" s="1497"/>
      <c r="K48" s="1497"/>
      <c r="L48" s="1497"/>
      <c r="M48" s="1497"/>
      <c r="N48" s="1497"/>
      <c r="O48" s="1497"/>
      <c r="P48" s="1497"/>
      <c r="Q48" s="1497"/>
      <c r="R48" s="1497"/>
      <c r="S48" s="1498"/>
      <c r="T48" s="1512" t="s">
        <v>312</v>
      </c>
      <c r="U48" s="1513"/>
      <c r="V48" s="1514"/>
      <c r="W48" s="1515"/>
      <c r="X48" s="1515"/>
      <c r="Y48" s="1516"/>
      <c r="Z48" s="1517"/>
      <c r="AA48" s="1518"/>
      <c r="AB48" s="1518"/>
      <c r="AC48" s="1518"/>
      <c r="AD48" s="1518"/>
      <c r="AE48" s="1518"/>
      <c r="AF48" s="1519"/>
      <c r="AG48" s="1512" t="s">
        <v>312</v>
      </c>
      <c r="AH48" s="1513"/>
      <c r="AI48" s="1514"/>
      <c r="AJ48" s="1515"/>
      <c r="AK48" s="1515"/>
      <c r="AL48" s="1516"/>
      <c r="AM48" s="1517"/>
      <c r="AN48" s="1518"/>
      <c r="AO48" s="1518"/>
      <c r="AP48" s="1518"/>
      <c r="AQ48" s="1518"/>
      <c r="AR48" s="1518"/>
      <c r="AS48" s="1519"/>
      <c r="AT48" s="1512" t="s">
        <v>312</v>
      </c>
      <c r="AU48" s="1513"/>
      <c r="AV48" s="1514"/>
      <c r="AW48" s="1515"/>
      <c r="AX48" s="1515"/>
      <c r="AY48" s="1516"/>
      <c r="AZ48" s="1517"/>
      <c r="BA48" s="1518"/>
      <c r="BB48" s="1518"/>
      <c r="BC48" s="1518"/>
      <c r="BD48" s="1518"/>
      <c r="BE48" s="1518"/>
      <c r="BF48" s="1519"/>
      <c r="BG48" s="1473"/>
      <c r="BH48" s="1473"/>
      <c r="BI48" s="1473"/>
      <c r="BJ48" s="1473"/>
      <c r="BK48" s="1473"/>
      <c r="BL48" s="1473"/>
      <c r="BM48" s="1473"/>
      <c r="BN48" s="160"/>
      <c r="BO48" s="160"/>
    </row>
    <row r="49" spans="1:67" s="176" customFormat="1" ht="20.25" customHeight="1">
      <c r="A49" s="169"/>
      <c r="B49" s="1042"/>
      <c r="C49" s="1042"/>
      <c r="D49" s="1499"/>
      <c r="E49" s="1500"/>
      <c r="F49" s="1500"/>
      <c r="G49" s="1500"/>
      <c r="H49" s="1500"/>
      <c r="I49" s="1500"/>
      <c r="J49" s="1500"/>
      <c r="K49" s="1500"/>
      <c r="L49" s="1500"/>
      <c r="M49" s="1500"/>
      <c r="N49" s="1500"/>
      <c r="O49" s="1500"/>
      <c r="P49" s="1500"/>
      <c r="Q49" s="1500"/>
      <c r="R49" s="1500"/>
      <c r="S49" s="1501"/>
      <c r="T49" s="1510" t="s">
        <v>313</v>
      </c>
      <c r="U49" s="1511"/>
      <c r="V49" s="1520"/>
      <c r="W49" s="1521"/>
      <c r="X49" s="1521"/>
      <c r="Y49" s="1522"/>
      <c r="Z49" s="1474"/>
      <c r="AA49" s="1475"/>
      <c r="AB49" s="1475"/>
      <c r="AC49" s="1475"/>
      <c r="AD49" s="1475"/>
      <c r="AE49" s="1475"/>
      <c r="AF49" s="1476"/>
      <c r="AG49" s="1510" t="s">
        <v>313</v>
      </c>
      <c r="AH49" s="1511"/>
      <c r="AI49" s="1520"/>
      <c r="AJ49" s="1521"/>
      <c r="AK49" s="1521"/>
      <c r="AL49" s="1522"/>
      <c r="AM49" s="1474"/>
      <c r="AN49" s="1475"/>
      <c r="AO49" s="1475"/>
      <c r="AP49" s="1475"/>
      <c r="AQ49" s="1475"/>
      <c r="AR49" s="1475"/>
      <c r="AS49" s="1476"/>
      <c r="AT49" s="1510" t="s">
        <v>313</v>
      </c>
      <c r="AU49" s="1511"/>
      <c r="AV49" s="1520"/>
      <c r="AW49" s="1521"/>
      <c r="AX49" s="1521"/>
      <c r="AY49" s="1522"/>
      <c r="AZ49" s="1474"/>
      <c r="BA49" s="1475"/>
      <c r="BB49" s="1475"/>
      <c r="BC49" s="1475"/>
      <c r="BD49" s="1475"/>
      <c r="BE49" s="1475"/>
      <c r="BF49" s="1476"/>
      <c r="BG49" s="1473"/>
      <c r="BH49" s="1473"/>
      <c r="BI49" s="1473"/>
      <c r="BJ49" s="1473"/>
      <c r="BK49" s="1473"/>
      <c r="BL49" s="1473"/>
      <c r="BM49" s="1473"/>
      <c r="BN49" s="160"/>
      <c r="BO49" s="160"/>
    </row>
    <row r="50" spans="1:67" s="176" customFormat="1" ht="20.25" customHeight="1">
      <c r="A50" s="169"/>
      <c r="B50" s="1042" t="s">
        <v>185</v>
      </c>
      <c r="C50" s="1042"/>
      <c r="D50" s="1493"/>
      <c r="E50" s="1494"/>
      <c r="F50" s="1494"/>
      <c r="G50" s="1494"/>
      <c r="H50" s="1494"/>
      <c r="I50" s="1494"/>
      <c r="J50" s="1494"/>
      <c r="K50" s="1494"/>
      <c r="L50" s="1494"/>
      <c r="M50" s="1494"/>
      <c r="N50" s="1494"/>
      <c r="O50" s="1494"/>
      <c r="P50" s="1494"/>
      <c r="Q50" s="1494"/>
      <c r="R50" s="1494"/>
      <c r="S50" s="1495"/>
      <c r="T50" s="1508" t="s">
        <v>73</v>
      </c>
      <c r="U50" s="1509"/>
      <c r="V50" s="1502"/>
      <c r="W50" s="1503"/>
      <c r="X50" s="1503"/>
      <c r="Y50" s="1504"/>
      <c r="Z50" s="1505"/>
      <c r="AA50" s="1506"/>
      <c r="AB50" s="1506"/>
      <c r="AC50" s="1506"/>
      <c r="AD50" s="1506"/>
      <c r="AE50" s="1506"/>
      <c r="AF50" s="1507"/>
      <c r="AG50" s="1508" t="s">
        <v>73</v>
      </c>
      <c r="AH50" s="1509"/>
      <c r="AI50" s="1502"/>
      <c r="AJ50" s="1503"/>
      <c r="AK50" s="1503"/>
      <c r="AL50" s="1504"/>
      <c r="AM50" s="1505"/>
      <c r="AN50" s="1506"/>
      <c r="AO50" s="1506"/>
      <c r="AP50" s="1506"/>
      <c r="AQ50" s="1506"/>
      <c r="AR50" s="1506"/>
      <c r="AS50" s="1507"/>
      <c r="AT50" s="1508" t="s">
        <v>73</v>
      </c>
      <c r="AU50" s="1509"/>
      <c r="AV50" s="1502"/>
      <c r="AW50" s="1503"/>
      <c r="AX50" s="1503"/>
      <c r="AY50" s="1504"/>
      <c r="AZ50" s="1505"/>
      <c r="BA50" s="1506"/>
      <c r="BB50" s="1506"/>
      <c r="BC50" s="1506"/>
      <c r="BD50" s="1506"/>
      <c r="BE50" s="1506"/>
      <c r="BF50" s="1507"/>
      <c r="BG50" s="1473">
        <f>SUM(Z50:AF52,AM50:AS52,AZ50:BF52)</f>
        <v>0</v>
      </c>
      <c r="BH50" s="1473"/>
      <c r="BI50" s="1473"/>
      <c r="BJ50" s="1473"/>
      <c r="BK50" s="1473"/>
      <c r="BL50" s="1473"/>
      <c r="BM50" s="1473"/>
      <c r="BN50" s="160"/>
      <c r="BO50" s="160"/>
    </row>
    <row r="51" spans="1:67" s="176" customFormat="1" ht="20.25" customHeight="1">
      <c r="A51" s="169"/>
      <c r="B51" s="1042"/>
      <c r="C51" s="1042"/>
      <c r="D51" s="1496"/>
      <c r="E51" s="1497"/>
      <c r="F51" s="1497"/>
      <c r="G51" s="1497"/>
      <c r="H51" s="1497"/>
      <c r="I51" s="1497"/>
      <c r="J51" s="1497"/>
      <c r="K51" s="1497"/>
      <c r="L51" s="1497"/>
      <c r="M51" s="1497"/>
      <c r="N51" s="1497"/>
      <c r="O51" s="1497"/>
      <c r="P51" s="1497"/>
      <c r="Q51" s="1497"/>
      <c r="R51" s="1497"/>
      <c r="S51" s="1498"/>
      <c r="T51" s="1512" t="s">
        <v>312</v>
      </c>
      <c r="U51" s="1513"/>
      <c r="V51" s="1514"/>
      <c r="W51" s="1515"/>
      <c r="X51" s="1515"/>
      <c r="Y51" s="1516"/>
      <c r="Z51" s="1517"/>
      <c r="AA51" s="1518"/>
      <c r="AB51" s="1518"/>
      <c r="AC51" s="1518"/>
      <c r="AD51" s="1518"/>
      <c r="AE51" s="1518"/>
      <c r="AF51" s="1519"/>
      <c r="AG51" s="1512" t="s">
        <v>312</v>
      </c>
      <c r="AH51" s="1513"/>
      <c r="AI51" s="1514"/>
      <c r="AJ51" s="1515"/>
      <c r="AK51" s="1515"/>
      <c r="AL51" s="1516"/>
      <c r="AM51" s="1517"/>
      <c r="AN51" s="1518"/>
      <c r="AO51" s="1518"/>
      <c r="AP51" s="1518"/>
      <c r="AQ51" s="1518"/>
      <c r="AR51" s="1518"/>
      <c r="AS51" s="1519"/>
      <c r="AT51" s="1512" t="s">
        <v>312</v>
      </c>
      <c r="AU51" s="1513"/>
      <c r="AV51" s="1514"/>
      <c r="AW51" s="1515"/>
      <c r="AX51" s="1515"/>
      <c r="AY51" s="1516"/>
      <c r="AZ51" s="1517"/>
      <c r="BA51" s="1518"/>
      <c r="BB51" s="1518"/>
      <c r="BC51" s="1518"/>
      <c r="BD51" s="1518"/>
      <c r="BE51" s="1518"/>
      <c r="BF51" s="1519"/>
      <c r="BG51" s="1473"/>
      <c r="BH51" s="1473"/>
      <c r="BI51" s="1473"/>
      <c r="BJ51" s="1473"/>
      <c r="BK51" s="1473"/>
      <c r="BL51" s="1473"/>
      <c r="BM51" s="1473"/>
      <c r="BN51" s="160"/>
      <c r="BO51" s="160"/>
    </row>
    <row r="52" spans="1:67" s="176" customFormat="1" ht="20.25" customHeight="1">
      <c r="A52" s="169"/>
      <c r="B52" s="1042"/>
      <c r="C52" s="1042"/>
      <c r="D52" s="1499"/>
      <c r="E52" s="1500"/>
      <c r="F52" s="1500"/>
      <c r="G52" s="1500"/>
      <c r="H52" s="1500"/>
      <c r="I52" s="1500"/>
      <c r="J52" s="1500"/>
      <c r="K52" s="1500"/>
      <c r="L52" s="1500"/>
      <c r="M52" s="1500"/>
      <c r="N52" s="1500"/>
      <c r="O52" s="1500"/>
      <c r="P52" s="1500"/>
      <c r="Q52" s="1500"/>
      <c r="R52" s="1500"/>
      <c r="S52" s="1501"/>
      <c r="T52" s="1510" t="s">
        <v>313</v>
      </c>
      <c r="U52" s="1511"/>
      <c r="V52" s="1520"/>
      <c r="W52" s="1521"/>
      <c r="X52" s="1521"/>
      <c r="Y52" s="1522"/>
      <c r="Z52" s="1474"/>
      <c r="AA52" s="1475"/>
      <c r="AB52" s="1475"/>
      <c r="AC52" s="1475"/>
      <c r="AD52" s="1475"/>
      <c r="AE52" s="1475"/>
      <c r="AF52" s="1476"/>
      <c r="AG52" s="1510" t="s">
        <v>313</v>
      </c>
      <c r="AH52" s="1511"/>
      <c r="AI52" s="1520"/>
      <c r="AJ52" s="1521"/>
      <c r="AK52" s="1521"/>
      <c r="AL52" s="1522"/>
      <c r="AM52" s="1474"/>
      <c r="AN52" s="1475"/>
      <c r="AO52" s="1475"/>
      <c r="AP52" s="1475"/>
      <c r="AQ52" s="1475"/>
      <c r="AR52" s="1475"/>
      <c r="AS52" s="1476"/>
      <c r="AT52" s="1510" t="s">
        <v>313</v>
      </c>
      <c r="AU52" s="1511"/>
      <c r="AV52" s="1520"/>
      <c r="AW52" s="1521"/>
      <c r="AX52" s="1521"/>
      <c r="AY52" s="1522"/>
      <c r="AZ52" s="1474"/>
      <c r="BA52" s="1475"/>
      <c r="BB52" s="1475"/>
      <c r="BC52" s="1475"/>
      <c r="BD52" s="1475"/>
      <c r="BE52" s="1475"/>
      <c r="BF52" s="1476"/>
      <c r="BG52" s="1473"/>
      <c r="BH52" s="1473"/>
      <c r="BI52" s="1473"/>
      <c r="BJ52" s="1473"/>
      <c r="BK52" s="1473"/>
      <c r="BL52" s="1473"/>
      <c r="BM52" s="1473"/>
      <c r="BN52" s="160"/>
      <c r="BO52" s="160"/>
    </row>
    <row r="53" spans="1:67" s="176" customFormat="1" ht="20.25" customHeight="1">
      <c r="A53" s="169"/>
      <c r="B53" s="1042" t="s">
        <v>186</v>
      </c>
      <c r="C53" s="1042"/>
      <c r="D53" s="1493"/>
      <c r="E53" s="1494"/>
      <c r="F53" s="1494"/>
      <c r="G53" s="1494"/>
      <c r="H53" s="1494"/>
      <c r="I53" s="1494"/>
      <c r="J53" s="1494"/>
      <c r="K53" s="1494"/>
      <c r="L53" s="1494"/>
      <c r="M53" s="1494"/>
      <c r="N53" s="1494"/>
      <c r="O53" s="1494"/>
      <c r="P53" s="1494"/>
      <c r="Q53" s="1494"/>
      <c r="R53" s="1494"/>
      <c r="S53" s="1495"/>
      <c r="T53" s="1508" t="s">
        <v>73</v>
      </c>
      <c r="U53" s="1509"/>
      <c r="V53" s="1502"/>
      <c r="W53" s="1503"/>
      <c r="X53" s="1503"/>
      <c r="Y53" s="1504"/>
      <c r="Z53" s="1505"/>
      <c r="AA53" s="1506"/>
      <c r="AB53" s="1506"/>
      <c r="AC53" s="1506"/>
      <c r="AD53" s="1506"/>
      <c r="AE53" s="1506"/>
      <c r="AF53" s="1507"/>
      <c r="AG53" s="1508" t="s">
        <v>73</v>
      </c>
      <c r="AH53" s="1509"/>
      <c r="AI53" s="1502"/>
      <c r="AJ53" s="1503"/>
      <c r="AK53" s="1503"/>
      <c r="AL53" s="1504"/>
      <c r="AM53" s="1505"/>
      <c r="AN53" s="1506"/>
      <c r="AO53" s="1506"/>
      <c r="AP53" s="1506"/>
      <c r="AQ53" s="1506"/>
      <c r="AR53" s="1506"/>
      <c r="AS53" s="1507"/>
      <c r="AT53" s="1508" t="s">
        <v>73</v>
      </c>
      <c r="AU53" s="1509"/>
      <c r="AV53" s="1502"/>
      <c r="AW53" s="1503"/>
      <c r="AX53" s="1503"/>
      <c r="AY53" s="1504"/>
      <c r="AZ53" s="1505"/>
      <c r="BA53" s="1506"/>
      <c r="BB53" s="1506"/>
      <c r="BC53" s="1506"/>
      <c r="BD53" s="1506"/>
      <c r="BE53" s="1506"/>
      <c r="BF53" s="1507"/>
      <c r="BG53" s="1473">
        <f>SUM(Z53:AF55,AM53:AS55,AZ53:BF55)</f>
        <v>0</v>
      </c>
      <c r="BH53" s="1473"/>
      <c r="BI53" s="1473"/>
      <c r="BJ53" s="1473"/>
      <c r="BK53" s="1473"/>
      <c r="BL53" s="1473"/>
      <c r="BM53" s="1473"/>
      <c r="BN53" s="160"/>
      <c r="BO53" s="160"/>
    </row>
    <row r="54" spans="1:67" s="176" customFormat="1" ht="20.25" customHeight="1">
      <c r="A54" s="169"/>
      <c r="B54" s="1042"/>
      <c r="C54" s="1042"/>
      <c r="D54" s="1496"/>
      <c r="E54" s="1497"/>
      <c r="F54" s="1497"/>
      <c r="G54" s="1497"/>
      <c r="H54" s="1497"/>
      <c r="I54" s="1497"/>
      <c r="J54" s="1497"/>
      <c r="K54" s="1497"/>
      <c r="L54" s="1497"/>
      <c r="M54" s="1497"/>
      <c r="N54" s="1497"/>
      <c r="O54" s="1497"/>
      <c r="P54" s="1497"/>
      <c r="Q54" s="1497"/>
      <c r="R54" s="1497"/>
      <c r="S54" s="1498"/>
      <c r="T54" s="1512" t="s">
        <v>312</v>
      </c>
      <c r="U54" s="1513"/>
      <c r="V54" s="1514"/>
      <c r="W54" s="1515"/>
      <c r="X54" s="1515"/>
      <c r="Y54" s="1516"/>
      <c r="Z54" s="1517"/>
      <c r="AA54" s="1518"/>
      <c r="AB54" s="1518"/>
      <c r="AC54" s="1518"/>
      <c r="AD54" s="1518"/>
      <c r="AE54" s="1518"/>
      <c r="AF54" s="1519"/>
      <c r="AG54" s="1512" t="s">
        <v>312</v>
      </c>
      <c r="AH54" s="1513"/>
      <c r="AI54" s="1514"/>
      <c r="AJ54" s="1515"/>
      <c r="AK54" s="1515"/>
      <c r="AL54" s="1516"/>
      <c r="AM54" s="1517"/>
      <c r="AN54" s="1518"/>
      <c r="AO54" s="1518"/>
      <c r="AP54" s="1518"/>
      <c r="AQ54" s="1518"/>
      <c r="AR54" s="1518"/>
      <c r="AS54" s="1519"/>
      <c r="AT54" s="1512" t="s">
        <v>312</v>
      </c>
      <c r="AU54" s="1513"/>
      <c r="AV54" s="1514"/>
      <c r="AW54" s="1515"/>
      <c r="AX54" s="1515"/>
      <c r="AY54" s="1516"/>
      <c r="AZ54" s="1517"/>
      <c r="BA54" s="1518"/>
      <c r="BB54" s="1518"/>
      <c r="BC54" s="1518"/>
      <c r="BD54" s="1518"/>
      <c r="BE54" s="1518"/>
      <c r="BF54" s="1519"/>
      <c r="BG54" s="1473"/>
      <c r="BH54" s="1473"/>
      <c r="BI54" s="1473"/>
      <c r="BJ54" s="1473"/>
      <c r="BK54" s="1473"/>
      <c r="BL54" s="1473"/>
      <c r="BM54" s="1473"/>
      <c r="BN54" s="160"/>
      <c r="BO54" s="160"/>
    </row>
    <row r="55" spans="1:67" s="176" customFormat="1" ht="20.25" customHeight="1">
      <c r="A55" s="169"/>
      <c r="B55" s="1042"/>
      <c r="C55" s="1042"/>
      <c r="D55" s="1499"/>
      <c r="E55" s="1500"/>
      <c r="F55" s="1500"/>
      <c r="G55" s="1500"/>
      <c r="H55" s="1500"/>
      <c r="I55" s="1500"/>
      <c r="J55" s="1500"/>
      <c r="K55" s="1500"/>
      <c r="L55" s="1500"/>
      <c r="M55" s="1500"/>
      <c r="N55" s="1500"/>
      <c r="O55" s="1500"/>
      <c r="P55" s="1500"/>
      <c r="Q55" s="1500"/>
      <c r="R55" s="1500"/>
      <c r="S55" s="1501"/>
      <c r="T55" s="1510" t="s">
        <v>313</v>
      </c>
      <c r="U55" s="1511"/>
      <c r="V55" s="1520"/>
      <c r="W55" s="1521"/>
      <c r="X55" s="1521"/>
      <c r="Y55" s="1522"/>
      <c r="Z55" s="1474"/>
      <c r="AA55" s="1475"/>
      <c r="AB55" s="1475"/>
      <c r="AC55" s="1475"/>
      <c r="AD55" s="1475"/>
      <c r="AE55" s="1475"/>
      <c r="AF55" s="1476"/>
      <c r="AG55" s="1510" t="s">
        <v>313</v>
      </c>
      <c r="AH55" s="1511"/>
      <c r="AI55" s="1520"/>
      <c r="AJ55" s="1521"/>
      <c r="AK55" s="1521"/>
      <c r="AL55" s="1522"/>
      <c r="AM55" s="1474"/>
      <c r="AN55" s="1475"/>
      <c r="AO55" s="1475"/>
      <c r="AP55" s="1475"/>
      <c r="AQ55" s="1475"/>
      <c r="AR55" s="1475"/>
      <c r="AS55" s="1476"/>
      <c r="AT55" s="1510" t="s">
        <v>313</v>
      </c>
      <c r="AU55" s="1511"/>
      <c r="AV55" s="1520"/>
      <c r="AW55" s="1521"/>
      <c r="AX55" s="1521"/>
      <c r="AY55" s="1522"/>
      <c r="AZ55" s="1474"/>
      <c r="BA55" s="1475"/>
      <c r="BB55" s="1475"/>
      <c r="BC55" s="1475"/>
      <c r="BD55" s="1475"/>
      <c r="BE55" s="1475"/>
      <c r="BF55" s="1476"/>
      <c r="BG55" s="1473"/>
      <c r="BH55" s="1473"/>
      <c r="BI55" s="1473"/>
      <c r="BJ55" s="1473"/>
      <c r="BK55" s="1473"/>
      <c r="BL55" s="1473"/>
      <c r="BM55" s="1473"/>
      <c r="BN55" s="160"/>
      <c r="BO55" s="160"/>
    </row>
    <row r="56" spans="1:67" s="176" customFormat="1" ht="20.25" customHeight="1">
      <c r="A56" s="169"/>
      <c r="B56" s="1042" t="s">
        <v>187</v>
      </c>
      <c r="C56" s="1042"/>
      <c r="D56" s="1493"/>
      <c r="E56" s="1494"/>
      <c r="F56" s="1494"/>
      <c r="G56" s="1494"/>
      <c r="H56" s="1494"/>
      <c r="I56" s="1494"/>
      <c r="J56" s="1494"/>
      <c r="K56" s="1494"/>
      <c r="L56" s="1494"/>
      <c r="M56" s="1494"/>
      <c r="N56" s="1494"/>
      <c r="O56" s="1494"/>
      <c r="P56" s="1494"/>
      <c r="Q56" s="1494"/>
      <c r="R56" s="1494"/>
      <c r="S56" s="1495"/>
      <c r="T56" s="1508" t="s">
        <v>73</v>
      </c>
      <c r="U56" s="1509"/>
      <c r="V56" s="1502"/>
      <c r="W56" s="1503"/>
      <c r="X56" s="1503"/>
      <c r="Y56" s="1504"/>
      <c r="Z56" s="1505"/>
      <c r="AA56" s="1506"/>
      <c r="AB56" s="1506"/>
      <c r="AC56" s="1506"/>
      <c r="AD56" s="1506"/>
      <c r="AE56" s="1506"/>
      <c r="AF56" s="1507"/>
      <c r="AG56" s="1508" t="s">
        <v>73</v>
      </c>
      <c r="AH56" s="1509"/>
      <c r="AI56" s="1502"/>
      <c r="AJ56" s="1503"/>
      <c r="AK56" s="1503"/>
      <c r="AL56" s="1504"/>
      <c r="AM56" s="1505"/>
      <c r="AN56" s="1506"/>
      <c r="AO56" s="1506"/>
      <c r="AP56" s="1506"/>
      <c r="AQ56" s="1506"/>
      <c r="AR56" s="1506"/>
      <c r="AS56" s="1507"/>
      <c r="AT56" s="1508" t="s">
        <v>73</v>
      </c>
      <c r="AU56" s="1509"/>
      <c r="AV56" s="1502"/>
      <c r="AW56" s="1503"/>
      <c r="AX56" s="1503"/>
      <c r="AY56" s="1504"/>
      <c r="AZ56" s="1505"/>
      <c r="BA56" s="1506"/>
      <c r="BB56" s="1506"/>
      <c r="BC56" s="1506"/>
      <c r="BD56" s="1506"/>
      <c r="BE56" s="1506"/>
      <c r="BF56" s="1507"/>
      <c r="BG56" s="1473">
        <f>SUM(Z56:AF58,AM56:AS58,AZ56:BF58)</f>
        <v>0</v>
      </c>
      <c r="BH56" s="1473"/>
      <c r="BI56" s="1473"/>
      <c r="BJ56" s="1473"/>
      <c r="BK56" s="1473"/>
      <c r="BL56" s="1473"/>
      <c r="BM56" s="1473"/>
      <c r="BN56" s="160"/>
      <c r="BO56" s="160"/>
    </row>
    <row r="57" spans="1:67" s="176" customFormat="1" ht="20.25" customHeight="1">
      <c r="A57" s="169"/>
      <c r="B57" s="1042"/>
      <c r="C57" s="1042"/>
      <c r="D57" s="1496"/>
      <c r="E57" s="1497"/>
      <c r="F57" s="1497"/>
      <c r="G57" s="1497"/>
      <c r="H57" s="1497"/>
      <c r="I57" s="1497"/>
      <c r="J57" s="1497"/>
      <c r="K57" s="1497"/>
      <c r="L57" s="1497"/>
      <c r="M57" s="1497"/>
      <c r="N57" s="1497"/>
      <c r="O57" s="1497"/>
      <c r="P57" s="1497"/>
      <c r="Q57" s="1497"/>
      <c r="R57" s="1497"/>
      <c r="S57" s="1498"/>
      <c r="T57" s="1512" t="s">
        <v>312</v>
      </c>
      <c r="U57" s="1513"/>
      <c r="V57" s="1514"/>
      <c r="W57" s="1515"/>
      <c r="X57" s="1515"/>
      <c r="Y57" s="1516"/>
      <c r="Z57" s="1517"/>
      <c r="AA57" s="1518"/>
      <c r="AB57" s="1518"/>
      <c r="AC57" s="1518"/>
      <c r="AD57" s="1518"/>
      <c r="AE57" s="1518"/>
      <c r="AF57" s="1519"/>
      <c r="AG57" s="1512" t="s">
        <v>312</v>
      </c>
      <c r="AH57" s="1513"/>
      <c r="AI57" s="1514"/>
      <c r="AJ57" s="1515"/>
      <c r="AK57" s="1515"/>
      <c r="AL57" s="1516"/>
      <c r="AM57" s="1517"/>
      <c r="AN57" s="1518"/>
      <c r="AO57" s="1518"/>
      <c r="AP57" s="1518"/>
      <c r="AQ57" s="1518"/>
      <c r="AR57" s="1518"/>
      <c r="AS57" s="1519"/>
      <c r="AT57" s="1512" t="s">
        <v>312</v>
      </c>
      <c r="AU57" s="1513"/>
      <c r="AV57" s="1514"/>
      <c r="AW57" s="1515"/>
      <c r="AX57" s="1515"/>
      <c r="AY57" s="1516"/>
      <c r="AZ57" s="1517"/>
      <c r="BA57" s="1518"/>
      <c r="BB57" s="1518"/>
      <c r="BC57" s="1518"/>
      <c r="BD57" s="1518"/>
      <c r="BE57" s="1518"/>
      <c r="BF57" s="1519"/>
      <c r="BG57" s="1473"/>
      <c r="BH57" s="1473"/>
      <c r="BI57" s="1473"/>
      <c r="BJ57" s="1473"/>
      <c r="BK57" s="1473"/>
      <c r="BL57" s="1473"/>
      <c r="BM57" s="1473"/>
      <c r="BN57" s="160"/>
      <c r="BO57" s="160"/>
    </row>
    <row r="58" spans="1:67" s="176" customFormat="1" ht="20.25" customHeight="1">
      <c r="A58" s="169"/>
      <c r="B58" s="1042"/>
      <c r="C58" s="1042"/>
      <c r="D58" s="1499"/>
      <c r="E58" s="1500"/>
      <c r="F58" s="1500"/>
      <c r="G58" s="1500"/>
      <c r="H58" s="1500"/>
      <c r="I58" s="1500"/>
      <c r="J58" s="1500"/>
      <c r="K58" s="1500"/>
      <c r="L58" s="1500"/>
      <c r="M58" s="1500"/>
      <c r="N58" s="1500"/>
      <c r="O58" s="1500"/>
      <c r="P58" s="1500"/>
      <c r="Q58" s="1500"/>
      <c r="R58" s="1500"/>
      <c r="S58" s="1501"/>
      <c r="T58" s="1510" t="s">
        <v>313</v>
      </c>
      <c r="U58" s="1511"/>
      <c r="V58" s="1520"/>
      <c r="W58" s="1521"/>
      <c r="X58" s="1521"/>
      <c r="Y58" s="1522"/>
      <c r="Z58" s="1474"/>
      <c r="AA58" s="1475"/>
      <c r="AB58" s="1475"/>
      <c r="AC58" s="1475"/>
      <c r="AD58" s="1475"/>
      <c r="AE58" s="1475"/>
      <c r="AF58" s="1476"/>
      <c r="AG58" s="1510" t="s">
        <v>313</v>
      </c>
      <c r="AH58" s="1511"/>
      <c r="AI58" s="1520"/>
      <c r="AJ58" s="1521"/>
      <c r="AK58" s="1521"/>
      <c r="AL58" s="1522"/>
      <c r="AM58" s="1474"/>
      <c r="AN58" s="1475"/>
      <c r="AO58" s="1475"/>
      <c r="AP58" s="1475"/>
      <c r="AQ58" s="1475"/>
      <c r="AR58" s="1475"/>
      <c r="AS58" s="1476"/>
      <c r="AT58" s="1510" t="s">
        <v>313</v>
      </c>
      <c r="AU58" s="1511"/>
      <c r="AV58" s="1520"/>
      <c r="AW58" s="1521"/>
      <c r="AX58" s="1521"/>
      <c r="AY58" s="1522"/>
      <c r="AZ58" s="1474"/>
      <c r="BA58" s="1475"/>
      <c r="BB58" s="1475"/>
      <c r="BC58" s="1475"/>
      <c r="BD58" s="1475"/>
      <c r="BE58" s="1475"/>
      <c r="BF58" s="1476"/>
      <c r="BG58" s="1473"/>
      <c r="BH58" s="1473"/>
      <c r="BI58" s="1473"/>
      <c r="BJ58" s="1473"/>
      <c r="BK58" s="1473"/>
      <c r="BL58" s="1473"/>
      <c r="BM58" s="1473"/>
      <c r="BN58" s="160"/>
      <c r="BO58" s="160"/>
    </row>
    <row r="59" spans="1:67" s="176" customFormat="1" ht="20.25" customHeight="1">
      <c r="A59" s="169"/>
      <c r="B59" s="1042" t="s">
        <v>188</v>
      </c>
      <c r="C59" s="1042"/>
      <c r="D59" s="1493"/>
      <c r="E59" s="1494"/>
      <c r="F59" s="1494"/>
      <c r="G59" s="1494"/>
      <c r="H59" s="1494"/>
      <c r="I59" s="1494"/>
      <c r="J59" s="1494"/>
      <c r="K59" s="1494"/>
      <c r="L59" s="1494"/>
      <c r="M59" s="1494"/>
      <c r="N59" s="1494"/>
      <c r="O59" s="1494"/>
      <c r="P59" s="1494"/>
      <c r="Q59" s="1494"/>
      <c r="R59" s="1494"/>
      <c r="S59" s="1495"/>
      <c r="T59" s="1508" t="s">
        <v>73</v>
      </c>
      <c r="U59" s="1509"/>
      <c r="V59" s="1502"/>
      <c r="W59" s="1503"/>
      <c r="X59" s="1503"/>
      <c r="Y59" s="1504"/>
      <c r="Z59" s="1505"/>
      <c r="AA59" s="1506"/>
      <c r="AB59" s="1506"/>
      <c r="AC59" s="1506"/>
      <c r="AD59" s="1506"/>
      <c r="AE59" s="1506"/>
      <c r="AF59" s="1507"/>
      <c r="AG59" s="1508" t="s">
        <v>73</v>
      </c>
      <c r="AH59" s="1509"/>
      <c r="AI59" s="1502"/>
      <c r="AJ59" s="1503"/>
      <c r="AK59" s="1503"/>
      <c r="AL59" s="1504"/>
      <c r="AM59" s="1505"/>
      <c r="AN59" s="1506"/>
      <c r="AO59" s="1506"/>
      <c r="AP59" s="1506"/>
      <c r="AQ59" s="1506"/>
      <c r="AR59" s="1506"/>
      <c r="AS59" s="1507"/>
      <c r="AT59" s="1508" t="s">
        <v>73</v>
      </c>
      <c r="AU59" s="1509"/>
      <c r="AV59" s="1502"/>
      <c r="AW59" s="1503"/>
      <c r="AX59" s="1503"/>
      <c r="AY59" s="1504"/>
      <c r="AZ59" s="1505"/>
      <c r="BA59" s="1506"/>
      <c r="BB59" s="1506"/>
      <c r="BC59" s="1506"/>
      <c r="BD59" s="1506"/>
      <c r="BE59" s="1506"/>
      <c r="BF59" s="1507"/>
      <c r="BG59" s="1473">
        <f>SUM(Z59:AF61,AM59:AS61,AZ59:BF61)</f>
        <v>0</v>
      </c>
      <c r="BH59" s="1473"/>
      <c r="BI59" s="1473"/>
      <c r="BJ59" s="1473"/>
      <c r="BK59" s="1473"/>
      <c r="BL59" s="1473"/>
      <c r="BM59" s="1473"/>
      <c r="BN59" s="160"/>
      <c r="BO59" s="160"/>
    </row>
    <row r="60" spans="1:67" s="176" customFormat="1" ht="20.25" customHeight="1">
      <c r="A60" s="169"/>
      <c r="B60" s="1042"/>
      <c r="C60" s="1042"/>
      <c r="D60" s="1496"/>
      <c r="E60" s="1497"/>
      <c r="F60" s="1497"/>
      <c r="G60" s="1497"/>
      <c r="H60" s="1497"/>
      <c r="I60" s="1497"/>
      <c r="J60" s="1497"/>
      <c r="K60" s="1497"/>
      <c r="L60" s="1497"/>
      <c r="M60" s="1497"/>
      <c r="N60" s="1497"/>
      <c r="O60" s="1497"/>
      <c r="P60" s="1497"/>
      <c r="Q60" s="1497"/>
      <c r="R60" s="1497"/>
      <c r="S60" s="1498"/>
      <c r="T60" s="1512" t="s">
        <v>312</v>
      </c>
      <c r="U60" s="1513"/>
      <c r="V60" s="1514"/>
      <c r="W60" s="1515"/>
      <c r="X60" s="1515"/>
      <c r="Y60" s="1516"/>
      <c r="Z60" s="1517"/>
      <c r="AA60" s="1518"/>
      <c r="AB60" s="1518"/>
      <c r="AC60" s="1518"/>
      <c r="AD60" s="1518"/>
      <c r="AE60" s="1518"/>
      <c r="AF60" s="1519"/>
      <c r="AG60" s="1512" t="s">
        <v>312</v>
      </c>
      <c r="AH60" s="1513"/>
      <c r="AI60" s="1514"/>
      <c r="AJ60" s="1515"/>
      <c r="AK60" s="1515"/>
      <c r="AL60" s="1516"/>
      <c r="AM60" s="1517"/>
      <c r="AN60" s="1518"/>
      <c r="AO60" s="1518"/>
      <c r="AP60" s="1518"/>
      <c r="AQ60" s="1518"/>
      <c r="AR60" s="1518"/>
      <c r="AS60" s="1519"/>
      <c r="AT60" s="1512" t="s">
        <v>312</v>
      </c>
      <c r="AU60" s="1513"/>
      <c r="AV60" s="1514"/>
      <c r="AW60" s="1515"/>
      <c r="AX60" s="1515"/>
      <c r="AY60" s="1516"/>
      <c r="AZ60" s="1517"/>
      <c r="BA60" s="1518"/>
      <c r="BB60" s="1518"/>
      <c r="BC60" s="1518"/>
      <c r="BD60" s="1518"/>
      <c r="BE60" s="1518"/>
      <c r="BF60" s="1519"/>
      <c r="BG60" s="1473"/>
      <c r="BH60" s="1473"/>
      <c r="BI60" s="1473"/>
      <c r="BJ60" s="1473"/>
      <c r="BK60" s="1473"/>
      <c r="BL60" s="1473"/>
      <c r="BM60" s="1473"/>
      <c r="BN60" s="160"/>
      <c r="BO60" s="160"/>
    </row>
    <row r="61" spans="1:67" s="176" customFormat="1" ht="20.25" customHeight="1">
      <c r="A61" s="169"/>
      <c r="B61" s="1042"/>
      <c r="C61" s="1042"/>
      <c r="D61" s="1499"/>
      <c r="E61" s="1500"/>
      <c r="F61" s="1500"/>
      <c r="G61" s="1500"/>
      <c r="H61" s="1500"/>
      <c r="I61" s="1500"/>
      <c r="J61" s="1500"/>
      <c r="K61" s="1500"/>
      <c r="L61" s="1500"/>
      <c r="M61" s="1500"/>
      <c r="N61" s="1500"/>
      <c r="O61" s="1500"/>
      <c r="P61" s="1500"/>
      <c r="Q61" s="1500"/>
      <c r="R61" s="1500"/>
      <c r="S61" s="1501"/>
      <c r="T61" s="1510" t="s">
        <v>313</v>
      </c>
      <c r="U61" s="1511"/>
      <c r="V61" s="1520"/>
      <c r="W61" s="1521"/>
      <c r="X61" s="1521"/>
      <c r="Y61" s="1522"/>
      <c r="Z61" s="1474"/>
      <c r="AA61" s="1475"/>
      <c r="AB61" s="1475"/>
      <c r="AC61" s="1475"/>
      <c r="AD61" s="1475"/>
      <c r="AE61" s="1475"/>
      <c r="AF61" s="1476"/>
      <c r="AG61" s="1510" t="s">
        <v>313</v>
      </c>
      <c r="AH61" s="1511"/>
      <c r="AI61" s="1520"/>
      <c r="AJ61" s="1521"/>
      <c r="AK61" s="1521"/>
      <c r="AL61" s="1522"/>
      <c r="AM61" s="1474"/>
      <c r="AN61" s="1475"/>
      <c r="AO61" s="1475"/>
      <c r="AP61" s="1475"/>
      <c r="AQ61" s="1475"/>
      <c r="AR61" s="1475"/>
      <c r="AS61" s="1476"/>
      <c r="AT61" s="1510" t="s">
        <v>313</v>
      </c>
      <c r="AU61" s="1511"/>
      <c r="AV61" s="1520"/>
      <c r="AW61" s="1521"/>
      <c r="AX61" s="1521"/>
      <c r="AY61" s="1522"/>
      <c r="AZ61" s="1474"/>
      <c r="BA61" s="1475"/>
      <c r="BB61" s="1475"/>
      <c r="BC61" s="1475"/>
      <c r="BD61" s="1475"/>
      <c r="BE61" s="1475"/>
      <c r="BF61" s="1476"/>
      <c r="BG61" s="1473"/>
      <c r="BH61" s="1473"/>
      <c r="BI61" s="1473"/>
      <c r="BJ61" s="1473"/>
      <c r="BK61" s="1473"/>
      <c r="BL61" s="1473"/>
      <c r="BM61" s="1473"/>
      <c r="BN61" s="160"/>
      <c r="BO61" s="160"/>
    </row>
    <row r="62" spans="1:67" s="176" customFormat="1" ht="20.25" customHeight="1">
      <c r="A62" s="169"/>
      <c r="B62" s="1042" t="s">
        <v>189</v>
      </c>
      <c r="C62" s="1042"/>
      <c r="D62" s="1493"/>
      <c r="E62" s="1494"/>
      <c r="F62" s="1494"/>
      <c r="G62" s="1494"/>
      <c r="H62" s="1494"/>
      <c r="I62" s="1494"/>
      <c r="J62" s="1494"/>
      <c r="K62" s="1494"/>
      <c r="L62" s="1494"/>
      <c r="M62" s="1494"/>
      <c r="N62" s="1494"/>
      <c r="O62" s="1494"/>
      <c r="P62" s="1494"/>
      <c r="Q62" s="1494"/>
      <c r="R62" s="1494"/>
      <c r="S62" s="1495"/>
      <c r="T62" s="1508" t="s">
        <v>73</v>
      </c>
      <c r="U62" s="1509"/>
      <c r="V62" s="1502"/>
      <c r="W62" s="1503"/>
      <c r="X62" s="1503"/>
      <c r="Y62" s="1504"/>
      <c r="Z62" s="1505"/>
      <c r="AA62" s="1506"/>
      <c r="AB62" s="1506"/>
      <c r="AC62" s="1506"/>
      <c r="AD62" s="1506"/>
      <c r="AE62" s="1506"/>
      <c r="AF62" s="1507"/>
      <c r="AG62" s="1508" t="s">
        <v>73</v>
      </c>
      <c r="AH62" s="1509"/>
      <c r="AI62" s="1502"/>
      <c r="AJ62" s="1503"/>
      <c r="AK62" s="1503"/>
      <c r="AL62" s="1504"/>
      <c r="AM62" s="1505"/>
      <c r="AN62" s="1506"/>
      <c r="AO62" s="1506"/>
      <c r="AP62" s="1506"/>
      <c r="AQ62" s="1506"/>
      <c r="AR62" s="1506"/>
      <c r="AS62" s="1507"/>
      <c r="AT62" s="1508" t="s">
        <v>73</v>
      </c>
      <c r="AU62" s="1509"/>
      <c r="AV62" s="1502"/>
      <c r="AW62" s="1503"/>
      <c r="AX62" s="1503"/>
      <c r="AY62" s="1504"/>
      <c r="AZ62" s="1505"/>
      <c r="BA62" s="1506"/>
      <c r="BB62" s="1506"/>
      <c r="BC62" s="1506"/>
      <c r="BD62" s="1506"/>
      <c r="BE62" s="1506"/>
      <c r="BF62" s="1507"/>
      <c r="BG62" s="1473">
        <f>SUM(Z62:AF64,AM62:AS64,AZ62:BF64)</f>
        <v>0</v>
      </c>
      <c r="BH62" s="1473"/>
      <c r="BI62" s="1473"/>
      <c r="BJ62" s="1473"/>
      <c r="BK62" s="1473"/>
      <c r="BL62" s="1473"/>
      <c r="BM62" s="1473"/>
      <c r="BN62" s="160"/>
      <c r="BO62" s="160"/>
    </row>
    <row r="63" spans="1:67" s="176" customFormat="1" ht="20.25" customHeight="1">
      <c r="A63" s="169"/>
      <c r="B63" s="1042"/>
      <c r="C63" s="1042"/>
      <c r="D63" s="1496"/>
      <c r="E63" s="1497"/>
      <c r="F63" s="1497"/>
      <c r="G63" s="1497"/>
      <c r="H63" s="1497"/>
      <c r="I63" s="1497"/>
      <c r="J63" s="1497"/>
      <c r="K63" s="1497"/>
      <c r="L63" s="1497"/>
      <c r="M63" s="1497"/>
      <c r="N63" s="1497"/>
      <c r="O63" s="1497"/>
      <c r="P63" s="1497"/>
      <c r="Q63" s="1497"/>
      <c r="R63" s="1497"/>
      <c r="S63" s="1498"/>
      <c r="T63" s="1512" t="s">
        <v>312</v>
      </c>
      <c r="U63" s="1513"/>
      <c r="V63" s="1514"/>
      <c r="W63" s="1515"/>
      <c r="X63" s="1515"/>
      <c r="Y63" s="1516"/>
      <c r="Z63" s="1517"/>
      <c r="AA63" s="1518"/>
      <c r="AB63" s="1518"/>
      <c r="AC63" s="1518"/>
      <c r="AD63" s="1518"/>
      <c r="AE63" s="1518"/>
      <c r="AF63" s="1519"/>
      <c r="AG63" s="1512" t="s">
        <v>312</v>
      </c>
      <c r="AH63" s="1513"/>
      <c r="AI63" s="1514"/>
      <c r="AJ63" s="1515"/>
      <c r="AK63" s="1515"/>
      <c r="AL63" s="1516"/>
      <c r="AM63" s="1517"/>
      <c r="AN63" s="1518"/>
      <c r="AO63" s="1518"/>
      <c r="AP63" s="1518"/>
      <c r="AQ63" s="1518"/>
      <c r="AR63" s="1518"/>
      <c r="AS63" s="1519"/>
      <c r="AT63" s="1512" t="s">
        <v>312</v>
      </c>
      <c r="AU63" s="1513"/>
      <c r="AV63" s="1514"/>
      <c r="AW63" s="1515"/>
      <c r="AX63" s="1515"/>
      <c r="AY63" s="1516"/>
      <c r="AZ63" s="1517"/>
      <c r="BA63" s="1518"/>
      <c r="BB63" s="1518"/>
      <c r="BC63" s="1518"/>
      <c r="BD63" s="1518"/>
      <c r="BE63" s="1518"/>
      <c r="BF63" s="1519"/>
      <c r="BG63" s="1473"/>
      <c r="BH63" s="1473"/>
      <c r="BI63" s="1473"/>
      <c r="BJ63" s="1473"/>
      <c r="BK63" s="1473"/>
      <c r="BL63" s="1473"/>
      <c r="BM63" s="1473"/>
      <c r="BN63" s="160"/>
      <c r="BO63" s="160"/>
    </row>
    <row r="64" spans="1:67" s="176" customFormat="1" ht="20.25" customHeight="1">
      <c r="A64" s="169"/>
      <c r="B64" s="1042"/>
      <c r="C64" s="1042"/>
      <c r="D64" s="1499"/>
      <c r="E64" s="1500"/>
      <c r="F64" s="1500"/>
      <c r="G64" s="1500"/>
      <c r="H64" s="1500"/>
      <c r="I64" s="1500"/>
      <c r="J64" s="1500"/>
      <c r="K64" s="1500"/>
      <c r="L64" s="1500"/>
      <c r="M64" s="1500"/>
      <c r="N64" s="1500"/>
      <c r="O64" s="1500"/>
      <c r="P64" s="1500"/>
      <c r="Q64" s="1500"/>
      <c r="R64" s="1500"/>
      <c r="S64" s="1501"/>
      <c r="T64" s="1510" t="s">
        <v>313</v>
      </c>
      <c r="U64" s="1511"/>
      <c r="V64" s="1520"/>
      <c r="W64" s="1521"/>
      <c r="X64" s="1521"/>
      <c r="Y64" s="1522"/>
      <c r="Z64" s="1474"/>
      <c r="AA64" s="1475"/>
      <c r="AB64" s="1475"/>
      <c r="AC64" s="1475"/>
      <c r="AD64" s="1475"/>
      <c r="AE64" s="1475"/>
      <c r="AF64" s="1476"/>
      <c r="AG64" s="1510" t="s">
        <v>313</v>
      </c>
      <c r="AH64" s="1511"/>
      <c r="AI64" s="1520"/>
      <c r="AJ64" s="1521"/>
      <c r="AK64" s="1521"/>
      <c r="AL64" s="1522"/>
      <c r="AM64" s="1474"/>
      <c r="AN64" s="1475"/>
      <c r="AO64" s="1475"/>
      <c r="AP64" s="1475"/>
      <c r="AQ64" s="1475"/>
      <c r="AR64" s="1475"/>
      <c r="AS64" s="1476"/>
      <c r="AT64" s="1510" t="s">
        <v>313</v>
      </c>
      <c r="AU64" s="1511"/>
      <c r="AV64" s="1520"/>
      <c r="AW64" s="1521"/>
      <c r="AX64" s="1521"/>
      <c r="AY64" s="1522"/>
      <c r="AZ64" s="1474"/>
      <c r="BA64" s="1475"/>
      <c r="BB64" s="1475"/>
      <c r="BC64" s="1475"/>
      <c r="BD64" s="1475"/>
      <c r="BE64" s="1475"/>
      <c r="BF64" s="1476"/>
      <c r="BG64" s="1473"/>
      <c r="BH64" s="1473"/>
      <c r="BI64" s="1473"/>
      <c r="BJ64" s="1473"/>
      <c r="BK64" s="1473"/>
      <c r="BL64" s="1473"/>
      <c r="BM64" s="1473"/>
      <c r="BN64" s="160"/>
      <c r="BO64" s="160"/>
    </row>
    <row r="65" spans="1:67" s="176" customFormat="1" ht="20.25" customHeight="1">
      <c r="A65" s="169"/>
      <c r="B65" s="1042" t="s">
        <v>190</v>
      </c>
      <c r="C65" s="1042"/>
      <c r="D65" s="1493"/>
      <c r="E65" s="1494"/>
      <c r="F65" s="1494"/>
      <c r="G65" s="1494"/>
      <c r="H65" s="1494"/>
      <c r="I65" s="1494"/>
      <c r="J65" s="1494"/>
      <c r="K65" s="1494"/>
      <c r="L65" s="1494"/>
      <c r="M65" s="1494"/>
      <c r="N65" s="1494"/>
      <c r="O65" s="1494"/>
      <c r="P65" s="1494"/>
      <c r="Q65" s="1494"/>
      <c r="R65" s="1494"/>
      <c r="S65" s="1495"/>
      <c r="T65" s="1508" t="s">
        <v>73</v>
      </c>
      <c r="U65" s="1509"/>
      <c r="V65" s="1502"/>
      <c r="W65" s="1503"/>
      <c r="X65" s="1503"/>
      <c r="Y65" s="1504"/>
      <c r="Z65" s="1505"/>
      <c r="AA65" s="1506"/>
      <c r="AB65" s="1506"/>
      <c r="AC65" s="1506"/>
      <c r="AD65" s="1506"/>
      <c r="AE65" s="1506"/>
      <c r="AF65" s="1507"/>
      <c r="AG65" s="1508" t="s">
        <v>73</v>
      </c>
      <c r="AH65" s="1509"/>
      <c r="AI65" s="1502"/>
      <c r="AJ65" s="1503"/>
      <c r="AK65" s="1503"/>
      <c r="AL65" s="1504"/>
      <c r="AM65" s="1505"/>
      <c r="AN65" s="1506"/>
      <c r="AO65" s="1506"/>
      <c r="AP65" s="1506"/>
      <c r="AQ65" s="1506"/>
      <c r="AR65" s="1506"/>
      <c r="AS65" s="1507"/>
      <c r="AT65" s="1508" t="s">
        <v>73</v>
      </c>
      <c r="AU65" s="1509"/>
      <c r="AV65" s="1502"/>
      <c r="AW65" s="1503"/>
      <c r="AX65" s="1503"/>
      <c r="AY65" s="1504"/>
      <c r="AZ65" s="1505"/>
      <c r="BA65" s="1506"/>
      <c r="BB65" s="1506"/>
      <c r="BC65" s="1506"/>
      <c r="BD65" s="1506"/>
      <c r="BE65" s="1506"/>
      <c r="BF65" s="1507"/>
      <c r="BG65" s="1473">
        <f>SUM(Z65:AF67,AM65:AS67,AZ65:BF67)</f>
        <v>0</v>
      </c>
      <c r="BH65" s="1473"/>
      <c r="BI65" s="1473"/>
      <c r="BJ65" s="1473"/>
      <c r="BK65" s="1473"/>
      <c r="BL65" s="1473"/>
      <c r="BM65" s="1473"/>
      <c r="BN65" s="160"/>
      <c r="BO65" s="160"/>
    </row>
    <row r="66" spans="1:67" s="176" customFormat="1" ht="20.25" customHeight="1">
      <c r="A66" s="169"/>
      <c r="B66" s="1042"/>
      <c r="C66" s="1042"/>
      <c r="D66" s="1496"/>
      <c r="E66" s="1497"/>
      <c r="F66" s="1497"/>
      <c r="G66" s="1497"/>
      <c r="H66" s="1497"/>
      <c r="I66" s="1497"/>
      <c r="J66" s="1497"/>
      <c r="K66" s="1497"/>
      <c r="L66" s="1497"/>
      <c r="M66" s="1497"/>
      <c r="N66" s="1497"/>
      <c r="O66" s="1497"/>
      <c r="P66" s="1497"/>
      <c r="Q66" s="1497"/>
      <c r="R66" s="1497"/>
      <c r="S66" s="1498"/>
      <c r="T66" s="1512" t="s">
        <v>312</v>
      </c>
      <c r="U66" s="1513"/>
      <c r="V66" s="1514"/>
      <c r="W66" s="1515"/>
      <c r="X66" s="1515"/>
      <c r="Y66" s="1516"/>
      <c r="Z66" s="1517"/>
      <c r="AA66" s="1518"/>
      <c r="AB66" s="1518"/>
      <c r="AC66" s="1518"/>
      <c r="AD66" s="1518"/>
      <c r="AE66" s="1518"/>
      <c r="AF66" s="1519"/>
      <c r="AG66" s="1512" t="s">
        <v>312</v>
      </c>
      <c r="AH66" s="1513"/>
      <c r="AI66" s="1514"/>
      <c r="AJ66" s="1515"/>
      <c r="AK66" s="1515"/>
      <c r="AL66" s="1516"/>
      <c r="AM66" s="1517"/>
      <c r="AN66" s="1518"/>
      <c r="AO66" s="1518"/>
      <c r="AP66" s="1518"/>
      <c r="AQ66" s="1518"/>
      <c r="AR66" s="1518"/>
      <c r="AS66" s="1519"/>
      <c r="AT66" s="1512" t="s">
        <v>312</v>
      </c>
      <c r="AU66" s="1513"/>
      <c r="AV66" s="1514"/>
      <c r="AW66" s="1515"/>
      <c r="AX66" s="1515"/>
      <c r="AY66" s="1516"/>
      <c r="AZ66" s="1517"/>
      <c r="BA66" s="1518"/>
      <c r="BB66" s="1518"/>
      <c r="BC66" s="1518"/>
      <c r="BD66" s="1518"/>
      <c r="BE66" s="1518"/>
      <c r="BF66" s="1519"/>
      <c r="BG66" s="1473"/>
      <c r="BH66" s="1473"/>
      <c r="BI66" s="1473"/>
      <c r="BJ66" s="1473"/>
      <c r="BK66" s="1473"/>
      <c r="BL66" s="1473"/>
      <c r="BM66" s="1473"/>
      <c r="BN66" s="160"/>
      <c r="BO66" s="160"/>
    </row>
    <row r="67" spans="1:67" s="176" customFormat="1" ht="20.25" customHeight="1">
      <c r="A67" s="169"/>
      <c r="B67" s="1042"/>
      <c r="C67" s="1042"/>
      <c r="D67" s="1499"/>
      <c r="E67" s="1500"/>
      <c r="F67" s="1500"/>
      <c r="G67" s="1500"/>
      <c r="H67" s="1500"/>
      <c r="I67" s="1500"/>
      <c r="J67" s="1500"/>
      <c r="K67" s="1500"/>
      <c r="L67" s="1500"/>
      <c r="M67" s="1500"/>
      <c r="N67" s="1500"/>
      <c r="O67" s="1500"/>
      <c r="P67" s="1500"/>
      <c r="Q67" s="1500"/>
      <c r="R67" s="1500"/>
      <c r="S67" s="1501"/>
      <c r="T67" s="1510" t="s">
        <v>313</v>
      </c>
      <c r="U67" s="1511"/>
      <c r="V67" s="1520"/>
      <c r="W67" s="1521"/>
      <c r="X67" s="1521"/>
      <c r="Y67" s="1522"/>
      <c r="Z67" s="1474"/>
      <c r="AA67" s="1475"/>
      <c r="AB67" s="1475"/>
      <c r="AC67" s="1475"/>
      <c r="AD67" s="1475"/>
      <c r="AE67" s="1475"/>
      <c r="AF67" s="1476"/>
      <c r="AG67" s="1510" t="s">
        <v>313</v>
      </c>
      <c r="AH67" s="1511"/>
      <c r="AI67" s="1520"/>
      <c r="AJ67" s="1521"/>
      <c r="AK67" s="1521"/>
      <c r="AL67" s="1522"/>
      <c r="AM67" s="1474"/>
      <c r="AN67" s="1475"/>
      <c r="AO67" s="1475"/>
      <c r="AP67" s="1475"/>
      <c r="AQ67" s="1475"/>
      <c r="AR67" s="1475"/>
      <c r="AS67" s="1476"/>
      <c r="AT67" s="1510" t="s">
        <v>313</v>
      </c>
      <c r="AU67" s="1511"/>
      <c r="AV67" s="1520"/>
      <c r="AW67" s="1521"/>
      <c r="AX67" s="1521"/>
      <c r="AY67" s="1522"/>
      <c r="AZ67" s="1474"/>
      <c r="BA67" s="1475"/>
      <c r="BB67" s="1475"/>
      <c r="BC67" s="1475"/>
      <c r="BD67" s="1475"/>
      <c r="BE67" s="1475"/>
      <c r="BF67" s="1476"/>
      <c r="BG67" s="1473"/>
      <c r="BH67" s="1473"/>
      <c r="BI67" s="1473"/>
      <c r="BJ67" s="1473"/>
      <c r="BK67" s="1473"/>
      <c r="BL67" s="1473"/>
      <c r="BM67" s="1473"/>
      <c r="BN67" s="160"/>
      <c r="BO67" s="160"/>
    </row>
    <row r="68" spans="1:67" s="176" customFormat="1" ht="20.25" customHeight="1">
      <c r="A68" s="169"/>
      <c r="B68" s="1042" t="s">
        <v>191</v>
      </c>
      <c r="C68" s="1042"/>
      <c r="D68" s="1493"/>
      <c r="E68" s="1494"/>
      <c r="F68" s="1494"/>
      <c r="G68" s="1494"/>
      <c r="H68" s="1494"/>
      <c r="I68" s="1494"/>
      <c r="J68" s="1494"/>
      <c r="K68" s="1494"/>
      <c r="L68" s="1494"/>
      <c r="M68" s="1494"/>
      <c r="N68" s="1494"/>
      <c r="O68" s="1494"/>
      <c r="P68" s="1494"/>
      <c r="Q68" s="1494"/>
      <c r="R68" s="1494"/>
      <c r="S68" s="1495"/>
      <c r="T68" s="1508" t="s">
        <v>73</v>
      </c>
      <c r="U68" s="1509"/>
      <c r="V68" s="1502"/>
      <c r="W68" s="1503"/>
      <c r="X68" s="1503"/>
      <c r="Y68" s="1504"/>
      <c r="Z68" s="1505"/>
      <c r="AA68" s="1506"/>
      <c r="AB68" s="1506"/>
      <c r="AC68" s="1506"/>
      <c r="AD68" s="1506"/>
      <c r="AE68" s="1506"/>
      <c r="AF68" s="1507"/>
      <c r="AG68" s="1508" t="s">
        <v>73</v>
      </c>
      <c r="AH68" s="1509"/>
      <c r="AI68" s="1502"/>
      <c r="AJ68" s="1503"/>
      <c r="AK68" s="1503"/>
      <c r="AL68" s="1504"/>
      <c r="AM68" s="1505"/>
      <c r="AN68" s="1506"/>
      <c r="AO68" s="1506"/>
      <c r="AP68" s="1506"/>
      <c r="AQ68" s="1506"/>
      <c r="AR68" s="1506"/>
      <c r="AS68" s="1507"/>
      <c r="AT68" s="1508" t="s">
        <v>73</v>
      </c>
      <c r="AU68" s="1509"/>
      <c r="AV68" s="1502"/>
      <c r="AW68" s="1503"/>
      <c r="AX68" s="1503"/>
      <c r="AY68" s="1504"/>
      <c r="AZ68" s="1505"/>
      <c r="BA68" s="1506"/>
      <c r="BB68" s="1506"/>
      <c r="BC68" s="1506"/>
      <c r="BD68" s="1506"/>
      <c r="BE68" s="1506"/>
      <c r="BF68" s="1507"/>
      <c r="BG68" s="1473">
        <f>SUM(Z68:AF70,AM68:AS70,AZ68:BF70)</f>
        <v>0</v>
      </c>
      <c r="BH68" s="1473"/>
      <c r="BI68" s="1473"/>
      <c r="BJ68" s="1473"/>
      <c r="BK68" s="1473"/>
      <c r="BL68" s="1473"/>
      <c r="BM68" s="1473"/>
      <c r="BN68" s="160"/>
      <c r="BO68" s="160"/>
    </row>
    <row r="69" spans="1:67" s="176" customFormat="1" ht="20.25" customHeight="1">
      <c r="A69" s="169"/>
      <c r="B69" s="1042"/>
      <c r="C69" s="1042"/>
      <c r="D69" s="1496"/>
      <c r="E69" s="1497"/>
      <c r="F69" s="1497"/>
      <c r="G69" s="1497"/>
      <c r="H69" s="1497"/>
      <c r="I69" s="1497"/>
      <c r="J69" s="1497"/>
      <c r="K69" s="1497"/>
      <c r="L69" s="1497"/>
      <c r="M69" s="1497"/>
      <c r="N69" s="1497"/>
      <c r="O69" s="1497"/>
      <c r="P69" s="1497"/>
      <c r="Q69" s="1497"/>
      <c r="R69" s="1497"/>
      <c r="S69" s="1498"/>
      <c r="T69" s="1512" t="s">
        <v>312</v>
      </c>
      <c r="U69" s="1513"/>
      <c r="V69" s="1514"/>
      <c r="W69" s="1515"/>
      <c r="X69" s="1515"/>
      <c r="Y69" s="1516"/>
      <c r="Z69" s="1517"/>
      <c r="AA69" s="1518"/>
      <c r="AB69" s="1518"/>
      <c r="AC69" s="1518"/>
      <c r="AD69" s="1518"/>
      <c r="AE69" s="1518"/>
      <c r="AF69" s="1519"/>
      <c r="AG69" s="1512" t="s">
        <v>312</v>
      </c>
      <c r="AH69" s="1513"/>
      <c r="AI69" s="1514"/>
      <c r="AJ69" s="1515"/>
      <c r="AK69" s="1515"/>
      <c r="AL69" s="1516"/>
      <c r="AM69" s="1517"/>
      <c r="AN69" s="1518"/>
      <c r="AO69" s="1518"/>
      <c r="AP69" s="1518"/>
      <c r="AQ69" s="1518"/>
      <c r="AR69" s="1518"/>
      <c r="AS69" s="1519"/>
      <c r="AT69" s="1512" t="s">
        <v>312</v>
      </c>
      <c r="AU69" s="1513"/>
      <c r="AV69" s="1514"/>
      <c r="AW69" s="1515"/>
      <c r="AX69" s="1515"/>
      <c r="AY69" s="1516"/>
      <c r="AZ69" s="1517"/>
      <c r="BA69" s="1518"/>
      <c r="BB69" s="1518"/>
      <c r="BC69" s="1518"/>
      <c r="BD69" s="1518"/>
      <c r="BE69" s="1518"/>
      <c r="BF69" s="1519"/>
      <c r="BG69" s="1473"/>
      <c r="BH69" s="1473"/>
      <c r="BI69" s="1473"/>
      <c r="BJ69" s="1473"/>
      <c r="BK69" s="1473"/>
      <c r="BL69" s="1473"/>
      <c r="BM69" s="1473"/>
      <c r="BN69" s="160"/>
      <c r="BO69" s="160"/>
    </row>
    <row r="70" spans="1:67" s="176" customFormat="1" ht="20.25" customHeight="1">
      <c r="A70" s="169"/>
      <c r="B70" s="1042"/>
      <c r="C70" s="1042"/>
      <c r="D70" s="1499"/>
      <c r="E70" s="1500"/>
      <c r="F70" s="1500"/>
      <c r="G70" s="1500"/>
      <c r="H70" s="1500"/>
      <c r="I70" s="1500"/>
      <c r="J70" s="1500"/>
      <c r="K70" s="1500"/>
      <c r="L70" s="1500"/>
      <c r="M70" s="1500"/>
      <c r="N70" s="1500"/>
      <c r="O70" s="1500"/>
      <c r="P70" s="1500"/>
      <c r="Q70" s="1500"/>
      <c r="R70" s="1500"/>
      <c r="S70" s="1501"/>
      <c r="T70" s="1510" t="s">
        <v>313</v>
      </c>
      <c r="U70" s="1511"/>
      <c r="V70" s="1520"/>
      <c r="W70" s="1521"/>
      <c r="X70" s="1521"/>
      <c r="Y70" s="1522"/>
      <c r="Z70" s="1474"/>
      <c r="AA70" s="1475"/>
      <c r="AB70" s="1475"/>
      <c r="AC70" s="1475"/>
      <c r="AD70" s="1475"/>
      <c r="AE70" s="1475"/>
      <c r="AF70" s="1476"/>
      <c r="AG70" s="1510" t="s">
        <v>313</v>
      </c>
      <c r="AH70" s="1511"/>
      <c r="AI70" s="1520"/>
      <c r="AJ70" s="1521"/>
      <c r="AK70" s="1521"/>
      <c r="AL70" s="1522"/>
      <c r="AM70" s="1474"/>
      <c r="AN70" s="1475"/>
      <c r="AO70" s="1475"/>
      <c r="AP70" s="1475"/>
      <c r="AQ70" s="1475"/>
      <c r="AR70" s="1475"/>
      <c r="AS70" s="1476"/>
      <c r="AT70" s="1510" t="s">
        <v>313</v>
      </c>
      <c r="AU70" s="1511"/>
      <c r="AV70" s="1520"/>
      <c r="AW70" s="1521"/>
      <c r="AX70" s="1521"/>
      <c r="AY70" s="1522"/>
      <c r="AZ70" s="1474"/>
      <c r="BA70" s="1475"/>
      <c r="BB70" s="1475"/>
      <c r="BC70" s="1475"/>
      <c r="BD70" s="1475"/>
      <c r="BE70" s="1475"/>
      <c r="BF70" s="1476"/>
      <c r="BG70" s="1473"/>
      <c r="BH70" s="1473"/>
      <c r="BI70" s="1473"/>
      <c r="BJ70" s="1473"/>
      <c r="BK70" s="1473"/>
      <c r="BL70" s="1473"/>
      <c r="BM70" s="1473"/>
      <c r="BN70" s="160"/>
      <c r="BO70" s="160"/>
    </row>
    <row r="71" spans="1:67" s="176" customFormat="1" ht="20.25" customHeight="1">
      <c r="A71" s="169"/>
      <c r="B71" s="1477" t="s">
        <v>308</v>
      </c>
      <c r="C71" s="1478"/>
      <c r="D71" s="1478"/>
      <c r="E71" s="1478"/>
      <c r="F71" s="1478"/>
      <c r="G71" s="1478"/>
      <c r="H71" s="1478"/>
      <c r="I71" s="1478"/>
      <c r="J71" s="1478"/>
      <c r="K71" s="1478"/>
      <c r="L71" s="1478"/>
      <c r="M71" s="1478"/>
      <c r="N71" s="1478"/>
      <c r="O71" s="1478"/>
      <c r="P71" s="1478"/>
      <c r="Q71" s="1478"/>
      <c r="R71" s="1478"/>
      <c r="S71" s="1478"/>
      <c r="T71" s="1478"/>
      <c r="U71" s="1478"/>
      <c r="V71" s="1478"/>
      <c r="W71" s="1478"/>
      <c r="X71" s="1478"/>
      <c r="Y71" s="1483"/>
      <c r="Z71" s="1486">
        <f>SUM(Z11:AF70)</f>
        <v>0</v>
      </c>
      <c r="AA71" s="1486"/>
      <c r="AB71" s="1486"/>
      <c r="AC71" s="1486"/>
      <c r="AD71" s="1486"/>
      <c r="AE71" s="1486"/>
      <c r="AF71" s="1486"/>
      <c r="AG71" s="1487"/>
      <c r="AH71" s="1487"/>
      <c r="AI71" s="1487"/>
      <c r="AJ71" s="1487"/>
      <c r="AK71" s="1487"/>
      <c r="AL71" s="1488"/>
      <c r="AM71" s="1486">
        <f>SUM(AM11:AS70)</f>
        <v>0</v>
      </c>
      <c r="AN71" s="1486"/>
      <c r="AO71" s="1486"/>
      <c r="AP71" s="1486"/>
      <c r="AQ71" s="1486"/>
      <c r="AR71" s="1486"/>
      <c r="AS71" s="1486"/>
      <c r="AT71" s="1487"/>
      <c r="AU71" s="1487"/>
      <c r="AV71" s="1487"/>
      <c r="AW71" s="1487"/>
      <c r="AX71" s="1487"/>
      <c r="AY71" s="1488"/>
      <c r="AZ71" s="1486">
        <f>SUM(AZ11:BF70)</f>
        <v>0</v>
      </c>
      <c r="BA71" s="1486"/>
      <c r="BB71" s="1486"/>
      <c r="BC71" s="1486"/>
      <c r="BD71" s="1486"/>
      <c r="BE71" s="1486"/>
      <c r="BF71" s="1486"/>
      <c r="BG71" s="1473">
        <f>SUM(Z71:AF73,AM71:AS73,AZ71:BF73)</f>
        <v>0</v>
      </c>
      <c r="BH71" s="1473"/>
      <c r="BI71" s="1473"/>
      <c r="BJ71" s="1473"/>
      <c r="BK71" s="1473"/>
      <c r="BL71" s="1473"/>
      <c r="BM71" s="1473"/>
      <c r="BN71" s="160"/>
      <c r="BO71" s="160"/>
    </row>
    <row r="72" spans="1:67" s="176" customFormat="1" ht="20.25" customHeight="1">
      <c r="A72" s="169"/>
      <c r="B72" s="1479"/>
      <c r="C72" s="1480"/>
      <c r="D72" s="1480"/>
      <c r="E72" s="1480"/>
      <c r="F72" s="1480"/>
      <c r="G72" s="1480"/>
      <c r="H72" s="1480"/>
      <c r="I72" s="1480"/>
      <c r="J72" s="1480"/>
      <c r="K72" s="1480"/>
      <c r="L72" s="1480"/>
      <c r="M72" s="1480"/>
      <c r="N72" s="1480"/>
      <c r="O72" s="1480"/>
      <c r="P72" s="1480"/>
      <c r="Q72" s="1480"/>
      <c r="R72" s="1480"/>
      <c r="S72" s="1480"/>
      <c r="T72" s="1480"/>
      <c r="U72" s="1480"/>
      <c r="V72" s="1480"/>
      <c r="W72" s="1480"/>
      <c r="X72" s="1480"/>
      <c r="Y72" s="1484"/>
      <c r="Z72" s="1486"/>
      <c r="AA72" s="1486"/>
      <c r="AB72" s="1486"/>
      <c r="AC72" s="1486"/>
      <c r="AD72" s="1486"/>
      <c r="AE72" s="1486"/>
      <c r="AF72" s="1486"/>
      <c r="AG72" s="1489"/>
      <c r="AH72" s="1489"/>
      <c r="AI72" s="1489"/>
      <c r="AJ72" s="1489"/>
      <c r="AK72" s="1489"/>
      <c r="AL72" s="1490"/>
      <c r="AM72" s="1486"/>
      <c r="AN72" s="1486"/>
      <c r="AO72" s="1486"/>
      <c r="AP72" s="1486"/>
      <c r="AQ72" s="1486"/>
      <c r="AR72" s="1486"/>
      <c r="AS72" s="1486"/>
      <c r="AT72" s="1489"/>
      <c r="AU72" s="1489"/>
      <c r="AV72" s="1489"/>
      <c r="AW72" s="1489"/>
      <c r="AX72" s="1489"/>
      <c r="AY72" s="1490"/>
      <c r="AZ72" s="1486"/>
      <c r="BA72" s="1486"/>
      <c r="BB72" s="1486"/>
      <c r="BC72" s="1486"/>
      <c r="BD72" s="1486"/>
      <c r="BE72" s="1486"/>
      <c r="BF72" s="1486"/>
      <c r="BG72" s="1473"/>
      <c r="BH72" s="1473"/>
      <c r="BI72" s="1473"/>
      <c r="BJ72" s="1473"/>
      <c r="BK72" s="1473"/>
      <c r="BL72" s="1473"/>
      <c r="BM72" s="1473"/>
      <c r="BN72" s="160"/>
      <c r="BO72" s="160"/>
    </row>
    <row r="73" spans="1:67" s="176" customFormat="1" ht="20.25" customHeight="1">
      <c r="A73" s="169"/>
      <c r="B73" s="1481"/>
      <c r="C73" s="1482"/>
      <c r="D73" s="1482"/>
      <c r="E73" s="1482"/>
      <c r="F73" s="1482"/>
      <c r="G73" s="1482"/>
      <c r="H73" s="1482"/>
      <c r="I73" s="1482"/>
      <c r="J73" s="1482"/>
      <c r="K73" s="1482"/>
      <c r="L73" s="1482"/>
      <c r="M73" s="1482"/>
      <c r="N73" s="1482"/>
      <c r="O73" s="1482"/>
      <c r="P73" s="1482"/>
      <c r="Q73" s="1482"/>
      <c r="R73" s="1482"/>
      <c r="S73" s="1482"/>
      <c r="T73" s="1482"/>
      <c r="U73" s="1482"/>
      <c r="V73" s="1482"/>
      <c r="W73" s="1482"/>
      <c r="X73" s="1482"/>
      <c r="Y73" s="1485"/>
      <c r="Z73" s="1486"/>
      <c r="AA73" s="1486"/>
      <c r="AB73" s="1486"/>
      <c r="AC73" s="1486"/>
      <c r="AD73" s="1486"/>
      <c r="AE73" s="1486"/>
      <c r="AF73" s="1486"/>
      <c r="AG73" s="1491"/>
      <c r="AH73" s="1491"/>
      <c r="AI73" s="1491"/>
      <c r="AJ73" s="1491"/>
      <c r="AK73" s="1491"/>
      <c r="AL73" s="1492"/>
      <c r="AM73" s="1486"/>
      <c r="AN73" s="1486"/>
      <c r="AO73" s="1486"/>
      <c r="AP73" s="1486"/>
      <c r="AQ73" s="1486"/>
      <c r="AR73" s="1486"/>
      <c r="AS73" s="1486"/>
      <c r="AT73" s="1491"/>
      <c r="AU73" s="1491"/>
      <c r="AV73" s="1491"/>
      <c r="AW73" s="1491"/>
      <c r="AX73" s="1491"/>
      <c r="AY73" s="1492"/>
      <c r="AZ73" s="1486"/>
      <c r="BA73" s="1486"/>
      <c r="BB73" s="1486"/>
      <c r="BC73" s="1486"/>
      <c r="BD73" s="1486"/>
      <c r="BE73" s="1486"/>
      <c r="BF73" s="1486"/>
      <c r="BG73" s="1473"/>
      <c r="BH73" s="1473"/>
      <c r="BI73" s="1473"/>
      <c r="BJ73" s="1473"/>
      <c r="BK73" s="1473"/>
      <c r="BL73" s="1473"/>
      <c r="BM73" s="1473"/>
      <c r="BN73" s="160"/>
      <c r="BO73" s="160"/>
    </row>
    <row r="74" spans="1:67" s="170" customFormat="1" ht="20">
      <c r="B74" s="242"/>
      <c r="C74" s="250" t="s">
        <v>314</v>
      </c>
      <c r="D74" s="241"/>
      <c r="E74" s="241"/>
      <c r="G74" s="174" t="s">
        <v>315</v>
      </c>
      <c r="H74" s="174"/>
      <c r="I74" s="174"/>
      <c r="J74" s="179"/>
      <c r="K74" s="179"/>
      <c r="L74" s="179"/>
      <c r="M74" s="179"/>
      <c r="N74" s="179"/>
      <c r="O74" s="179"/>
      <c r="P74" s="179"/>
      <c r="Q74" s="179"/>
      <c r="R74" s="179"/>
      <c r="S74" s="179"/>
      <c r="T74" s="179"/>
      <c r="U74" s="179"/>
      <c r="V74" s="179"/>
      <c r="W74" s="179"/>
      <c r="X74" s="179"/>
      <c r="Y74" s="179"/>
      <c r="AL74" s="179"/>
      <c r="AM74" s="179"/>
      <c r="AN74" s="179"/>
    </row>
    <row r="75" spans="1:67" s="176" customFormat="1" ht="20">
      <c r="A75" s="169"/>
      <c r="B75" s="318"/>
      <c r="C75" s="181" t="s">
        <v>316</v>
      </c>
      <c r="D75" s="227"/>
      <c r="E75" s="227"/>
      <c r="F75" s="227"/>
      <c r="G75" s="227"/>
      <c r="H75" s="227"/>
      <c r="I75" s="227"/>
      <c r="J75" s="227"/>
      <c r="K75" s="227"/>
      <c r="L75" s="227"/>
      <c r="M75" s="227"/>
      <c r="N75" s="227"/>
      <c r="O75" s="227"/>
      <c r="P75" s="227"/>
      <c r="Q75" s="227"/>
      <c r="R75" s="227"/>
      <c r="S75" s="227"/>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317"/>
      <c r="AY75" s="317"/>
      <c r="AZ75" s="317"/>
      <c r="BA75" s="317"/>
      <c r="BB75" s="173"/>
      <c r="BC75" s="173"/>
      <c r="BD75" s="173"/>
      <c r="BE75" s="175"/>
    </row>
    <row r="76" spans="1:67" s="176" customFormat="1" ht="20.25" customHeight="1">
      <c r="A76" s="169"/>
      <c r="B76" s="318"/>
      <c r="C76" s="36"/>
      <c r="D76" s="227"/>
      <c r="E76" s="227"/>
      <c r="F76" s="227"/>
      <c r="G76" s="227"/>
      <c r="H76" s="227"/>
      <c r="I76" s="227"/>
      <c r="J76" s="227"/>
      <c r="K76" s="227"/>
      <c r="L76" s="227"/>
      <c r="M76" s="227"/>
      <c r="N76" s="227"/>
      <c r="O76" s="227"/>
      <c r="P76" s="227"/>
      <c r="Q76" s="227"/>
      <c r="R76" s="227"/>
      <c r="S76" s="227"/>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317"/>
      <c r="AY76" s="317"/>
      <c r="AZ76" s="317"/>
      <c r="BA76" s="317"/>
      <c r="BB76" s="173"/>
      <c r="BC76" s="173"/>
      <c r="BD76" s="173"/>
      <c r="BE76" s="175"/>
    </row>
    <row r="77" spans="1:67" s="176" customFormat="1" ht="20.25" customHeight="1">
      <c r="A77" s="169"/>
      <c r="B77" s="318"/>
      <c r="C77" s="36"/>
      <c r="D77" s="227"/>
      <c r="E77" s="227"/>
      <c r="F77" s="227"/>
      <c r="G77" s="227"/>
      <c r="H77" s="227"/>
      <c r="I77" s="227"/>
      <c r="J77" s="227"/>
      <c r="K77" s="227"/>
      <c r="L77" s="227"/>
      <c r="M77" s="227"/>
      <c r="N77" s="227"/>
      <c r="O77" s="227"/>
      <c r="P77" s="227"/>
      <c r="Q77" s="227"/>
      <c r="R77" s="227"/>
      <c r="S77" s="227"/>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317"/>
      <c r="AY77" s="317"/>
      <c r="AZ77" s="317"/>
      <c r="BA77" s="317"/>
      <c r="BB77" s="173"/>
      <c r="BC77" s="173"/>
      <c r="BD77" s="173"/>
      <c r="BE77" s="175"/>
    </row>
    <row r="78" spans="1:67" s="176" customFormat="1" ht="20.25" customHeight="1">
      <c r="A78" s="169"/>
      <c r="B78" s="318"/>
      <c r="C78" s="26"/>
      <c r="D78" s="227"/>
      <c r="E78" s="227"/>
      <c r="F78" s="227"/>
      <c r="G78" s="227"/>
      <c r="H78" s="227"/>
      <c r="I78" s="227"/>
      <c r="J78" s="227"/>
      <c r="K78" s="227"/>
      <c r="L78" s="227"/>
      <c r="M78" s="227"/>
      <c r="N78" s="227"/>
      <c r="O78" s="227"/>
      <c r="P78" s="227"/>
      <c r="Q78" s="227"/>
      <c r="R78" s="227"/>
      <c r="S78" s="227"/>
      <c r="T78" s="226"/>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317"/>
      <c r="AY78" s="317"/>
      <c r="AZ78" s="317"/>
      <c r="BA78" s="317"/>
      <c r="BB78" s="173"/>
      <c r="BC78" s="173"/>
      <c r="BD78" s="173"/>
      <c r="BE78" s="175"/>
    </row>
    <row r="79" spans="1:67" s="176" customFormat="1" ht="20.25" customHeight="1">
      <c r="A79" s="169"/>
      <c r="B79" s="318"/>
      <c r="C79" s="26"/>
      <c r="D79" s="227"/>
      <c r="E79" s="227"/>
      <c r="F79" s="227"/>
      <c r="G79" s="227"/>
      <c r="H79" s="227"/>
      <c r="I79" s="227"/>
      <c r="J79" s="227"/>
      <c r="K79" s="227"/>
      <c r="L79" s="227"/>
      <c r="M79" s="227"/>
      <c r="N79" s="227"/>
      <c r="O79" s="227"/>
      <c r="P79" s="227"/>
      <c r="Q79" s="227"/>
      <c r="R79" s="227"/>
      <c r="S79" s="227"/>
      <c r="T79" s="226"/>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317"/>
      <c r="AY79" s="317"/>
      <c r="AZ79" s="317"/>
      <c r="BA79" s="317"/>
      <c r="BB79" s="173"/>
      <c r="BC79" s="173"/>
      <c r="BD79" s="173"/>
      <c r="BE79" s="175"/>
    </row>
    <row r="80" spans="1:67" s="176" customFormat="1" ht="20.25" customHeight="1">
      <c r="A80" s="169"/>
      <c r="B80" s="318"/>
      <c r="C80" s="26"/>
      <c r="D80" s="227"/>
      <c r="E80" s="227"/>
      <c r="F80" s="227"/>
      <c r="G80" s="227"/>
      <c r="H80" s="227"/>
      <c r="I80" s="227"/>
      <c r="J80" s="227"/>
      <c r="K80" s="227"/>
      <c r="L80" s="227"/>
      <c r="M80" s="227"/>
      <c r="N80" s="227"/>
      <c r="O80" s="227"/>
      <c r="P80" s="227"/>
      <c r="Q80" s="227"/>
      <c r="R80" s="227"/>
      <c r="S80" s="227"/>
      <c r="T80" s="226"/>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317"/>
      <c r="AY80" s="317"/>
      <c r="AZ80" s="317"/>
      <c r="BA80" s="317"/>
      <c r="BB80" s="173"/>
      <c r="BC80" s="173"/>
      <c r="BD80" s="173"/>
      <c r="BE80" s="175"/>
    </row>
    <row r="81" spans="1:239" s="176" customFormat="1" ht="20.25" customHeight="1">
      <c r="A81" s="169"/>
      <c r="B81" s="318"/>
      <c r="C81" s="26"/>
      <c r="D81" s="227"/>
      <c r="E81" s="227"/>
      <c r="F81" s="227"/>
      <c r="G81" s="227"/>
      <c r="H81" s="227"/>
      <c r="I81" s="227"/>
      <c r="J81" s="227"/>
      <c r="K81" s="227"/>
      <c r="L81" s="227"/>
      <c r="M81" s="227"/>
      <c r="N81" s="227"/>
      <c r="O81" s="227"/>
      <c r="P81" s="227"/>
      <c r="Q81" s="227"/>
      <c r="R81" s="227"/>
      <c r="S81" s="227"/>
      <c r="T81" s="226"/>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317"/>
      <c r="AY81" s="317"/>
      <c r="AZ81" s="317"/>
      <c r="BA81" s="317"/>
      <c r="BB81" s="173"/>
      <c r="BC81" s="173"/>
      <c r="BD81" s="173"/>
      <c r="BE81" s="175"/>
    </row>
    <row r="82" spans="1:239" ht="20.25" customHeight="1" thickBot="1">
      <c r="D82" s="1383"/>
      <c r="E82" s="1383"/>
      <c r="F82" s="1383"/>
      <c r="G82" s="1383"/>
      <c r="H82" s="1383"/>
      <c r="I82" s="1383"/>
      <c r="J82" s="1383"/>
      <c r="K82" s="1383"/>
      <c r="L82" s="1383"/>
      <c r="M82" s="1383"/>
      <c r="N82" s="1383"/>
      <c r="O82" s="1383"/>
      <c r="P82" s="1383"/>
      <c r="Q82" s="1383"/>
      <c r="R82" s="1383"/>
      <c r="S82" s="1383"/>
      <c r="T82" s="1383"/>
      <c r="U82" s="1383"/>
      <c r="V82" s="1472"/>
      <c r="W82" s="215"/>
      <c r="X82" s="215"/>
      <c r="BE82" s="138"/>
      <c r="BG82" s="179"/>
      <c r="BH82" s="179"/>
      <c r="BI82" s="179"/>
      <c r="BJ82" s="179"/>
      <c r="BN82" s="180"/>
    </row>
    <row r="83" spans="1:239" s="187" customFormat="1" ht="20.25" customHeight="1" thickBot="1">
      <c r="D83" s="1383" t="s">
        <v>319</v>
      </c>
      <c r="E83" s="1383"/>
      <c r="F83" s="1383"/>
      <c r="G83" s="1383"/>
      <c r="H83" s="1383"/>
      <c r="I83" s="1383"/>
      <c r="J83" s="1383"/>
      <c r="K83" s="1383"/>
      <c r="L83" s="1383"/>
      <c r="M83" s="1383"/>
      <c r="N83" s="1383"/>
      <c r="O83" s="1383"/>
      <c r="P83" s="1383"/>
      <c r="Q83" s="1383"/>
      <c r="R83" s="1383"/>
      <c r="S83" s="1383"/>
      <c r="T83" s="1383"/>
      <c r="U83" s="1383"/>
      <c r="V83" s="1472"/>
      <c r="W83" s="254"/>
      <c r="X83" s="255"/>
      <c r="BX83" s="245"/>
      <c r="BY83" s="245"/>
      <c r="BZ83" s="245"/>
      <c r="CA83" s="245"/>
      <c r="CE83" s="246"/>
      <c r="CI83" s="247"/>
      <c r="CJ83" s="244"/>
    </row>
    <row r="84" spans="1:239" s="187" customFormat="1" ht="20.25" customHeight="1" thickBot="1">
      <c r="D84" s="187" t="s">
        <v>1493</v>
      </c>
      <c r="V84" s="245"/>
      <c r="W84" s="254"/>
      <c r="X84" s="255"/>
      <c r="BX84" s="245"/>
      <c r="BY84" s="245"/>
      <c r="BZ84" s="245"/>
      <c r="CA84" s="245"/>
      <c r="CE84" s="246"/>
      <c r="CI84" s="247"/>
      <c r="CJ84" s="244"/>
    </row>
    <row r="85" spans="1:239" s="187" customFormat="1" ht="20.25" customHeight="1" thickBot="1">
      <c r="D85" s="187" t="s">
        <v>1494</v>
      </c>
      <c r="V85" s="245"/>
      <c r="W85" s="254"/>
      <c r="X85" s="255"/>
      <c r="BX85" s="245"/>
      <c r="BY85" s="245"/>
      <c r="BZ85" s="245"/>
      <c r="CA85" s="245"/>
      <c r="CE85" s="246"/>
      <c r="CI85" s="247"/>
      <c r="CJ85" s="244"/>
    </row>
    <row r="86" spans="1:239" s="187" customFormat="1" ht="20.25" customHeight="1" thickBot="1">
      <c r="D86" s="187" t="s">
        <v>1495</v>
      </c>
      <c r="V86" s="245"/>
      <c r="W86" s="254"/>
      <c r="X86" s="255"/>
      <c r="CE86" s="246"/>
      <c r="CI86" s="249"/>
      <c r="CJ86" s="248"/>
    </row>
    <row r="87" spans="1:239" s="187" customFormat="1" ht="20.25" customHeight="1" thickBot="1">
      <c r="D87" s="187" t="s">
        <v>1464</v>
      </c>
      <c r="V87" s="245"/>
      <c r="W87" s="254"/>
      <c r="X87" s="255"/>
      <c r="CE87" s="246"/>
      <c r="CI87" s="249"/>
      <c r="CJ87" s="248"/>
    </row>
    <row r="88" spans="1:239" s="187" customFormat="1" ht="20.25" customHeight="1" thickBot="1">
      <c r="D88" s="187" t="s">
        <v>1496</v>
      </c>
      <c r="V88" s="245"/>
      <c r="W88" s="254"/>
      <c r="X88" s="255"/>
      <c r="CE88" s="246"/>
      <c r="CI88" s="247"/>
      <c r="CJ88" s="244"/>
    </row>
    <row r="89" spans="1:239" s="187" customFormat="1" ht="20.25" customHeight="1">
      <c r="D89" s="187" t="s">
        <v>1465</v>
      </c>
      <c r="V89" s="245"/>
      <c r="W89" s="254"/>
      <c r="X89" s="255"/>
      <c r="CE89" s="246"/>
    </row>
    <row r="90" spans="1:239" s="187" customFormat="1" ht="20.25" customHeight="1">
      <c r="V90" s="245"/>
      <c r="W90" s="254"/>
      <c r="X90" s="255"/>
      <c r="CE90" s="246"/>
    </row>
    <row r="91" spans="1:239" s="187" customFormat="1" ht="20.25" customHeight="1">
      <c r="V91" s="245"/>
      <c r="W91" s="254"/>
      <c r="X91" s="255"/>
      <c r="CE91" s="246"/>
    </row>
    <row r="92" spans="1:239" s="187" customFormat="1" ht="20.25" customHeight="1">
      <c r="V92" s="245"/>
      <c r="W92" s="254"/>
      <c r="X92" s="255"/>
      <c r="CE92" s="246"/>
    </row>
    <row r="93" spans="1:239" s="187" customFormat="1" ht="20.25" customHeight="1">
      <c r="V93" s="245"/>
      <c r="W93" s="254"/>
      <c r="X93" s="255"/>
      <c r="CE93" s="246"/>
    </row>
    <row r="94" spans="1:239" s="245" customFormat="1" ht="20.25" customHeight="1">
      <c r="D94" s="187"/>
      <c r="E94" s="187"/>
      <c r="F94" s="187"/>
      <c r="G94" s="187"/>
      <c r="H94" s="187"/>
      <c r="I94" s="187"/>
      <c r="J94" s="187"/>
      <c r="K94" s="187"/>
      <c r="L94" s="187"/>
      <c r="M94" s="187"/>
      <c r="N94" s="187"/>
      <c r="O94" s="187"/>
      <c r="P94" s="187"/>
      <c r="Q94" s="187"/>
      <c r="R94" s="187"/>
      <c r="S94" s="187"/>
      <c r="T94" s="187"/>
      <c r="U94" s="187"/>
      <c r="W94" s="254"/>
      <c r="X94" s="255"/>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246"/>
      <c r="CF94" s="187"/>
      <c r="CG94" s="187"/>
      <c r="CH94" s="187"/>
      <c r="CI94" s="187"/>
      <c r="CJ94" s="187"/>
      <c r="CK94" s="187"/>
      <c r="CL94" s="187"/>
      <c r="CM94" s="187"/>
      <c r="CN94" s="187"/>
      <c r="CO94" s="187"/>
      <c r="CP94" s="187"/>
      <c r="CQ94" s="187"/>
      <c r="CR94" s="187"/>
      <c r="CS94" s="187"/>
      <c r="CT94" s="187"/>
      <c r="CU94" s="187"/>
      <c r="CV94" s="187"/>
      <c r="CW94" s="187"/>
      <c r="CX94" s="187"/>
      <c r="CY94" s="187"/>
      <c r="CZ94" s="187"/>
      <c r="DA94" s="187"/>
      <c r="DB94" s="187"/>
      <c r="DC94" s="187"/>
      <c r="DD94" s="187"/>
      <c r="DE94" s="187"/>
      <c r="DF94" s="187"/>
      <c r="DG94" s="187"/>
      <c r="DH94" s="187"/>
      <c r="DI94" s="187"/>
      <c r="DJ94" s="187"/>
      <c r="DK94" s="187"/>
      <c r="DL94" s="187"/>
      <c r="DM94" s="187"/>
      <c r="DN94" s="187"/>
      <c r="DO94" s="187"/>
      <c r="DP94" s="187"/>
      <c r="DQ94" s="187"/>
      <c r="DR94" s="187"/>
      <c r="DS94" s="187"/>
      <c r="DT94" s="187"/>
      <c r="DU94" s="187"/>
      <c r="DV94" s="187"/>
      <c r="DW94" s="187"/>
      <c r="DX94" s="187"/>
      <c r="DY94" s="187"/>
      <c r="DZ94" s="187"/>
      <c r="EA94" s="187"/>
      <c r="EB94" s="187"/>
      <c r="EC94" s="187"/>
      <c r="ED94" s="187"/>
      <c r="EE94" s="187"/>
      <c r="EF94" s="187"/>
      <c r="EG94" s="187"/>
      <c r="EH94" s="187"/>
      <c r="EI94" s="187"/>
      <c r="EJ94" s="187"/>
      <c r="EK94" s="187"/>
      <c r="EL94" s="187"/>
      <c r="EM94" s="187"/>
      <c r="EN94" s="187"/>
      <c r="EO94" s="187"/>
      <c r="EP94" s="187"/>
      <c r="EQ94" s="187"/>
      <c r="ER94" s="187"/>
      <c r="ES94" s="187"/>
      <c r="ET94" s="187"/>
      <c r="EU94" s="187"/>
      <c r="EV94" s="187"/>
      <c r="EW94" s="187"/>
      <c r="EX94" s="187"/>
      <c r="EY94" s="187"/>
      <c r="EZ94" s="187"/>
      <c r="FA94" s="187"/>
      <c r="FB94" s="187"/>
      <c r="FC94" s="187"/>
      <c r="FD94" s="187"/>
      <c r="FE94" s="187"/>
      <c r="FF94" s="187"/>
      <c r="FG94" s="187"/>
      <c r="FH94" s="187"/>
      <c r="FI94" s="187"/>
      <c r="FJ94" s="187"/>
      <c r="FK94" s="187"/>
      <c r="FL94" s="187"/>
      <c r="FM94" s="187"/>
      <c r="FN94" s="187"/>
      <c r="FO94" s="187"/>
      <c r="FP94" s="187"/>
      <c r="FQ94" s="187"/>
      <c r="FR94" s="187"/>
      <c r="FS94" s="187"/>
      <c r="FT94" s="187"/>
      <c r="FU94" s="187"/>
      <c r="FV94" s="187"/>
      <c r="FW94" s="187"/>
      <c r="FX94" s="187"/>
      <c r="FY94" s="187"/>
      <c r="FZ94" s="187"/>
      <c r="GA94" s="187"/>
      <c r="GB94" s="187"/>
      <c r="GC94" s="187"/>
      <c r="GD94" s="187"/>
      <c r="GE94" s="187"/>
      <c r="GF94" s="187"/>
      <c r="GG94" s="187"/>
      <c r="GH94" s="187"/>
      <c r="GI94" s="187"/>
      <c r="GJ94" s="187"/>
      <c r="GK94" s="187"/>
      <c r="GL94" s="187"/>
      <c r="GM94" s="187"/>
      <c r="GN94" s="187"/>
      <c r="GO94" s="187"/>
      <c r="GP94" s="187"/>
      <c r="GQ94" s="187"/>
      <c r="GR94" s="187"/>
      <c r="GS94" s="187"/>
      <c r="GT94" s="187"/>
      <c r="GU94" s="187"/>
      <c r="GV94" s="187"/>
      <c r="GW94" s="187"/>
      <c r="GX94" s="187"/>
      <c r="GY94" s="187"/>
      <c r="GZ94" s="187"/>
      <c r="HA94" s="187"/>
      <c r="HB94" s="187"/>
      <c r="HC94" s="187"/>
      <c r="HD94" s="187"/>
      <c r="HE94" s="187"/>
      <c r="HF94" s="187"/>
      <c r="HG94" s="187"/>
      <c r="HH94" s="187"/>
      <c r="HI94" s="187"/>
      <c r="HJ94" s="187"/>
      <c r="HK94" s="187"/>
      <c r="HL94" s="187"/>
      <c r="HM94" s="187"/>
      <c r="HN94" s="187"/>
      <c r="HO94" s="187"/>
      <c r="HP94" s="187"/>
      <c r="HQ94" s="187"/>
      <c r="HR94" s="187"/>
      <c r="HS94" s="187"/>
      <c r="HT94" s="187"/>
      <c r="HU94" s="187"/>
      <c r="HV94" s="187"/>
      <c r="HW94" s="187"/>
      <c r="HX94" s="187"/>
      <c r="HY94" s="187"/>
      <c r="HZ94" s="187"/>
      <c r="IA94" s="187"/>
      <c r="IB94" s="187"/>
      <c r="IC94" s="187"/>
      <c r="ID94" s="187"/>
      <c r="IE94" s="187"/>
    </row>
    <row r="95" spans="1:239" s="245" customFormat="1" ht="20.25" customHeight="1">
      <c r="D95" s="654"/>
      <c r="E95" s="654"/>
      <c r="F95" s="654"/>
      <c r="G95" s="654"/>
      <c r="H95" s="654"/>
      <c r="I95" s="654"/>
      <c r="J95" s="654"/>
      <c r="K95" s="654"/>
      <c r="L95" s="654"/>
      <c r="M95" s="654"/>
      <c r="N95" s="654"/>
      <c r="O95" s="654"/>
      <c r="P95" s="654"/>
      <c r="Q95" s="654"/>
      <c r="R95" s="654"/>
      <c r="S95" s="658"/>
      <c r="T95" s="656"/>
      <c r="U95" s="655"/>
      <c r="V95" s="658"/>
      <c r="BT95" s="251"/>
      <c r="BX95" s="252"/>
      <c r="BY95" s="253"/>
    </row>
    <row r="96" spans="1:239" s="245" customFormat="1" ht="20.25" customHeight="1">
      <c r="A96" s="13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80"/>
      <c r="BF96" s="138"/>
      <c r="BG96" s="138"/>
      <c r="BH96" s="138"/>
      <c r="BI96" s="138"/>
      <c r="BJ96" s="138"/>
      <c r="BK96" s="138"/>
      <c r="BL96" s="138"/>
      <c r="BM96" s="138"/>
      <c r="BN96" s="138"/>
      <c r="BO96" s="138"/>
      <c r="BP96" s="138"/>
      <c r="BQ96" s="138"/>
      <c r="BR96" s="138"/>
      <c r="BS96" s="138"/>
      <c r="BT96" s="138"/>
      <c r="BU96" s="138"/>
      <c r="BV96" s="138"/>
      <c r="BW96" s="138"/>
      <c r="BX96" s="138"/>
      <c r="BY96" s="138"/>
      <c r="BZ96" s="138"/>
      <c r="CA96" s="138"/>
      <c r="CB96" s="138"/>
      <c r="CC96" s="138"/>
      <c r="CD96" s="138"/>
      <c r="CE96" s="138"/>
      <c r="CF96" s="138"/>
      <c r="CG96" s="138"/>
      <c r="CH96" s="138"/>
      <c r="CI96" s="138"/>
    </row>
    <row r="97" spans="1:87" s="245" customFormat="1" ht="20.25" customHeight="1">
      <c r="A97" s="13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80"/>
      <c r="BF97" s="138"/>
      <c r="BG97" s="138"/>
      <c r="BH97" s="138"/>
      <c r="BI97" s="138"/>
      <c r="BJ97" s="138"/>
      <c r="BK97" s="138"/>
      <c r="BL97" s="138"/>
      <c r="BM97" s="138"/>
      <c r="BN97" s="138"/>
      <c r="BO97" s="138"/>
      <c r="BP97" s="138"/>
      <c r="BQ97" s="138"/>
      <c r="BR97" s="138"/>
      <c r="BS97" s="138"/>
      <c r="BT97" s="138"/>
      <c r="BU97" s="138"/>
      <c r="BV97" s="138"/>
      <c r="BW97" s="138"/>
      <c r="BX97" s="138"/>
      <c r="BY97" s="138"/>
      <c r="BZ97" s="138"/>
      <c r="CA97" s="138"/>
      <c r="CB97" s="138"/>
      <c r="CC97" s="138"/>
      <c r="CD97" s="138"/>
      <c r="CE97" s="138"/>
      <c r="CF97" s="138"/>
      <c r="CG97" s="138"/>
      <c r="CH97" s="138"/>
      <c r="CI97" s="138"/>
    </row>
    <row r="98" spans="1:87" s="245" customFormat="1" ht="20.25" customHeight="1">
      <c r="A98" s="13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80"/>
      <c r="BF98" s="138"/>
      <c r="BG98" s="138"/>
      <c r="BH98" s="138"/>
      <c r="BI98" s="138"/>
      <c r="BJ98" s="138"/>
      <c r="BK98" s="138"/>
      <c r="BL98" s="138"/>
      <c r="BM98" s="138"/>
      <c r="BN98" s="138"/>
      <c r="BO98" s="138"/>
      <c r="BP98" s="138"/>
      <c r="BQ98" s="138"/>
      <c r="BR98" s="138"/>
      <c r="BS98" s="138"/>
      <c r="BT98" s="138"/>
      <c r="BU98" s="138"/>
      <c r="BV98" s="138"/>
      <c r="BW98" s="138"/>
      <c r="BX98" s="138"/>
      <c r="BY98" s="138"/>
      <c r="BZ98" s="138"/>
      <c r="CA98" s="138"/>
      <c r="CB98" s="138"/>
      <c r="CC98" s="138"/>
      <c r="CD98" s="138"/>
      <c r="CE98" s="138"/>
      <c r="CF98" s="138"/>
      <c r="CG98" s="138"/>
      <c r="CH98" s="138"/>
      <c r="CI98" s="138"/>
    </row>
    <row r="99" spans="1:87" s="245" customFormat="1" ht="20.25" customHeight="1">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80"/>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row>
    <row r="100" spans="1:87" s="245" customFormat="1" ht="20.25" customHeight="1">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80"/>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row>
    <row r="101" spans="1:87" s="245" customFormat="1" ht="20.25" customHeight="1">
      <c r="A101" s="13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80"/>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row>
    <row r="102" spans="1:87" s="245" customFormat="1" ht="20.25" customHeight="1">
      <c r="A102" s="13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80"/>
      <c r="BF102" s="138"/>
      <c r="BG102" s="138"/>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38"/>
      <c r="CC102" s="138"/>
      <c r="CD102" s="138"/>
      <c r="CE102" s="138"/>
      <c r="CF102" s="138"/>
      <c r="CG102" s="138"/>
      <c r="CH102" s="138"/>
      <c r="CI102" s="138"/>
    </row>
    <row r="103" spans="1:87" s="245" customFormat="1" ht="20.25" customHeight="1">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80"/>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c r="CH103" s="138"/>
      <c r="CI103" s="138"/>
    </row>
    <row r="104" spans="1:87" s="245" customFormat="1" ht="20.2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80"/>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row>
    <row r="105" spans="1:87" s="245" customFormat="1" ht="20.25" customHeight="1">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80"/>
      <c r="BF105" s="138"/>
      <c r="BG105" s="138"/>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row>
    <row r="106" spans="1:87" s="245" customFormat="1" ht="20.25" customHeight="1">
      <c r="A106" s="138"/>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80"/>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c r="CH106" s="138"/>
      <c r="CI106" s="138"/>
    </row>
    <row r="107" spans="1:87" ht="20.25" customHeight="1"/>
    <row r="108" spans="1:87" ht="20.25" customHeight="1"/>
    <row r="109" spans="1:87" ht="20.25" customHeight="1"/>
    <row r="110" spans="1:87" ht="20.25" customHeight="1"/>
    <row r="111" spans="1:87" ht="20.25" customHeight="1"/>
    <row r="112" spans="1:87" ht="20.25" customHeight="1"/>
    <row r="113" ht="20.25" customHeight="1"/>
    <row r="114" ht="20.25" customHeight="1"/>
    <row r="115" ht="20.25" customHeight="1"/>
    <row r="116" ht="20.25" customHeight="1"/>
    <row r="117" ht="20.25" customHeight="1"/>
    <row r="118" ht="20.25" customHeight="1"/>
    <row r="119" ht="20.25" customHeight="1"/>
    <row r="120" ht="20.25" customHeight="1"/>
  </sheetData>
  <sheetProtection sheet="1"/>
  <mergeCells count="627">
    <mergeCell ref="AZ10:BF10"/>
    <mergeCell ref="Z10:AF10"/>
    <mergeCell ref="AG10:AH10"/>
    <mergeCell ref="AI10:AL10"/>
    <mergeCell ref="AM10:AS10"/>
    <mergeCell ref="AT10:AU10"/>
    <mergeCell ref="AV10:AY10"/>
    <mergeCell ref="A1:BN2"/>
    <mergeCell ref="F4:AS4"/>
    <mergeCell ref="B7:C10"/>
    <mergeCell ref="D7:S10"/>
    <mergeCell ref="T7:AF9"/>
    <mergeCell ref="AG7:AS9"/>
    <mergeCell ref="AT7:BF9"/>
    <mergeCell ref="BG7:BM10"/>
    <mergeCell ref="T10:U10"/>
    <mergeCell ref="V10:Y10"/>
    <mergeCell ref="B11:C13"/>
    <mergeCell ref="D11:S13"/>
    <mergeCell ref="T11:U11"/>
    <mergeCell ref="V11:Y11"/>
    <mergeCell ref="Z11:AF11"/>
    <mergeCell ref="AG11:AH11"/>
    <mergeCell ref="AI11:AL11"/>
    <mergeCell ref="AM11:AS11"/>
    <mergeCell ref="AT11:AU11"/>
    <mergeCell ref="T13:U13"/>
    <mergeCell ref="V13:Y13"/>
    <mergeCell ref="Z13:AF13"/>
    <mergeCell ref="AG13:AH13"/>
    <mergeCell ref="AI13:AL13"/>
    <mergeCell ref="AM13:AS13"/>
    <mergeCell ref="AT13:AU13"/>
    <mergeCell ref="BG11:BM13"/>
    <mergeCell ref="T12:U12"/>
    <mergeCell ref="V12:Y12"/>
    <mergeCell ref="Z12:AF12"/>
    <mergeCell ref="AG12:AH12"/>
    <mergeCell ref="AI12:AL12"/>
    <mergeCell ref="AM12:AS12"/>
    <mergeCell ref="AT12:AU12"/>
    <mergeCell ref="AZ16:BF16"/>
    <mergeCell ref="AV15:AY15"/>
    <mergeCell ref="AZ15:BF15"/>
    <mergeCell ref="AV16:AY16"/>
    <mergeCell ref="AV14:AY14"/>
    <mergeCell ref="AZ14:BF14"/>
    <mergeCell ref="BG14:BM16"/>
    <mergeCell ref="AZ13:BF13"/>
    <mergeCell ref="AV12:AY12"/>
    <mergeCell ref="AZ12:BF12"/>
    <mergeCell ref="AV13:AY13"/>
    <mergeCell ref="AV11:AY11"/>
    <mergeCell ref="AZ11:BF11"/>
    <mergeCell ref="B14:C16"/>
    <mergeCell ref="D14:S16"/>
    <mergeCell ref="T14:U14"/>
    <mergeCell ref="V14:Y14"/>
    <mergeCell ref="Z14:AF14"/>
    <mergeCell ref="AG14:AH14"/>
    <mergeCell ref="AI14:AL14"/>
    <mergeCell ref="AM14:AS14"/>
    <mergeCell ref="AT14:AU14"/>
    <mergeCell ref="T16:U16"/>
    <mergeCell ref="V16:Y16"/>
    <mergeCell ref="Z16:AF16"/>
    <mergeCell ref="AG16:AH16"/>
    <mergeCell ref="AI16:AL16"/>
    <mergeCell ref="AM16:AS16"/>
    <mergeCell ref="AT16:AU16"/>
    <mergeCell ref="T15:U15"/>
    <mergeCell ref="V15:Y15"/>
    <mergeCell ref="Z15:AF15"/>
    <mergeCell ref="AG15:AH15"/>
    <mergeCell ref="AI15:AL15"/>
    <mergeCell ref="AM15:AS15"/>
    <mergeCell ref="AT15:AU15"/>
    <mergeCell ref="B17:C19"/>
    <mergeCell ref="D17:S19"/>
    <mergeCell ref="T17:U17"/>
    <mergeCell ref="V17:Y17"/>
    <mergeCell ref="Z17:AF17"/>
    <mergeCell ref="AG17:AH17"/>
    <mergeCell ref="AI17:AL17"/>
    <mergeCell ref="AM17:AS17"/>
    <mergeCell ref="AT17:AU17"/>
    <mergeCell ref="T19:U19"/>
    <mergeCell ref="V19:Y19"/>
    <mergeCell ref="Z19:AF19"/>
    <mergeCell ref="AG19:AH19"/>
    <mergeCell ref="AI19:AL19"/>
    <mergeCell ref="AM19:AS19"/>
    <mergeCell ref="AT19:AU19"/>
    <mergeCell ref="BG17:BM19"/>
    <mergeCell ref="T18:U18"/>
    <mergeCell ref="V18:Y18"/>
    <mergeCell ref="Z18:AF18"/>
    <mergeCell ref="AG18:AH18"/>
    <mergeCell ref="AI18:AL18"/>
    <mergeCell ref="AM18:AS18"/>
    <mergeCell ref="AT18:AU18"/>
    <mergeCell ref="AZ22:BF22"/>
    <mergeCell ref="AV21:AY21"/>
    <mergeCell ref="AZ21:BF21"/>
    <mergeCell ref="AV22:AY22"/>
    <mergeCell ref="AV20:AY20"/>
    <mergeCell ref="AZ20:BF20"/>
    <mergeCell ref="BG20:BM22"/>
    <mergeCell ref="AZ19:BF19"/>
    <mergeCell ref="AV18:AY18"/>
    <mergeCell ref="AZ18:BF18"/>
    <mergeCell ref="AV19:AY19"/>
    <mergeCell ref="AV17:AY17"/>
    <mergeCell ref="AZ17:BF17"/>
    <mergeCell ref="B20:C22"/>
    <mergeCell ref="D20:S22"/>
    <mergeCell ref="T20:U20"/>
    <mergeCell ref="V20:Y20"/>
    <mergeCell ref="Z20:AF20"/>
    <mergeCell ref="AG20:AH20"/>
    <mergeCell ref="AI20:AL20"/>
    <mergeCell ref="AM20:AS20"/>
    <mergeCell ref="AT20:AU20"/>
    <mergeCell ref="T22:U22"/>
    <mergeCell ref="V22:Y22"/>
    <mergeCell ref="Z22:AF22"/>
    <mergeCell ref="AG22:AH22"/>
    <mergeCell ref="AI22:AL22"/>
    <mergeCell ref="AM22:AS22"/>
    <mergeCell ref="AT22:AU22"/>
    <mergeCell ref="T21:U21"/>
    <mergeCell ref="V21:Y21"/>
    <mergeCell ref="Z21:AF21"/>
    <mergeCell ref="AG21:AH21"/>
    <mergeCell ref="AI21:AL21"/>
    <mergeCell ref="AM21:AS21"/>
    <mergeCell ref="AT21:AU21"/>
    <mergeCell ref="B23:C25"/>
    <mergeCell ref="D23:S25"/>
    <mergeCell ref="T23:U23"/>
    <mergeCell ref="V23:Y23"/>
    <mergeCell ref="Z23:AF23"/>
    <mergeCell ref="AG23:AH23"/>
    <mergeCell ref="AI23:AL23"/>
    <mergeCell ref="AM23:AS23"/>
    <mergeCell ref="AT23:AU23"/>
    <mergeCell ref="T25:U25"/>
    <mergeCell ref="V25:Y25"/>
    <mergeCell ref="Z25:AF25"/>
    <mergeCell ref="AG25:AH25"/>
    <mergeCell ref="AI25:AL25"/>
    <mergeCell ref="AM25:AS25"/>
    <mergeCell ref="AT25:AU25"/>
    <mergeCell ref="BG23:BM25"/>
    <mergeCell ref="T24:U24"/>
    <mergeCell ref="V24:Y24"/>
    <mergeCell ref="Z24:AF24"/>
    <mergeCell ref="AG24:AH24"/>
    <mergeCell ref="AI24:AL24"/>
    <mergeCell ref="AM24:AS24"/>
    <mergeCell ref="AT24:AU24"/>
    <mergeCell ref="AZ28:BF28"/>
    <mergeCell ref="AV27:AY27"/>
    <mergeCell ref="AZ27:BF27"/>
    <mergeCell ref="AV28:AY28"/>
    <mergeCell ref="AV26:AY26"/>
    <mergeCell ref="AZ26:BF26"/>
    <mergeCell ref="BG26:BM28"/>
    <mergeCell ref="AZ25:BF25"/>
    <mergeCell ref="AV24:AY24"/>
    <mergeCell ref="AZ24:BF24"/>
    <mergeCell ref="AV25:AY25"/>
    <mergeCell ref="AV23:AY23"/>
    <mergeCell ref="AZ23:BF23"/>
    <mergeCell ref="B26:C28"/>
    <mergeCell ref="D26:S28"/>
    <mergeCell ref="T26:U26"/>
    <mergeCell ref="V26:Y26"/>
    <mergeCell ref="Z26:AF26"/>
    <mergeCell ref="AG26:AH26"/>
    <mergeCell ref="AI26:AL26"/>
    <mergeCell ref="AM26:AS26"/>
    <mergeCell ref="AT26:AU26"/>
    <mergeCell ref="T28:U28"/>
    <mergeCell ref="V28:Y28"/>
    <mergeCell ref="Z28:AF28"/>
    <mergeCell ref="AG28:AH28"/>
    <mergeCell ref="AI28:AL28"/>
    <mergeCell ref="AM28:AS28"/>
    <mergeCell ref="AT28:AU28"/>
    <mergeCell ref="T27:U27"/>
    <mergeCell ref="V27:Y27"/>
    <mergeCell ref="Z27:AF27"/>
    <mergeCell ref="AG27:AH27"/>
    <mergeCell ref="AI27:AL27"/>
    <mergeCell ref="AM27:AS27"/>
    <mergeCell ref="AT27:AU27"/>
    <mergeCell ref="B29:C31"/>
    <mergeCell ref="D29:S31"/>
    <mergeCell ref="T29:U29"/>
    <mergeCell ref="V29:Y29"/>
    <mergeCell ref="Z29:AF29"/>
    <mergeCell ref="AG29:AH29"/>
    <mergeCell ref="AI29:AL29"/>
    <mergeCell ref="AM29:AS29"/>
    <mergeCell ref="AT29:AU29"/>
    <mergeCell ref="T31:U31"/>
    <mergeCell ref="V31:Y31"/>
    <mergeCell ref="Z31:AF31"/>
    <mergeCell ref="AG31:AH31"/>
    <mergeCell ref="AI31:AL31"/>
    <mergeCell ref="AM31:AS31"/>
    <mergeCell ref="AT31:AU31"/>
    <mergeCell ref="BG29:BM31"/>
    <mergeCell ref="T30:U30"/>
    <mergeCell ref="V30:Y30"/>
    <mergeCell ref="Z30:AF30"/>
    <mergeCell ref="AG30:AH30"/>
    <mergeCell ref="AI30:AL30"/>
    <mergeCell ref="AM30:AS30"/>
    <mergeCell ref="AT30:AU30"/>
    <mergeCell ref="AZ34:BF34"/>
    <mergeCell ref="AV33:AY33"/>
    <mergeCell ref="AZ33:BF33"/>
    <mergeCell ref="AV34:AY34"/>
    <mergeCell ref="AV32:AY32"/>
    <mergeCell ref="AZ32:BF32"/>
    <mergeCell ref="BG32:BM34"/>
    <mergeCell ref="AZ31:BF31"/>
    <mergeCell ref="AV30:AY30"/>
    <mergeCell ref="AZ30:BF30"/>
    <mergeCell ref="AV31:AY31"/>
    <mergeCell ref="AV29:AY29"/>
    <mergeCell ref="AZ29:BF29"/>
    <mergeCell ref="B32:C34"/>
    <mergeCell ref="D32:S34"/>
    <mergeCell ref="T32:U32"/>
    <mergeCell ref="V32:Y32"/>
    <mergeCell ref="Z32:AF32"/>
    <mergeCell ref="AG32:AH32"/>
    <mergeCell ref="AI32:AL32"/>
    <mergeCell ref="AM32:AS32"/>
    <mergeCell ref="AT32:AU32"/>
    <mergeCell ref="T34:U34"/>
    <mergeCell ref="V34:Y34"/>
    <mergeCell ref="Z34:AF34"/>
    <mergeCell ref="AG34:AH34"/>
    <mergeCell ref="AI34:AL34"/>
    <mergeCell ref="AM34:AS34"/>
    <mergeCell ref="AT34:AU34"/>
    <mergeCell ref="T33:U33"/>
    <mergeCell ref="V33:Y33"/>
    <mergeCell ref="Z33:AF33"/>
    <mergeCell ref="AG33:AH33"/>
    <mergeCell ref="AI33:AL33"/>
    <mergeCell ref="AM33:AS33"/>
    <mergeCell ref="AT33:AU33"/>
    <mergeCell ref="B35:C37"/>
    <mergeCell ref="D35:S37"/>
    <mergeCell ref="T35:U35"/>
    <mergeCell ref="V35:Y35"/>
    <mergeCell ref="Z35:AF35"/>
    <mergeCell ref="AG35:AH35"/>
    <mergeCell ref="AI35:AL35"/>
    <mergeCell ref="AM35:AS35"/>
    <mergeCell ref="AT35:AU35"/>
    <mergeCell ref="T37:U37"/>
    <mergeCell ref="V37:Y37"/>
    <mergeCell ref="Z37:AF37"/>
    <mergeCell ref="AG37:AH37"/>
    <mergeCell ref="AI37:AL37"/>
    <mergeCell ref="AM37:AS37"/>
    <mergeCell ref="AT37:AU37"/>
    <mergeCell ref="BG35:BM37"/>
    <mergeCell ref="T36:U36"/>
    <mergeCell ref="V36:Y36"/>
    <mergeCell ref="Z36:AF36"/>
    <mergeCell ref="AG36:AH36"/>
    <mergeCell ref="AI36:AL36"/>
    <mergeCell ref="AM36:AS36"/>
    <mergeCell ref="AT36:AU36"/>
    <mergeCell ref="AZ40:BF40"/>
    <mergeCell ref="AV39:AY39"/>
    <mergeCell ref="AZ39:BF39"/>
    <mergeCell ref="AV40:AY40"/>
    <mergeCell ref="AV38:AY38"/>
    <mergeCell ref="AZ38:BF38"/>
    <mergeCell ref="BG38:BM40"/>
    <mergeCell ref="AZ37:BF37"/>
    <mergeCell ref="AV36:AY36"/>
    <mergeCell ref="AZ36:BF36"/>
    <mergeCell ref="AV37:AY37"/>
    <mergeCell ref="AV35:AY35"/>
    <mergeCell ref="AZ35:BF35"/>
    <mergeCell ref="B38:C40"/>
    <mergeCell ref="D38:S40"/>
    <mergeCell ref="T38:U38"/>
    <mergeCell ref="V38:Y38"/>
    <mergeCell ref="Z38:AF38"/>
    <mergeCell ref="AG38:AH38"/>
    <mergeCell ref="AI38:AL38"/>
    <mergeCell ref="AM38:AS38"/>
    <mergeCell ref="AT38:AU38"/>
    <mergeCell ref="T40:U40"/>
    <mergeCell ref="V40:Y40"/>
    <mergeCell ref="Z40:AF40"/>
    <mergeCell ref="AG40:AH40"/>
    <mergeCell ref="AI40:AL40"/>
    <mergeCell ref="AM40:AS40"/>
    <mergeCell ref="AT40:AU40"/>
    <mergeCell ref="T39:U39"/>
    <mergeCell ref="V39:Y39"/>
    <mergeCell ref="Z39:AF39"/>
    <mergeCell ref="AG39:AH39"/>
    <mergeCell ref="AI39:AL39"/>
    <mergeCell ref="AM39:AS39"/>
    <mergeCell ref="AT39:AU39"/>
    <mergeCell ref="B41:C43"/>
    <mergeCell ref="D41:S43"/>
    <mergeCell ref="T41:U41"/>
    <mergeCell ref="V41:Y41"/>
    <mergeCell ref="Z41:AF41"/>
    <mergeCell ref="AG41:AH41"/>
    <mergeCell ref="AI41:AL41"/>
    <mergeCell ref="AM41:AS41"/>
    <mergeCell ref="AT41:AU41"/>
    <mergeCell ref="T43:U43"/>
    <mergeCell ref="V43:Y43"/>
    <mergeCell ref="Z43:AF43"/>
    <mergeCell ref="AG43:AH43"/>
    <mergeCell ref="AI43:AL43"/>
    <mergeCell ref="AM43:AS43"/>
    <mergeCell ref="AT43:AU43"/>
    <mergeCell ref="BG41:BM43"/>
    <mergeCell ref="T42:U42"/>
    <mergeCell ref="V42:Y42"/>
    <mergeCell ref="Z42:AF42"/>
    <mergeCell ref="AG42:AH42"/>
    <mergeCell ref="AI42:AL42"/>
    <mergeCell ref="AM42:AS42"/>
    <mergeCell ref="AT42:AU42"/>
    <mergeCell ref="AZ46:BF46"/>
    <mergeCell ref="AV45:AY45"/>
    <mergeCell ref="AZ45:BF45"/>
    <mergeCell ref="AV46:AY46"/>
    <mergeCell ref="AV44:AY44"/>
    <mergeCell ref="AZ44:BF44"/>
    <mergeCell ref="BG44:BM46"/>
    <mergeCell ref="AZ43:BF43"/>
    <mergeCell ref="AV42:AY42"/>
    <mergeCell ref="AZ42:BF42"/>
    <mergeCell ref="AV43:AY43"/>
    <mergeCell ref="AV41:AY41"/>
    <mergeCell ref="AZ41:BF41"/>
    <mergeCell ref="B44:C46"/>
    <mergeCell ref="D44:S46"/>
    <mergeCell ref="T44:U44"/>
    <mergeCell ref="V44:Y44"/>
    <mergeCell ref="Z44:AF44"/>
    <mergeCell ref="AG44:AH44"/>
    <mergeCell ref="AI44:AL44"/>
    <mergeCell ref="AM44:AS44"/>
    <mergeCell ref="AT44:AU44"/>
    <mergeCell ref="T46:U46"/>
    <mergeCell ref="V46:Y46"/>
    <mergeCell ref="Z46:AF46"/>
    <mergeCell ref="AG46:AH46"/>
    <mergeCell ref="AI46:AL46"/>
    <mergeCell ref="AM46:AS46"/>
    <mergeCell ref="AT46:AU46"/>
    <mergeCell ref="T45:U45"/>
    <mergeCell ref="V45:Y45"/>
    <mergeCell ref="Z45:AF45"/>
    <mergeCell ref="AG45:AH45"/>
    <mergeCell ref="AI45:AL45"/>
    <mergeCell ref="AM45:AS45"/>
    <mergeCell ref="AT45:AU45"/>
    <mergeCell ref="B47:C49"/>
    <mergeCell ref="D47:S49"/>
    <mergeCell ref="T47:U47"/>
    <mergeCell ref="V47:Y47"/>
    <mergeCell ref="Z47:AF47"/>
    <mergeCell ref="AG47:AH47"/>
    <mergeCell ref="AI47:AL47"/>
    <mergeCell ref="AM47:AS47"/>
    <mergeCell ref="AT47:AU47"/>
    <mergeCell ref="T49:U49"/>
    <mergeCell ref="V49:Y49"/>
    <mergeCell ref="Z49:AF49"/>
    <mergeCell ref="AG49:AH49"/>
    <mergeCell ref="AI49:AL49"/>
    <mergeCell ref="AM49:AS49"/>
    <mergeCell ref="AT49:AU49"/>
    <mergeCell ref="BG47:BM49"/>
    <mergeCell ref="T48:U48"/>
    <mergeCell ref="V48:Y48"/>
    <mergeCell ref="Z48:AF48"/>
    <mergeCell ref="AG48:AH48"/>
    <mergeCell ref="AI48:AL48"/>
    <mergeCell ref="AM48:AS48"/>
    <mergeCell ref="AT48:AU48"/>
    <mergeCell ref="AZ52:BF52"/>
    <mergeCell ref="AV51:AY51"/>
    <mergeCell ref="AZ51:BF51"/>
    <mergeCell ref="AV52:AY52"/>
    <mergeCell ref="AV50:AY50"/>
    <mergeCell ref="AZ50:BF50"/>
    <mergeCell ref="BG50:BM52"/>
    <mergeCell ref="AZ49:BF49"/>
    <mergeCell ref="AV48:AY48"/>
    <mergeCell ref="AZ48:BF48"/>
    <mergeCell ref="AV49:AY49"/>
    <mergeCell ref="AV47:AY47"/>
    <mergeCell ref="AZ47:BF47"/>
    <mergeCell ref="B50:C52"/>
    <mergeCell ref="D50:S52"/>
    <mergeCell ref="T50:U50"/>
    <mergeCell ref="V50:Y50"/>
    <mergeCell ref="Z50:AF50"/>
    <mergeCell ref="AG50:AH50"/>
    <mergeCell ref="AI50:AL50"/>
    <mergeCell ref="AM50:AS50"/>
    <mergeCell ref="AT50:AU50"/>
    <mergeCell ref="T52:U52"/>
    <mergeCell ref="V52:Y52"/>
    <mergeCell ref="Z52:AF52"/>
    <mergeCell ref="AG52:AH52"/>
    <mergeCell ref="AI52:AL52"/>
    <mergeCell ref="AM52:AS52"/>
    <mergeCell ref="AT52:AU52"/>
    <mergeCell ref="T51:U51"/>
    <mergeCell ref="V51:Y51"/>
    <mergeCell ref="Z51:AF51"/>
    <mergeCell ref="AG51:AH51"/>
    <mergeCell ref="AI51:AL51"/>
    <mergeCell ref="AM51:AS51"/>
    <mergeCell ref="AT51:AU51"/>
    <mergeCell ref="B53:C55"/>
    <mergeCell ref="D53:S55"/>
    <mergeCell ref="T53:U53"/>
    <mergeCell ref="V53:Y53"/>
    <mergeCell ref="Z53:AF53"/>
    <mergeCell ref="AG53:AH53"/>
    <mergeCell ref="AI53:AL53"/>
    <mergeCell ref="AM53:AS53"/>
    <mergeCell ref="AT53:AU53"/>
    <mergeCell ref="T55:U55"/>
    <mergeCell ref="V55:Y55"/>
    <mergeCell ref="Z55:AF55"/>
    <mergeCell ref="AG55:AH55"/>
    <mergeCell ref="AI55:AL55"/>
    <mergeCell ref="AM55:AS55"/>
    <mergeCell ref="AT55:AU55"/>
    <mergeCell ref="BG53:BM55"/>
    <mergeCell ref="T54:U54"/>
    <mergeCell ref="V54:Y54"/>
    <mergeCell ref="Z54:AF54"/>
    <mergeCell ref="AG54:AH54"/>
    <mergeCell ref="AI54:AL54"/>
    <mergeCell ref="AM54:AS54"/>
    <mergeCell ref="AT54:AU54"/>
    <mergeCell ref="AZ58:BF58"/>
    <mergeCell ref="AV57:AY57"/>
    <mergeCell ref="AZ57:BF57"/>
    <mergeCell ref="AV58:AY58"/>
    <mergeCell ref="AV56:AY56"/>
    <mergeCell ref="AZ56:BF56"/>
    <mergeCell ref="BG56:BM58"/>
    <mergeCell ref="AZ55:BF55"/>
    <mergeCell ref="AV54:AY54"/>
    <mergeCell ref="AZ54:BF54"/>
    <mergeCell ref="AV55:AY55"/>
    <mergeCell ref="AV53:AY53"/>
    <mergeCell ref="AZ53:BF53"/>
    <mergeCell ref="B56:C58"/>
    <mergeCell ref="D56:S58"/>
    <mergeCell ref="T56:U56"/>
    <mergeCell ref="V56:Y56"/>
    <mergeCell ref="Z56:AF56"/>
    <mergeCell ref="AG56:AH56"/>
    <mergeCell ref="AI56:AL56"/>
    <mergeCell ref="AM56:AS56"/>
    <mergeCell ref="AT56:AU56"/>
    <mergeCell ref="T58:U58"/>
    <mergeCell ref="V58:Y58"/>
    <mergeCell ref="Z58:AF58"/>
    <mergeCell ref="AG58:AH58"/>
    <mergeCell ref="AI58:AL58"/>
    <mergeCell ref="AM58:AS58"/>
    <mergeCell ref="AT58:AU58"/>
    <mergeCell ref="T57:U57"/>
    <mergeCell ref="V57:Y57"/>
    <mergeCell ref="Z57:AF57"/>
    <mergeCell ref="AG57:AH57"/>
    <mergeCell ref="AI57:AL57"/>
    <mergeCell ref="AM57:AS57"/>
    <mergeCell ref="AT57:AU57"/>
    <mergeCell ref="B59:C61"/>
    <mergeCell ref="D59:S61"/>
    <mergeCell ref="T59:U59"/>
    <mergeCell ref="V59:Y59"/>
    <mergeCell ref="Z59:AF59"/>
    <mergeCell ref="AG59:AH59"/>
    <mergeCell ref="AI59:AL59"/>
    <mergeCell ref="AM59:AS59"/>
    <mergeCell ref="AT59:AU59"/>
    <mergeCell ref="T61:U61"/>
    <mergeCell ref="V61:Y61"/>
    <mergeCell ref="Z61:AF61"/>
    <mergeCell ref="AG61:AH61"/>
    <mergeCell ref="AI61:AL61"/>
    <mergeCell ref="AM61:AS61"/>
    <mergeCell ref="AT61:AU61"/>
    <mergeCell ref="BG59:BM61"/>
    <mergeCell ref="T60:U60"/>
    <mergeCell ref="V60:Y60"/>
    <mergeCell ref="Z60:AF60"/>
    <mergeCell ref="AG60:AH60"/>
    <mergeCell ref="AI60:AL60"/>
    <mergeCell ref="AM60:AS60"/>
    <mergeCell ref="AT60:AU60"/>
    <mergeCell ref="AZ64:BF64"/>
    <mergeCell ref="AV63:AY63"/>
    <mergeCell ref="AZ63:BF63"/>
    <mergeCell ref="AV64:AY64"/>
    <mergeCell ref="AV62:AY62"/>
    <mergeCell ref="AZ62:BF62"/>
    <mergeCell ref="BG62:BM64"/>
    <mergeCell ref="AZ61:BF61"/>
    <mergeCell ref="AV60:AY60"/>
    <mergeCell ref="AZ60:BF60"/>
    <mergeCell ref="AV61:AY61"/>
    <mergeCell ref="AV59:AY59"/>
    <mergeCell ref="AZ59:BF59"/>
    <mergeCell ref="B62:C64"/>
    <mergeCell ref="D62:S64"/>
    <mergeCell ref="T62:U62"/>
    <mergeCell ref="V62:Y62"/>
    <mergeCell ref="Z62:AF62"/>
    <mergeCell ref="AG62:AH62"/>
    <mergeCell ref="AI62:AL62"/>
    <mergeCell ref="AM62:AS62"/>
    <mergeCell ref="AT62:AU62"/>
    <mergeCell ref="T64:U64"/>
    <mergeCell ref="V64:Y64"/>
    <mergeCell ref="Z64:AF64"/>
    <mergeCell ref="AG64:AH64"/>
    <mergeCell ref="AI64:AL64"/>
    <mergeCell ref="AM64:AS64"/>
    <mergeCell ref="AT64:AU64"/>
    <mergeCell ref="T63:U63"/>
    <mergeCell ref="V63:Y63"/>
    <mergeCell ref="Z63:AF63"/>
    <mergeCell ref="AG63:AH63"/>
    <mergeCell ref="AI63:AL63"/>
    <mergeCell ref="AM63:AS63"/>
    <mergeCell ref="AT63:AU63"/>
    <mergeCell ref="AZ66:BF66"/>
    <mergeCell ref="T67:U67"/>
    <mergeCell ref="V67:Y67"/>
    <mergeCell ref="Z67:AF67"/>
    <mergeCell ref="AG67:AH67"/>
    <mergeCell ref="AI67:AL67"/>
    <mergeCell ref="AM67:AS67"/>
    <mergeCell ref="AT67:AU67"/>
    <mergeCell ref="AV67:AY67"/>
    <mergeCell ref="AZ67:BF67"/>
    <mergeCell ref="AV66:AY66"/>
    <mergeCell ref="Z70:AF70"/>
    <mergeCell ref="AG70:AH70"/>
    <mergeCell ref="AI70:AL70"/>
    <mergeCell ref="AM70:AS70"/>
    <mergeCell ref="AT70:AU70"/>
    <mergeCell ref="B65:C67"/>
    <mergeCell ref="D65:S67"/>
    <mergeCell ref="T65:U65"/>
    <mergeCell ref="V65:Y65"/>
    <mergeCell ref="Z65:AF65"/>
    <mergeCell ref="AG65:AH65"/>
    <mergeCell ref="T69:U69"/>
    <mergeCell ref="V69:Y69"/>
    <mergeCell ref="Z69:AF69"/>
    <mergeCell ref="AG69:AH69"/>
    <mergeCell ref="AI69:AL69"/>
    <mergeCell ref="AM69:AS69"/>
    <mergeCell ref="V70:Y70"/>
    <mergeCell ref="AZ65:BF65"/>
    <mergeCell ref="BG65:BM67"/>
    <mergeCell ref="T66:U66"/>
    <mergeCell ref="V66:Y66"/>
    <mergeCell ref="Z66:AF66"/>
    <mergeCell ref="AG66:AH66"/>
    <mergeCell ref="AI66:AL66"/>
    <mergeCell ref="AM66:AS66"/>
    <mergeCell ref="AT66:AU66"/>
    <mergeCell ref="T68:U68"/>
    <mergeCell ref="V68:Y68"/>
    <mergeCell ref="Z68:AF68"/>
    <mergeCell ref="AG68:AH68"/>
    <mergeCell ref="AV65:AY65"/>
    <mergeCell ref="AI65:AL65"/>
    <mergeCell ref="AM65:AS65"/>
    <mergeCell ref="AT65:AU65"/>
    <mergeCell ref="D83:V83"/>
    <mergeCell ref="BG71:BM73"/>
    <mergeCell ref="AZ70:BF70"/>
    <mergeCell ref="B71:S73"/>
    <mergeCell ref="T71:Y73"/>
    <mergeCell ref="Z71:AF73"/>
    <mergeCell ref="AG71:AL73"/>
    <mergeCell ref="AM71:AS73"/>
    <mergeCell ref="D82:V82"/>
    <mergeCell ref="AT71:AY73"/>
    <mergeCell ref="AZ71:BF73"/>
    <mergeCell ref="B68:C70"/>
    <mergeCell ref="D68:S70"/>
    <mergeCell ref="AI68:AL68"/>
    <mergeCell ref="AM68:AS68"/>
    <mergeCell ref="AT68:AU68"/>
    <mergeCell ref="AV68:AY68"/>
    <mergeCell ref="AZ68:BF68"/>
    <mergeCell ref="T70:U70"/>
    <mergeCell ref="BG68:BM70"/>
    <mergeCell ref="AT69:AU69"/>
    <mergeCell ref="AV69:AY69"/>
    <mergeCell ref="AZ69:BF69"/>
    <mergeCell ref="AV70:AY70"/>
  </mergeCells>
  <dataValidations count="1">
    <dataValidation type="list" allowBlank="1" showInputMessage="1" showErrorMessage="1" sqref="D11:S70" xr:uid="{00000000-0002-0000-1000-000000000000}">
      <formula1>ELENCO</formula1>
    </dataValidation>
  </dataValidations>
  <pageMargins left="0.70866141732283472" right="0.70866141732283472" top="0.74803149606299213" bottom="0.74803149606299213" header="0.31496062992125984" footer="0.31496062992125984"/>
  <pageSetup paperSize="9" scale="30" orientation="portrait" r:id="rId1"/>
  <headerFooter>
    <oddFooter>&amp;A</oddFooter>
  </headerFooter>
  <rowBreaks count="1" manualBreakCount="1">
    <brk id="79" max="16383" man="1"/>
  </rowBreaks>
  <colBreaks count="1" manualBreakCount="1">
    <brk id="6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D98"/>
  <sheetViews>
    <sheetView view="pageLayout" topLeftCell="A30" zoomScale="91" zoomScaleNormal="95" zoomScalePageLayoutView="91" workbookViewId="0">
      <selection activeCell="D18" sqref="D18:S20"/>
    </sheetView>
  </sheetViews>
  <sheetFormatPr baseColWidth="10" defaultColWidth="3.83203125" defaultRowHeight="18"/>
  <cols>
    <col min="1" max="38" width="3.83203125" style="138" customWidth="1"/>
    <col min="39" max="40" width="6.5" style="259" customWidth="1"/>
    <col min="41" max="41" width="5.5" style="259" customWidth="1"/>
    <col min="42" max="42" width="4.5" style="138" customWidth="1"/>
    <col min="43" max="43" width="3.83203125" style="138" customWidth="1"/>
    <col min="44" max="47" width="3.83203125" style="180" customWidth="1"/>
    <col min="48" max="56" width="3.83203125" style="138" customWidth="1"/>
    <col min="57" max="151" width="3.83203125" style="138"/>
    <col min="152" max="201" width="3.83203125" style="138" customWidth="1"/>
    <col min="202" max="202" width="5" style="138" customWidth="1"/>
    <col min="203" max="207" width="3.83203125" style="138" customWidth="1"/>
    <col min="208" max="208" width="4.5" style="138" customWidth="1"/>
    <col min="209" max="215" width="3.83203125" style="138" customWidth="1"/>
    <col min="216" max="216" width="5.5" style="138" customWidth="1"/>
    <col min="217" max="220" width="3.83203125" style="138" customWidth="1"/>
    <col min="221" max="16384" width="3.83203125" style="138"/>
  </cols>
  <sheetData>
    <row r="1" spans="1:56" s="137" customFormat="1" ht="30">
      <c r="A1" s="1157" t="s">
        <v>165</v>
      </c>
      <c r="B1" s="1157"/>
      <c r="C1" s="1157"/>
      <c r="D1" s="1157"/>
      <c r="E1" s="1157"/>
      <c r="F1" s="1157"/>
      <c r="G1" s="1157"/>
      <c r="H1" s="1157"/>
      <c r="I1" s="1157"/>
      <c r="J1" s="1157"/>
      <c r="K1" s="1157"/>
      <c r="L1" s="1157"/>
      <c r="M1" s="1157"/>
      <c r="N1" s="1157"/>
      <c r="O1" s="1157"/>
      <c r="P1" s="1157"/>
      <c r="Q1" s="1157"/>
      <c r="R1" s="1157"/>
      <c r="S1" s="1157"/>
      <c r="T1" s="1157"/>
      <c r="U1" s="1157"/>
      <c r="V1" s="1157"/>
      <c r="W1" s="1157"/>
      <c r="X1" s="1157"/>
      <c r="Y1" s="1157"/>
      <c r="Z1" s="1157"/>
      <c r="AA1" s="1157"/>
      <c r="AB1" s="1157"/>
      <c r="AC1" s="1157"/>
      <c r="AD1" s="1157"/>
      <c r="AE1" s="1157"/>
      <c r="AF1" s="1157"/>
      <c r="AG1" s="1157"/>
      <c r="AH1" s="1157"/>
      <c r="AI1" s="1157"/>
      <c r="AJ1" s="1157"/>
      <c r="AK1" s="1157"/>
      <c r="AL1" s="1157"/>
      <c r="AM1" s="1157"/>
      <c r="AN1" s="1157"/>
      <c r="AO1" s="1157"/>
      <c r="AP1" s="1157"/>
      <c r="AQ1" s="1157"/>
      <c r="AR1" s="1157"/>
      <c r="AS1" s="1157"/>
      <c r="AT1" s="1157"/>
      <c r="AU1" s="1157"/>
      <c r="AV1" s="1157"/>
      <c r="AW1" s="1157"/>
      <c r="AX1" s="1157"/>
      <c r="AY1" s="1157"/>
      <c r="AZ1" s="1157"/>
      <c r="BA1" s="1157"/>
      <c r="BB1" s="1157"/>
      <c r="BC1" s="1157"/>
      <c r="BD1" s="1157"/>
    </row>
    <row r="2" spans="1:56" s="137" customFormat="1" ht="30">
      <c r="A2" s="1157"/>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row>
    <row r="3" spans="1:56" s="27" customFormat="1" ht="20.25" customHeight="1">
      <c r="A3" s="138"/>
      <c r="B3" s="138"/>
    </row>
    <row r="4" spans="1:56" s="15" customFormat="1" ht="20.25" customHeight="1">
      <c r="A4" s="139" t="s">
        <v>166</v>
      </c>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2"/>
      <c r="AK4" s="142"/>
      <c r="AL4" s="142"/>
      <c r="AM4" s="142"/>
      <c r="AN4" s="142"/>
      <c r="AO4" s="142"/>
      <c r="AP4" s="142"/>
      <c r="AQ4" s="142"/>
      <c r="AR4" s="142"/>
      <c r="AS4" s="142"/>
      <c r="AT4" s="142"/>
      <c r="AU4" s="142"/>
      <c r="AV4" s="142"/>
      <c r="AW4" s="142"/>
      <c r="AX4" s="142"/>
      <c r="AY4" s="142"/>
      <c r="AZ4" s="142"/>
      <c r="BA4" s="142"/>
      <c r="BB4" s="142"/>
      <c r="BC4" s="142"/>
      <c r="BD4" s="142"/>
    </row>
    <row r="5" spans="1:56" s="26" customFormat="1" ht="20.25" customHeight="1">
      <c r="A5" s="24"/>
      <c r="B5" s="145"/>
      <c r="AR5" s="52"/>
      <c r="AS5" s="52"/>
      <c r="AT5" s="52"/>
      <c r="AU5" s="52"/>
    </row>
    <row r="6" spans="1:56" s="26" customFormat="1" ht="20.25" customHeight="1">
      <c r="A6" s="24"/>
      <c r="B6" s="181" t="s">
        <v>167</v>
      </c>
      <c r="AR6" s="52"/>
      <c r="AS6" s="52"/>
      <c r="AT6" s="52"/>
      <c r="AU6" s="52"/>
    </row>
    <row r="7" spans="1:56" s="26" customFormat="1" ht="20.25" customHeight="1">
      <c r="A7" s="24" t="s">
        <v>451</v>
      </c>
      <c r="B7" s="181"/>
      <c r="AR7" s="52"/>
      <c r="AS7" s="52"/>
      <c r="AT7" s="52"/>
      <c r="AU7" s="52"/>
    </row>
    <row r="8" spans="1:56" s="26" customFormat="1" ht="20.25" customHeight="1">
      <c r="A8" s="24"/>
      <c r="B8" s="145"/>
      <c r="AR8" s="52"/>
      <c r="AS8" s="52"/>
      <c r="AT8" s="52"/>
      <c r="AU8" s="52"/>
    </row>
    <row r="9" spans="1:56" s="26" customFormat="1" ht="20.25" customHeight="1">
      <c r="A9" s="24"/>
      <c r="B9" s="1193"/>
      <c r="C9" s="1194"/>
      <c r="D9" s="1199" t="s">
        <v>168</v>
      </c>
      <c r="E9" s="1200"/>
      <c r="F9" s="1200"/>
      <c r="G9" s="1200"/>
      <c r="H9" s="1200"/>
      <c r="I9" s="1200"/>
      <c r="J9" s="1200"/>
      <c r="K9" s="1200"/>
      <c r="L9" s="1200"/>
      <c r="M9" s="1200"/>
      <c r="N9" s="1200"/>
      <c r="O9" s="1200"/>
      <c r="P9" s="1200"/>
      <c r="Q9" s="1200"/>
      <c r="R9" s="1200"/>
      <c r="S9" s="1201"/>
      <c r="T9" s="994" t="s">
        <v>169</v>
      </c>
      <c r="U9" s="995"/>
      <c r="V9" s="995"/>
      <c r="W9" s="995"/>
      <c r="X9" s="996"/>
      <c r="Y9" s="1208" t="s">
        <v>170</v>
      </c>
      <c r="Z9" s="1209"/>
      <c r="AA9" s="1209"/>
      <c r="AB9" s="1209"/>
      <c r="AC9" s="1209"/>
      <c r="AD9" s="1209"/>
      <c r="AE9" s="1209"/>
      <c r="AF9" s="1209"/>
      <c r="AG9" s="1209"/>
      <c r="AH9" s="1209"/>
      <c r="AI9" s="1210"/>
      <c r="AJ9" s="1223"/>
      <c r="AK9" s="1224"/>
      <c r="AL9" s="1225"/>
      <c r="AM9" s="1559"/>
      <c r="AN9" s="1560"/>
      <c r="AO9" s="1561"/>
      <c r="AP9" s="1223" t="s">
        <v>1479</v>
      </c>
      <c r="AQ9" s="1224"/>
      <c r="AR9" s="1225"/>
      <c r="AS9" s="1223"/>
      <c r="AT9" s="1224"/>
      <c r="AU9" s="1225"/>
      <c r="AV9" s="1568" t="s">
        <v>171</v>
      </c>
      <c r="AW9" s="1569"/>
      <c r="AX9" s="1569"/>
      <c r="AY9" s="1569"/>
      <c r="AZ9" s="1569"/>
      <c r="BA9" s="1569"/>
      <c r="BB9" s="1569"/>
      <c r="BC9" s="1569"/>
      <c r="BD9" s="1570"/>
    </row>
    <row r="10" spans="1:56" s="26" customFormat="1" ht="20.25" customHeight="1">
      <c r="A10" s="24"/>
      <c r="B10" s="1195"/>
      <c r="C10" s="1196"/>
      <c r="D10" s="1202"/>
      <c r="E10" s="1203"/>
      <c r="F10" s="1203"/>
      <c r="G10" s="1203"/>
      <c r="H10" s="1203"/>
      <c r="I10" s="1203"/>
      <c r="J10" s="1203"/>
      <c r="K10" s="1203"/>
      <c r="L10" s="1203"/>
      <c r="M10" s="1203"/>
      <c r="N10" s="1203"/>
      <c r="O10" s="1203"/>
      <c r="P10" s="1203"/>
      <c r="Q10" s="1203"/>
      <c r="R10" s="1203"/>
      <c r="S10" s="1204"/>
      <c r="T10" s="1469"/>
      <c r="U10" s="1470"/>
      <c r="V10" s="1470"/>
      <c r="W10" s="1470"/>
      <c r="X10" s="1471"/>
      <c r="Y10" s="1211"/>
      <c r="Z10" s="1212"/>
      <c r="AA10" s="1212"/>
      <c r="AB10" s="1212"/>
      <c r="AC10" s="1212"/>
      <c r="AD10" s="1212"/>
      <c r="AE10" s="1212"/>
      <c r="AF10" s="1212"/>
      <c r="AG10" s="1212"/>
      <c r="AH10" s="1212"/>
      <c r="AI10" s="1213"/>
      <c r="AJ10" s="1226"/>
      <c r="AK10" s="1227"/>
      <c r="AL10" s="1228"/>
      <c r="AM10" s="1562"/>
      <c r="AN10" s="1563"/>
      <c r="AO10" s="1564"/>
      <c r="AP10" s="1226"/>
      <c r="AQ10" s="1227"/>
      <c r="AR10" s="1228"/>
      <c r="AS10" s="1226"/>
      <c r="AT10" s="1227"/>
      <c r="AU10" s="1228"/>
      <c r="AV10" s="1571"/>
      <c r="AW10" s="1572"/>
      <c r="AX10" s="1572"/>
      <c r="AY10" s="1572"/>
      <c r="AZ10" s="1572"/>
      <c r="BA10" s="1572"/>
      <c r="BB10" s="1572"/>
      <c r="BC10" s="1572"/>
      <c r="BD10" s="1573"/>
    </row>
    <row r="11" spans="1:56" s="26" customFormat="1" ht="20.25" customHeight="1">
      <c r="A11" s="24"/>
      <c r="B11" s="1195"/>
      <c r="C11" s="1196"/>
      <c r="D11" s="1202"/>
      <c r="E11" s="1203"/>
      <c r="F11" s="1203"/>
      <c r="G11" s="1203"/>
      <c r="H11" s="1203"/>
      <c r="I11" s="1203"/>
      <c r="J11" s="1203"/>
      <c r="K11" s="1203"/>
      <c r="L11" s="1203"/>
      <c r="M11" s="1203"/>
      <c r="N11" s="1203"/>
      <c r="O11" s="1203"/>
      <c r="P11" s="1203"/>
      <c r="Q11" s="1203"/>
      <c r="R11" s="1203"/>
      <c r="S11" s="1204"/>
      <c r="T11" s="1469"/>
      <c r="U11" s="1470"/>
      <c r="V11" s="1470"/>
      <c r="W11" s="1470"/>
      <c r="X11" s="1471"/>
      <c r="Y11" s="1211"/>
      <c r="Z11" s="1212"/>
      <c r="AA11" s="1212"/>
      <c r="AB11" s="1212"/>
      <c r="AC11" s="1212"/>
      <c r="AD11" s="1212"/>
      <c r="AE11" s="1212"/>
      <c r="AF11" s="1212"/>
      <c r="AG11" s="1212"/>
      <c r="AH11" s="1212"/>
      <c r="AI11" s="1213"/>
      <c r="AJ11" s="1226"/>
      <c r="AK11" s="1227"/>
      <c r="AL11" s="1228"/>
      <c r="AM11" s="1562"/>
      <c r="AN11" s="1563"/>
      <c r="AO11" s="1564"/>
      <c r="AP11" s="1226"/>
      <c r="AQ11" s="1227"/>
      <c r="AR11" s="1228"/>
      <c r="AS11" s="1226"/>
      <c r="AT11" s="1227"/>
      <c r="AU11" s="1228"/>
      <c r="AV11" s="1571"/>
      <c r="AW11" s="1572"/>
      <c r="AX11" s="1572"/>
      <c r="AY11" s="1572"/>
      <c r="AZ11" s="1572"/>
      <c r="BA11" s="1572"/>
      <c r="BB11" s="1572"/>
      <c r="BC11" s="1572"/>
      <c r="BD11" s="1573"/>
    </row>
    <row r="12" spans="1:56" s="26" customFormat="1" ht="20.25" customHeight="1">
      <c r="A12" s="24"/>
      <c r="B12" s="1195"/>
      <c r="C12" s="1196"/>
      <c r="D12" s="1202"/>
      <c r="E12" s="1203"/>
      <c r="F12" s="1203"/>
      <c r="G12" s="1203"/>
      <c r="H12" s="1203"/>
      <c r="I12" s="1203"/>
      <c r="J12" s="1203"/>
      <c r="K12" s="1203"/>
      <c r="L12" s="1203"/>
      <c r="M12" s="1203"/>
      <c r="N12" s="1203"/>
      <c r="O12" s="1203"/>
      <c r="P12" s="1203"/>
      <c r="Q12" s="1203"/>
      <c r="R12" s="1203"/>
      <c r="S12" s="1204"/>
      <c r="T12" s="1469"/>
      <c r="U12" s="1470"/>
      <c r="V12" s="1470"/>
      <c r="W12" s="1470"/>
      <c r="X12" s="1471"/>
      <c r="Y12" s="1211"/>
      <c r="Z12" s="1212"/>
      <c r="AA12" s="1212"/>
      <c r="AB12" s="1212"/>
      <c r="AC12" s="1212"/>
      <c r="AD12" s="1212"/>
      <c r="AE12" s="1212"/>
      <c r="AF12" s="1212"/>
      <c r="AG12" s="1212"/>
      <c r="AH12" s="1212"/>
      <c r="AI12" s="1213"/>
      <c r="AJ12" s="1226"/>
      <c r="AK12" s="1227"/>
      <c r="AL12" s="1228"/>
      <c r="AM12" s="1562"/>
      <c r="AN12" s="1563"/>
      <c r="AO12" s="1564"/>
      <c r="AP12" s="1226"/>
      <c r="AQ12" s="1227"/>
      <c r="AR12" s="1228"/>
      <c r="AS12" s="1226"/>
      <c r="AT12" s="1227"/>
      <c r="AU12" s="1228"/>
      <c r="AV12" s="1571"/>
      <c r="AW12" s="1572"/>
      <c r="AX12" s="1572"/>
      <c r="AY12" s="1572"/>
      <c r="AZ12" s="1572"/>
      <c r="BA12" s="1572"/>
      <c r="BB12" s="1572"/>
      <c r="BC12" s="1572"/>
      <c r="BD12" s="1573"/>
    </row>
    <row r="13" spans="1:56" s="26" customFormat="1" ht="20.25" customHeight="1">
      <c r="A13" s="24"/>
      <c r="B13" s="1195"/>
      <c r="C13" s="1196"/>
      <c r="D13" s="1202"/>
      <c r="E13" s="1203"/>
      <c r="F13" s="1203"/>
      <c r="G13" s="1203"/>
      <c r="H13" s="1203"/>
      <c r="I13" s="1203"/>
      <c r="J13" s="1203"/>
      <c r="K13" s="1203"/>
      <c r="L13" s="1203"/>
      <c r="M13" s="1203"/>
      <c r="N13" s="1203"/>
      <c r="O13" s="1203"/>
      <c r="P13" s="1203"/>
      <c r="Q13" s="1203"/>
      <c r="R13" s="1203"/>
      <c r="S13" s="1204"/>
      <c r="T13" s="1469"/>
      <c r="U13" s="1470"/>
      <c r="V13" s="1470"/>
      <c r="W13" s="1470"/>
      <c r="X13" s="1471"/>
      <c r="Y13" s="1211"/>
      <c r="Z13" s="1212"/>
      <c r="AA13" s="1212"/>
      <c r="AB13" s="1212"/>
      <c r="AC13" s="1212"/>
      <c r="AD13" s="1212"/>
      <c r="AE13" s="1212"/>
      <c r="AF13" s="1212"/>
      <c r="AG13" s="1212"/>
      <c r="AH13" s="1212"/>
      <c r="AI13" s="1213"/>
      <c r="AJ13" s="1226"/>
      <c r="AK13" s="1227"/>
      <c r="AL13" s="1228"/>
      <c r="AM13" s="1562"/>
      <c r="AN13" s="1563"/>
      <c r="AO13" s="1564"/>
      <c r="AP13" s="1226"/>
      <c r="AQ13" s="1227"/>
      <c r="AR13" s="1228"/>
      <c r="AS13" s="1226"/>
      <c r="AT13" s="1227"/>
      <c r="AU13" s="1228"/>
      <c r="AV13" s="1571"/>
      <c r="AW13" s="1572"/>
      <c r="AX13" s="1572"/>
      <c r="AY13" s="1572"/>
      <c r="AZ13" s="1572"/>
      <c r="BA13" s="1572"/>
      <c r="BB13" s="1572"/>
      <c r="BC13" s="1572"/>
      <c r="BD13" s="1573"/>
    </row>
    <row r="14" spans="1:56" s="26" customFormat="1" ht="20.25" customHeight="1">
      <c r="A14" s="24"/>
      <c r="B14" s="1195"/>
      <c r="C14" s="1196"/>
      <c r="D14" s="1202"/>
      <c r="E14" s="1203"/>
      <c r="F14" s="1203"/>
      <c r="G14" s="1203"/>
      <c r="H14" s="1203"/>
      <c r="I14" s="1203"/>
      <c r="J14" s="1203"/>
      <c r="K14" s="1203"/>
      <c r="L14" s="1203"/>
      <c r="M14" s="1203"/>
      <c r="N14" s="1203"/>
      <c r="O14" s="1203"/>
      <c r="P14" s="1203"/>
      <c r="Q14" s="1203"/>
      <c r="R14" s="1203"/>
      <c r="S14" s="1204"/>
      <c r="T14" s="1469"/>
      <c r="U14" s="1470"/>
      <c r="V14" s="1470"/>
      <c r="W14" s="1470"/>
      <c r="X14" s="1471"/>
      <c r="Y14" s="1211"/>
      <c r="Z14" s="1212"/>
      <c r="AA14" s="1212"/>
      <c r="AB14" s="1212"/>
      <c r="AC14" s="1212"/>
      <c r="AD14" s="1212"/>
      <c r="AE14" s="1212"/>
      <c r="AF14" s="1212"/>
      <c r="AG14" s="1212"/>
      <c r="AH14" s="1212"/>
      <c r="AI14" s="1213"/>
      <c r="AJ14" s="1226"/>
      <c r="AK14" s="1227"/>
      <c r="AL14" s="1228"/>
      <c r="AM14" s="1562"/>
      <c r="AN14" s="1563"/>
      <c r="AO14" s="1564"/>
      <c r="AP14" s="1226"/>
      <c r="AQ14" s="1227"/>
      <c r="AR14" s="1228"/>
      <c r="AS14" s="1226"/>
      <c r="AT14" s="1227"/>
      <c r="AU14" s="1228"/>
      <c r="AV14" s="1571"/>
      <c r="AW14" s="1572"/>
      <c r="AX14" s="1572"/>
      <c r="AY14" s="1572"/>
      <c r="AZ14" s="1572"/>
      <c r="BA14" s="1572"/>
      <c r="BB14" s="1572"/>
      <c r="BC14" s="1572"/>
      <c r="BD14" s="1573"/>
    </row>
    <row r="15" spans="1:56" s="26" customFormat="1" ht="20.25" customHeight="1">
      <c r="A15" s="24"/>
      <c r="B15" s="1195"/>
      <c r="C15" s="1196"/>
      <c r="D15" s="1202"/>
      <c r="E15" s="1203"/>
      <c r="F15" s="1203"/>
      <c r="G15" s="1203"/>
      <c r="H15" s="1203"/>
      <c r="I15" s="1203"/>
      <c r="J15" s="1203"/>
      <c r="K15" s="1203"/>
      <c r="L15" s="1203"/>
      <c r="M15" s="1203"/>
      <c r="N15" s="1203"/>
      <c r="O15" s="1203"/>
      <c r="P15" s="1203"/>
      <c r="Q15" s="1203"/>
      <c r="R15" s="1203"/>
      <c r="S15" s="1204"/>
      <c r="T15" s="1469"/>
      <c r="U15" s="1470"/>
      <c r="V15" s="1470"/>
      <c r="W15" s="1470"/>
      <c r="X15" s="1471"/>
      <c r="Y15" s="1211"/>
      <c r="Z15" s="1212"/>
      <c r="AA15" s="1212"/>
      <c r="AB15" s="1212"/>
      <c r="AC15" s="1212"/>
      <c r="AD15" s="1212"/>
      <c r="AE15" s="1212"/>
      <c r="AF15" s="1212"/>
      <c r="AG15" s="1212"/>
      <c r="AH15" s="1212"/>
      <c r="AI15" s="1213"/>
      <c r="AJ15" s="1226"/>
      <c r="AK15" s="1227"/>
      <c r="AL15" s="1228"/>
      <c r="AM15" s="1562"/>
      <c r="AN15" s="1563"/>
      <c r="AO15" s="1564"/>
      <c r="AP15" s="1226"/>
      <c r="AQ15" s="1227"/>
      <c r="AR15" s="1228"/>
      <c r="AS15" s="1226"/>
      <c r="AT15" s="1227"/>
      <c r="AU15" s="1228"/>
      <c r="AV15" s="1571"/>
      <c r="AW15" s="1572"/>
      <c r="AX15" s="1572"/>
      <c r="AY15" s="1572"/>
      <c r="AZ15" s="1572"/>
      <c r="BA15" s="1572"/>
      <c r="BB15" s="1572"/>
      <c r="BC15" s="1572"/>
      <c r="BD15" s="1573"/>
    </row>
    <row r="16" spans="1:56" s="26" customFormat="1" ht="20.25" customHeight="1">
      <c r="A16" s="24"/>
      <c r="B16" s="1195"/>
      <c r="C16" s="1196"/>
      <c r="D16" s="1202"/>
      <c r="E16" s="1203"/>
      <c r="F16" s="1203"/>
      <c r="G16" s="1203"/>
      <c r="H16" s="1203"/>
      <c r="I16" s="1203"/>
      <c r="J16" s="1203"/>
      <c r="K16" s="1203"/>
      <c r="L16" s="1203"/>
      <c r="M16" s="1203"/>
      <c r="N16" s="1203"/>
      <c r="O16" s="1203"/>
      <c r="P16" s="1203"/>
      <c r="Q16" s="1203"/>
      <c r="R16" s="1203"/>
      <c r="S16" s="1204"/>
      <c r="T16" s="1469"/>
      <c r="U16" s="1470"/>
      <c r="V16" s="1470"/>
      <c r="W16" s="1470"/>
      <c r="X16" s="1471"/>
      <c r="Y16" s="1211"/>
      <c r="Z16" s="1212"/>
      <c r="AA16" s="1212"/>
      <c r="AB16" s="1212"/>
      <c r="AC16" s="1212"/>
      <c r="AD16" s="1212"/>
      <c r="AE16" s="1212"/>
      <c r="AF16" s="1212"/>
      <c r="AG16" s="1212"/>
      <c r="AH16" s="1212"/>
      <c r="AI16" s="1213"/>
      <c r="AJ16" s="1226"/>
      <c r="AK16" s="1227"/>
      <c r="AL16" s="1228"/>
      <c r="AM16" s="1562"/>
      <c r="AN16" s="1563"/>
      <c r="AO16" s="1564"/>
      <c r="AP16" s="1226"/>
      <c r="AQ16" s="1227"/>
      <c r="AR16" s="1228"/>
      <c r="AS16" s="1226"/>
      <c r="AT16" s="1227"/>
      <c r="AU16" s="1228"/>
      <c r="AV16" s="1571"/>
      <c r="AW16" s="1572"/>
      <c r="AX16" s="1572"/>
      <c r="AY16" s="1572"/>
      <c r="AZ16" s="1572"/>
      <c r="BA16" s="1572"/>
      <c r="BB16" s="1572"/>
      <c r="BC16" s="1572"/>
      <c r="BD16" s="1573"/>
    </row>
    <row r="17" spans="1:56" s="26" customFormat="1" ht="20.25" customHeight="1">
      <c r="A17" s="24"/>
      <c r="B17" s="1197"/>
      <c r="C17" s="1198"/>
      <c r="D17" s="1205"/>
      <c r="E17" s="1206"/>
      <c r="F17" s="1206"/>
      <c r="G17" s="1206"/>
      <c r="H17" s="1206"/>
      <c r="I17" s="1206"/>
      <c r="J17" s="1206"/>
      <c r="K17" s="1206"/>
      <c r="L17" s="1206"/>
      <c r="M17" s="1206"/>
      <c r="N17" s="1206"/>
      <c r="O17" s="1206"/>
      <c r="P17" s="1206"/>
      <c r="Q17" s="1206"/>
      <c r="R17" s="1206"/>
      <c r="S17" s="1207"/>
      <c r="T17" s="997"/>
      <c r="U17" s="998"/>
      <c r="V17" s="998"/>
      <c r="W17" s="998"/>
      <c r="X17" s="999"/>
      <c r="Y17" s="1214"/>
      <c r="Z17" s="1215"/>
      <c r="AA17" s="1215"/>
      <c r="AB17" s="1215"/>
      <c r="AC17" s="1215"/>
      <c r="AD17" s="1215"/>
      <c r="AE17" s="1215"/>
      <c r="AF17" s="1215"/>
      <c r="AG17" s="1215"/>
      <c r="AH17" s="1215"/>
      <c r="AI17" s="1216"/>
      <c r="AJ17" s="1229"/>
      <c r="AK17" s="1230"/>
      <c r="AL17" s="1231"/>
      <c r="AM17" s="1565"/>
      <c r="AN17" s="1566"/>
      <c r="AO17" s="1567"/>
      <c r="AP17" s="1229"/>
      <c r="AQ17" s="1230"/>
      <c r="AR17" s="1231"/>
      <c r="AS17" s="1229"/>
      <c r="AT17" s="1230"/>
      <c r="AU17" s="1231"/>
      <c r="AV17" s="1574"/>
      <c r="AW17" s="1575"/>
      <c r="AX17" s="1575"/>
      <c r="AY17" s="1575"/>
      <c r="AZ17" s="1575"/>
      <c r="BA17" s="1575"/>
      <c r="BB17" s="1575"/>
      <c r="BC17" s="1575"/>
      <c r="BD17" s="1576"/>
    </row>
    <row r="18" spans="1:56" s="150" customFormat="1" ht="20.25" customHeight="1">
      <c r="A18" s="28"/>
      <c r="B18" s="1042" t="s">
        <v>172</v>
      </c>
      <c r="C18" s="1042"/>
      <c r="D18" s="1534" t="str">
        <f>Pagina8!D13</f>
        <v>ACQUISTO DI FABBRICATI E RELATIVE PERTINENZE ADIBITI ALLA TRASFORMAZIONE E ALLA COMMERCIALIZZAZIONE DI PRODOTTI AGRICOLI INERENTI LE FILIERE DI ROSA E ZAFFERANO</v>
      </c>
      <c r="E18" s="1535"/>
      <c r="F18" s="1535"/>
      <c r="G18" s="1535"/>
      <c r="H18" s="1535"/>
      <c r="I18" s="1535"/>
      <c r="J18" s="1535"/>
      <c r="K18" s="1535"/>
      <c r="L18" s="1535"/>
      <c r="M18" s="1535"/>
      <c r="N18" s="1535"/>
      <c r="O18" s="1535"/>
      <c r="P18" s="1535"/>
      <c r="Q18" s="1535"/>
      <c r="R18" s="1535"/>
      <c r="S18" s="1536"/>
      <c r="T18" s="1543" t="str">
        <f>Pagina8!BS13</f>
        <v>es. F1 / CM1 per Fabbricato 1 e Computo Metrico 1</v>
      </c>
      <c r="U18" s="1544"/>
      <c r="V18" s="1544"/>
      <c r="W18" s="1544"/>
      <c r="X18" s="1544"/>
      <c r="Y18" s="1550">
        <f>Pagina8!BX13</f>
        <v>0</v>
      </c>
      <c r="Z18" s="1551"/>
      <c r="AA18" s="1551"/>
      <c r="AB18" s="1551"/>
      <c r="AC18" s="1551"/>
      <c r="AD18" s="1551"/>
      <c r="AE18" s="1551"/>
      <c r="AF18" s="1551"/>
      <c r="AG18" s="1551"/>
      <c r="AH18" s="1551"/>
      <c r="AI18" s="1552"/>
      <c r="AJ18" s="1545"/>
      <c r="AK18" s="1545"/>
      <c r="AL18" s="1545"/>
      <c r="AM18" s="1545"/>
      <c r="AN18" s="1545"/>
      <c r="AO18" s="1545"/>
      <c r="AP18" s="1546">
        <v>0.4</v>
      </c>
      <c r="AQ18" s="1546"/>
      <c r="AR18" s="1546"/>
      <c r="AS18" s="1035"/>
      <c r="AT18" s="1036"/>
      <c r="AU18" s="1037"/>
      <c r="AV18" s="1041">
        <f>+AP18*Y18</f>
        <v>0</v>
      </c>
      <c r="AW18" s="1041"/>
      <c r="AX18" s="1041"/>
      <c r="AY18" s="1041"/>
      <c r="AZ18" s="1041"/>
      <c r="BA18" s="1041"/>
      <c r="BB18" s="1041"/>
      <c r="BC18" s="1041"/>
      <c r="BD18" s="1041"/>
    </row>
    <row r="19" spans="1:56" s="150" customFormat="1" ht="20.25" customHeight="1">
      <c r="A19" s="28"/>
      <c r="B19" s="1042"/>
      <c r="C19" s="1042"/>
      <c r="D19" s="1537"/>
      <c r="E19" s="1538"/>
      <c r="F19" s="1538"/>
      <c r="G19" s="1538"/>
      <c r="H19" s="1538"/>
      <c r="I19" s="1538"/>
      <c r="J19" s="1538"/>
      <c r="K19" s="1538"/>
      <c r="L19" s="1538"/>
      <c r="M19" s="1538"/>
      <c r="N19" s="1538"/>
      <c r="O19" s="1538"/>
      <c r="P19" s="1538"/>
      <c r="Q19" s="1538"/>
      <c r="R19" s="1538"/>
      <c r="S19" s="1539"/>
      <c r="T19" s="1544"/>
      <c r="U19" s="1544"/>
      <c r="V19" s="1544"/>
      <c r="W19" s="1544"/>
      <c r="X19" s="1544"/>
      <c r="Y19" s="1553"/>
      <c r="Z19" s="1554"/>
      <c r="AA19" s="1554"/>
      <c r="AB19" s="1554"/>
      <c r="AC19" s="1554"/>
      <c r="AD19" s="1554"/>
      <c r="AE19" s="1554"/>
      <c r="AF19" s="1554"/>
      <c r="AG19" s="1554"/>
      <c r="AH19" s="1554"/>
      <c r="AI19" s="1555"/>
      <c r="AJ19" s="1545"/>
      <c r="AK19" s="1545"/>
      <c r="AL19" s="1545"/>
      <c r="AM19" s="1545"/>
      <c r="AN19" s="1545"/>
      <c r="AO19" s="1545"/>
      <c r="AP19" s="1546"/>
      <c r="AQ19" s="1546"/>
      <c r="AR19" s="1546"/>
      <c r="AS19" s="1038"/>
      <c r="AT19" s="1039"/>
      <c r="AU19" s="1040"/>
      <c r="AV19" s="1041"/>
      <c r="AW19" s="1041"/>
      <c r="AX19" s="1041"/>
      <c r="AY19" s="1041"/>
      <c r="AZ19" s="1041"/>
      <c r="BA19" s="1041"/>
      <c r="BB19" s="1041"/>
      <c r="BC19" s="1041"/>
      <c r="BD19" s="1041"/>
    </row>
    <row r="20" spans="1:56" s="150" customFormat="1" ht="20.25" customHeight="1">
      <c r="A20" s="28"/>
      <c r="B20" s="1042"/>
      <c r="C20" s="1042"/>
      <c r="D20" s="1540"/>
      <c r="E20" s="1541"/>
      <c r="F20" s="1541"/>
      <c r="G20" s="1541"/>
      <c r="H20" s="1541"/>
      <c r="I20" s="1541"/>
      <c r="J20" s="1541"/>
      <c r="K20" s="1541"/>
      <c r="L20" s="1541"/>
      <c r="M20" s="1541"/>
      <c r="N20" s="1541"/>
      <c r="O20" s="1541"/>
      <c r="P20" s="1541"/>
      <c r="Q20" s="1541"/>
      <c r="R20" s="1541"/>
      <c r="S20" s="1542"/>
      <c r="T20" s="1544"/>
      <c r="U20" s="1544"/>
      <c r="V20" s="1544"/>
      <c r="W20" s="1544"/>
      <c r="X20" s="1544"/>
      <c r="Y20" s="1556"/>
      <c r="Z20" s="1557"/>
      <c r="AA20" s="1557"/>
      <c r="AB20" s="1557"/>
      <c r="AC20" s="1557"/>
      <c r="AD20" s="1557"/>
      <c r="AE20" s="1557"/>
      <c r="AF20" s="1557"/>
      <c r="AG20" s="1557"/>
      <c r="AH20" s="1557"/>
      <c r="AI20" s="1558"/>
      <c r="AJ20" s="1545"/>
      <c r="AK20" s="1545"/>
      <c r="AL20" s="1545"/>
      <c r="AM20" s="1545"/>
      <c r="AN20" s="1545"/>
      <c r="AO20" s="1545"/>
      <c r="AP20" s="1546"/>
      <c r="AQ20" s="1546"/>
      <c r="AR20" s="1546"/>
      <c r="AS20" s="1547"/>
      <c r="AT20" s="1548"/>
      <c r="AU20" s="1549"/>
      <c r="AV20" s="1041"/>
      <c r="AW20" s="1041"/>
      <c r="AX20" s="1041"/>
      <c r="AY20" s="1041"/>
      <c r="AZ20" s="1041"/>
      <c r="BA20" s="1041"/>
      <c r="BB20" s="1041"/>
      <c r="BC20" s="1041"/>
      <c r="BD20" s="1041"/>
    </row>
    <row r="21" spans="1:56" s="150" customFormat="1" ht="20.25" customHeight="1">
      <c r="A21" s="28"/>
      <c r="B21" s="1042" t="s">
        <v>173</v>
      </c>
      <c r="C21" s="1042"/>
      <c r="D21" s="1534" t="str">
        <f>Pagina8!D16</f>
        <v>SCEGLIERE DAL MENU' A TENDINA</v>
      </c>
      <c r="E21" s="1535"/>
      <c r="F21" s="1535"/>
      <c r="G21" s="1535"/>
      <c r="H21" s="1535"/>
      <c r="I21" s="1535"/>
      <c r="J21" s="1535"/>
      <c r="K21" s="1535"/>
      <c r="L21" s="1535"/>
      <c r="M21" s="1535"/>
      <c r="N21" s="1535"/>
      <c r="O21" s="1535"/>
      <c r="P21" s="1535"/>
      <c r="Q21" s="1535"/>
      <c r="R21" s="1535"/>
      <c r="S21" s="1536"/>
      <c r="T21" s="1543">
        <f>Pagina8!BS16</f>
        <v>0</v>
      </c>
      <c r="U21" s="1544"/>
      <c r="V21" s="1544"/>
      <c r="W21" s="1544"/>
      <c r="X21" s="1544"/>
      <c r="Y21" s="1550">
        <f>Pagina8!BX16</f>
        <v>0</v>
      </c>
      <c r="Z21" s="1551"/>
      <c r="AA21" s="1551"/>
      <c r="AB21" s="1551"/>
      <c r="AC21" s="1551"/>
      <c r="AD21" s="1551"/>
      <c r="AE21" s="1551"/>
      <c r="AF21" s="1551"/>
      <c r="AG21" s="1551"/>
      <c r="AH21" s="1551"/>
      <c r="AI21" s="1552"/>
      <c r="AJ21" s="1545"/>
      <c r="AK21" s="1545"/>
      <c r="AL21" s="1545"/>
      <c r="AM21" s="1545"/>
      <c r="AN21" s="1545"/>
      <c r="AO21" s="1545"/>
      <c r="AP21" s="1546">
        <v>0.4</v>
      </c>
      <c r="AQ21" s="1546"/>
      <c r="AR21" s="1546"/>
      <c r="AS21" s="1035"/>
      <c r="AT21" s="1036"/>
      <c r="AU21" s="1037"/>
      <c r="AV21" s="1041">
        <f t="shared" ref="AV21" si="0">+AP21*Y21</f>
        <v>0</v>
      </c>
      <c r="AW21" s="1041"/>
      <c r="AX21" s="1041"/>
      <c r="AY21" s="1041"/>
      <c r="AZ21" s="1041"/>
      <c r="BA21" s="1041"/>
      <c r="BB21" s="1041"/>
      <c r="BC21" s="1041"/>
      <c r="BD21" s="1041"/>
    </row>
    <row r="22" spans="1:56" s="150" customFormat="1" ht="20.25" customHeight="1">
      <c r="A22" s="28"/>
      <c r="B22" s="1042"/>
      <c r="C22" s="1042"/>
      <c r="D22" s="1537"/>
      <c r="E22" s="1538"/>
      <c r="F22" s="1538"/>
      <c r="G22" s="1538"/>
      <c r="H22" s="1538"/>
      <c r="I22" s="1538"/>
      <c r="J22" s="1538"/>
      <c r="K22" s="1538"/>
      <c r="L22" s="1538"/>
      <c r="M22" s="1538"/>
      <c r="N22" s="1538"/>
      <c r="O22" s="1538"/>
      <c r="P22" s="1538"/>
      <c r="Q22" s="1538"/>
      <c r="R22" s="1538"/>
      <c r="S22" s="1539"/>
      <c r="T22" s="1544"/>
      <c r="U22" s="1544"/>
      <c r="V22" s="1544"/>
      <c r="W22" s="1544"/>
      <c r="X22" s="1544"/>
      <c r="Y22" s="1553"/>
      <c r="Z22" s="1554"/>
      <c r="AA22" s="1554"/>
      <c r="AB22" s="1554"/>
      <c r="AC22" s="1554"/>
      <c r="AD22" s="1554"/>
      <c r="AE22" s="1554"/>
      <c r="AF22" s="1554"/>
      <c r="AG22" s="1554"/>
      <c r="AH22" s="1554"/>
      <c r="AI22" s="1555"/>
      <c r="AJ22" s="1545"/>
      <c r="AK22" s="1545"/>
      <c r="AL22" s="1545"/>
      <c r="AM22" s="1545"/>
      <c r="AN22" s="1545"/>
      <c r="AO22" s="1545"/>
      <c r="AP22" s="1546"/>
      <c r="AQ22" s="1546"/>
      <c r="AR22" s="1546"/>
      <c r="AS22" s="1038"/>
      <c r="AT22" s="1039"/>
      <c r="AU22" s="1040"/>
      <c r="AV22" s="1041"/>
      <c r="AW22" s="1041"/>
      <c r="AX22" s="1041"/>
      <c r="AY22" s="1041"/>
      <c r="AZ22" s="1041"/>
      <c r="BA22" s="1041"/>
      <c r="BB22" s="1041"/>
      <c r="BC22" s="1041"/>
      <c r="BD22" s="1041"/>
    </row>
    <row r="23" spans="1:56" s="150" customFormat="1" ht="20.25" customHeight="1">
      <c r="A23" s="28"/>
      <c r="B23" s="1042"/>
      <c r="C23" s="1042"/>
      <c r="D23" s="1540"/>
      <c r="E23" s="1541"/>
      <c r="F23" s="1541"/>
      <c r="G23" s="1541"/>
      <c r="H23" s="1541"/>
      <c r="I23" s="1541"/>
      <c r="J23" s="1541"/>
      <c r="K23" s="1541"/>
      <c r="L23" s="1541"/>
      <c r="M23" s="1541"/>
      <c r="N23" s="1541"/>
      <c r="O23" s="1541"/>
      <c r="P23" s="1541"/>
      <c r="Q23" s="1541"/>
      <c r="R23" s="1541"/>
      <c r="S23" s="1542"/>
      <c r="T23" s="1544"/>
      <c r="U23" s="1544"/>
      <c r="V23" s="1544"/>
      <c r="W23" s="1544"/>
      <c r="X23" s="1544"/>
      <c r="Y23" s="1556"/>
      <c r="Z23" s="1557"/>
      <c r="AA23" s="1557"/>
      <c r="AB23" s="1557"/>
      <c r="AC23" s="1557"/>
      <c r="AD23" s="1557"/>
      <c r="AE23" s="1557"/>
      <c r="AF23" s="1557"/>
      <c r="AG23" s="1557"/>
      <c r="AH23" s="1557"/>
      <c r="AI23" s="1558"/>
      <c r="AJ23" s="1545"/>
      <c r="AK23" s="1545"/>
      <c r="AL23" s="1545"/>
      <c r="AM23" s="1545"/>
      <c r="AN23" s="1545"/>
      <c r="AO23" s="1545"/>
      <c r="AP23" s="1546"/>
      <c r="AQ23" s="1546"/>
      <c r="AR23" s="1546"/>
      <c r="AS23" s="1547"/>
      <c r="AT23" s="1548"/>
      <c r="AU23" s="1549"/>
      <c r="AV23" s="1041"/>
      <c r="AW23" s="1041"/>
      <c r="AX23" s="1041"/>
      <c r="AY23" s="1041"/>
      <c r="AZ23" s="1041"/>
      <c r="BA23" s="1041"/>
      <c r="BB23" s="1041"/>
      <c r="BC23" s="1041"/>
      <c r="BD23" s="1041"/>
    </row>
    <row r="24" spans="1:56" s="150" customFormat="1" ht="20.25" customHeight="1">
      <c r="A24" s="28"/>
      <c r="B24" s="1042" t="s">
        <v>174</v>
      </c>
      <c r="C24" s="1042"/>
      <c r="D24" s="1534" t="str">
        <f>Pagina8!D19</f>
        <v>SCEGLIERE DAL MENU' A TENDINA</v>
      </c>
      <c r="E24" s="1535"/>
      <c r="F24" s="1535"/>
      <c r="G24" s="1535"/>
      <c r="H24" s="1535"/>
      <c r="I24" s="1535"/>
      <c r="J24" s="1535"/>
      <c r="K24" s="1535"/>
      <c r="L24" s="1535"/>
      <c r="M24" s="1535"/>
      <c r="N24" s="1535"/>
      <c r="O24" s="1535"/>
      <c r="P24" s="1535"/>
      <c r="Q24" s="1535"/>
      <c r="R24" s="1535"/>
      <c r="S24" s="1536"/>
      <c r="T24" s="1543">
        <f>Pagina8!BS19</f>
        <v>0</v>
      </c>
      <c r="U24" s="1544"/>
      <c r="V24" s="1544"/>
      <c r="W24" s="1544"/>
      <c r="X24" s="1544"/>
      <c r="Y24" s="1550">
        <f>Pagina8!BX19</f>
        <v>0</v>
      </c>
      <c r="Z24" s="1551"/>
      <c r="AA24" s="1551"/>
      <c r="AB24" s="1551"/>
      <c r="AC24" s="1551"/>
      <c r="AD24" s="1551"/>
      <c r="AE24" s="1551"/>
      <c r="AF24" s="1551"/>
      <c r="AG24" s="1551"/>
      <c r="AH24" s="1551"/>
      <c r="AI24" s="1552"/>
      <c r="AJ24" s="1545"/>
      <c r="AK24" s="1545"/>
      <c r="AL24" s="1545"/>
      <c r="AM24" s="1545"/>
      <c r="AN24" s="1545"/>
      <c r="AO24" s="1545"/>
      <c r="AP24" s="1546">
        <v>0.4</v>
      </c>
      <c r="AQ24" s="1546"/>
      <c r="AR24" s="1546"/>
      <c r="AS24" s="1035"/>
      <c r="AT24" s="1036"/>
      <c r="AU24" s="1037"/>
      <c r="AV24" s="1041">
        <f t="shared" ref="AV24" si="1">+AP24*Y24</f>
        <v>0</v>
      </c>
      <c r="AW24" s="1041"/>
      <c r="AX24" s="1041"/>
      <c r="AY24" s="1041"/>
      <c r="AZ24" s="1041"/>
      <c r="BA24" s="1041"/>
      <c r="BB24" s="1041"/>
      <c r="BC24" s="1041"/>
      <c r="BD24" s="1041"/>
    </row>
    <row r="25" spans="1:56" s="150" customFormat="1" ht="20.25" customHeight="1">
      <c r="A25" s="28"/>
      <c r="B25" s="1042"/>
      <c r="C25" s="1042"/>
      <c r="D25" s="1537"/>
      <c r="E25" s="1538"/>
      <c r="F25" s="1538"/>
      <c r="G25" s="1538"/>
      <c r="H25" s="1538"/>
      <c r="I25" s="1538"/>
      <c r="J25" s="1538"/>
      <c r="K25" s="1538"/>
      <c r="L25" s="1538"/>
      <c r="M25" s="1538"/>
      <c r="N25" s="1538"/>
      <c r="O25" s="1538"/>
      <c r="P25" s="1538"/>
      <c r="Q25" s="1538"/>
      <c r="R25" s="1538"/>
      <c r="S25" s="1539"/>
      <c r="T25" s="1544"/>
      <c r="U25" s="1544"/>
      <c r="V25" s="1544"/>
      <c r="W25" s="1544"/>
      <c r="X25" s="1544"/>
      <c r="Y25" s="1553"/>
      <c r="Z25" s="1554"/>
      <c r="AA25" s="1554"/>
      <c r="AB25" s="1554"/>
      <c r="AC25" s="1554"/>
      <c r="AD25" s="1554"/>
      <c r="AE25" s="1554"/>
      <c r="AF25" s="1554"/>
      <c r="AG25" s="1554"/>
      <c r="AH25" s="1554"/>
      <c r="AI25" s="1555"/>
      <c r="AJ25" s="1545"/>
      <c r="AK25" s="1545"/>
      <c r="AL25" s="1545"/>
      <c r="AM25" s="1545"/>
      <c r="AN25" s="1545"/>
      <c r="AO25" s="1545"/>
      <c r="AP25" s="1546"/>
      <c r="AQ25" s="1546"/>
      <c r="AR25" s="1546"/>
      <c r="AS25" s="1038"/>
      <c r="AT25" s="1039"/>
      <c r="AU25" s="1040"/>
      <c r="AV25" s="1041"/>
      <c r="AW25" s="1041"/>
      <c r="AX25" s="1041"/>
      <c r="AY25" s="1041"/>
      <c r="AZ25" s="1041"/>
      <c r="BA25" s="1041"/>
      <c r="BB25" s="1041"/>
      <c r="BC25" s="1041"/>
      <c r="BD25" s="1041"/>
    </row>
    <row r="26" spans="1:56" s="150" customFormat="1" ht="20.25" customHeight="1">
      <c r="A26" s="28"/>
      <c r="B26" s="1042"/>
      <c r="C26" s="1042"/>
      <c r="D26" s="1540"/>
      <c r="E26" s="1541"/>
      <c r="F26" s="1541"/>
      <c r="G26" s="1541"/>
      <c r="H26" s="1541"/>
      <c r="I26" s="1541"/>
      <c r="J26" s="1541"/>
      <c r="K26" s="1541"/>
      <c r="L26" s="1541"/>
      <c r="M26" s="1541"/>
      <c r="N26" s="1541"/>
      <c r="O26" s="1541"/>
      <c r="P26" s="1541"/>
      <c r="Q26" s="1541"/>
      <c r="R26" s="1541"/>
      <c r="S26" s="1542"/>
      <c r="T26" s="1544"/>
      <c r="U26" s="1544"/>
      <c r="V26" s="1544"/>
      <c r="W26" s="1544"/>
      <c r="X26" s="1544"/>
      <c r="Y26" s="1556"/>
      <c r="Z26" s="1557"/>
      <c r="AA26" s="1557"/>
      <c r="AB26" s="1557"/>
      <c r="AC26" s="1557"/>
      <c r="AD26" s="1557"/>
      <c r="AE26" s="1557"/>
      <c r="AF26" s="1557"/>
      <c r="AG26" s="1557"/>
      <c r="AH26" s="1557"/>
      <c r="AI26" s="1558"/>
      <c r="AJ26" s="1545"/>
      <c r="AK26" s="1545"/>
      <c r="AL26" s="1545"/>
      <c r="AM26" s="1545"/>
      <c r="AN26" s="1545"/>
      <c r="AO26" s="1545"/>
      <c r="AP26" s="1546"/>
      <c r="AQ26" s="1546"/>
      <c r="AR26" s="1546"/>
      <c r="AS26" s="1547"/>
      <c r="AT26" s="1548"/>
      <c r="AU26" s="1549"/>
      <c r="AV26" s="1041"/>
      <c r="AW26" s="1041"/>
      <c r="AX26" s="1041"/>
      <c r="AY26" s="1041"/>
      <c r="AZ26" s="1041"/>
      <c r="BA26" s="1041"/>
      <c r="BB26" s="1041"/>
      <c r="BC26" s="1041"/>
      <c r="BD26" s="1041"/>
    </row>
    <row r="27" spans="1:56" s="150" customFormat="1" ht="20.25" customHeight="1">
      <c r="A27" s="28"/>
      <c r="B27" s="1042" t="s">
        <v>175</v>
      </c>
      <c r="C27" s="1042"/>
      <c r="D27" s="1534" t="str">
        <f>Pagina8!D22</f>
        <v>SCEGLIERE DAL MENU' A TENDINA</v>
      </c>
      <c r="E27" s="1535"/>
      <c r="F27" s="1535"/>
      <c r="G27" s="1535"/>
      <c r="H27" s="1535"/>
      <c r="I27" s="1535"/>
      <c r="J27" s="1535"/>
      <c r="K27" s="1535"/>
      <c r="L27" s="1535"/>
      <c r="M27" s="1535"/>
      <c r="N27" s="1535"/>
      <c r="O27" s="1535"/>
      <c r="P27" s="1535"/>
      <c r="Q27" s="1535"/>
      <c r="R27" s="1535"/>
      <c r="S27" s="1536"/>
      <c r="T27" s="1543">
        <f>Pagina8!BS22</f>
        <v>0</v>
      </c>
      <c r="U27" s="1544"/>
      <c r="V27" s="1544"/>
      <c r="W27" s="1544"/>
      <c r="X27" s="1544"/>
      <c r="Y27" s="1550">
        <f>Pagina8!BX22</f>
        <v>0</v>
      </c>
      <c r="Z27" s="1551"/>
      <c r="AA27" s="1551"/>
      <c r="AB27" s="1551"/>
      <c r="AC27" s="1551"/>
      <c r="AD27" s="1551"/>
      <c r="AE27" s="1551"/>
      <c r="AF27" s="1551"/>
      <c r="AG27" s="1551"/>
      <c r="AH27" s="1551"/>
      <c r="AI27" s="1552"/>
      <c r="AJ27" s="1545"/>
      <c r="AK27" s="1545"/>
      <c r="AL27" s="1545"/>
      <c r="AM27" s="1545"/>
      <c r="AN27" s="1545"/>
      <c r="AO27" s="1545"/>
      <c r="AP27" s="1546">
        <v>0.4</v>
      </c>
      <c r="AQ27" s="1546"/>
      <c r="AR27" s="1546"/>
      <c r="AS27" s="1035"/>
      <c r="AT27" s="1036"/>
      <c r="AU27" s="1037"/>
      <c r="AV27" s="1041">
        <f t="shared" ref="AV27" si="2">+AP27*Y27</f>
        <v>0</v>
      </c>
      <c r="AW27" s="1041"/>
      <c r="AX27" s="1041"/>
      <c r="AY27" s="1041"/>
      <c r="AZ27" s="1041"/>
      <c r="BA27" s="1041"/>
      <c r="BB27" s="1041"/>
      <c r="BC27" s="1041"/>
      <c r="BD27" s="1041"/>
    </row>
    <row r="28" spans="1:56" s="150" customFormat="1" ht="20.25" customHeight="1">
      <c r="A28" s="28"/>
      <c r="B28" s="1042"/>
      <c r="C28" s="1042"/>
      <c r="D28" s="1537"/>
      <c r="E28" s="1538"/>
      <c r="F28" s="1538"/>
      <c r="G28" s="1538"/>
      <c r="H28" s="1538"/>
      <c r="I28" s="1538"/>
      <c r="J28" s="1538"/>
      <c r="K28" s="1538"/>
      <c r="L28" s="1538"/>
      <c r="M28" s="1538"/>
      <c r="N28" s="1538"/>
      <c r="O28" s="1538"/>
      <c r="P28" s="1538"/>
      <c r="Q28" s="1538"/>
      <c r="R28" s="1538"/>
      <c r="S28" s="1539"/>
      <c r="T28" s="1544"/>
      <c r="U28" s="1544"/>
      <c r="V28" s="1544"/>
      <c r="W28" s="1544"/>
      <c r="X28" s="1544"/>
      <c r="Y28" s="1553"/>
      <c r="Z28" s="1554"/>
      <c r="AA28" s="1554"/>
      <c r="AB28" s="1554"/>
      <c r="AC28" s="1554"/>
      <c r="AD28" s="1554"/>
      <c r="AE28" s="1554"/>
      <c r="AF28" s="1554"/>
      <c r="AG28" s="1554"/>
      <c r="AH28" s="1554"/>
      <c r="AI28" s="1555"/>
      <c r="AJ28" s="1545"/>
      <c r="AK28" s="1545"/>
      <c r="AL28" s="1545"/>
      <c r="AM28" s="1545"/>
      <c r="AN28" s="1545"/>
      <c r="AO28" s="1545"/>
      <c r="AP28" s="1546"/>
      <c r="AQ28" s="1546"/>
      <c r="AR28" s="1546"/>
      <c r="AS28" s="1038"/>
      <c r="AT28" s="1039"/>
      <c r="AU28" s="1040"/>
      <c r="AV28" s="1041"/>
      <c r="AW28" s="1041"/>
      <c r="AX28" s="1041"/>
      <c r="AY28" s="1041"/>
      <c r="AZ28" s="1041"/>
      <c r="BA28" s="1041"/>
      <c r="BB28" s="1041"/>
      <c r="BC28" s="1041"/>
      <c r="BD28" s="1041"/>
    </row>
    <row r="29" spans="1:56" s="150" customFormat="1" ht="20.25" customHeight="1">
      <c r="A29" s="28"/>
      <c r="B29" s="1042"/>
      <c r="C29" s="1042"/>
      <c r="D29" s="1540"/>
      <c r="E29" s="1541"/>
      <c r="F29" s="1541"/>
      <c r="G29" s="1541"/>
      <c r="H29" s="1541"/>
      <c r="I29" s="1541"/>
      <c r="J29" s="1541"/>
      <c r="K29" s="1541"/>
      <c r="L29" s="1541"/>
      <c r="M29" s="1541"/>
      <c r="N29" s="1541"/>
      <c r="O29" s="1541"/>
      <c r="P29" s="1541"/>
      <c r="Q29" s="1541"/>
      <c r="R29" s="1541"/>
      <c r="S29" s="1542"/>
      <c r="T29" s="1544"/>
      <c r="U29" s="1544"/>
      <c r="V29" s="1544"/>
      <c r="W29" s="1544"/>
      <c r="X29" s="1544"/>
      <c r="Y29" s="1556"/>
      <c r="Z29" s="1557"/>
      <c r="AA29" s="1557"/>
      <c r="AB29" s="1557"/>
      <c r="AC29" s="1557"/>
      <c r="AD29" s="1557"/>
      <c r="AE29" s="1557"/>
      <c r="AF29" s="1557"/>
      <c r="AG29" s="1557"/>
      <c r="AH29" s="1557"/>
      <c r="AI29" s="1558"/>
      <c r="AJ29" s="1545"/>
      <c r="AK29" s="1545"/>
      <c r="AL29" s="1545"/>
      <c r="AM29" s="1545"/>
      <c r="AN29" s="1545"/>
      <c r="AO29" s="1545"/>
      <c r="AP29" s="1546"/>
      <c r="AQ29" s="1546"/>
      <c r="AR29" s="1546"/>
      <c r="AS29" s="1547"/>
      <c r="AT29" s="1548"/>
      <c r="AU29" s="1549"/>
      <c r="AV29" s="1041"/>
      <c r="AW29" s="1041"/>
      <c r="AX29" s="1041"/>
      <c r="AY29" s="1041"/>
      <c r="AZ29" s="1041"/>
      <c r="BA29" s="1041"/>
      <c r="BB29" s="1041"/>
      <c r="BC29" s="1041"/>
      <c r="BD29" s="1041"/>
    </row>
    <row r="30" spans="1:56" s="150" customFormat="1" ht="20.25" customHeight="1">
      <c r="A30" s="28"/>
      <c r="B30" s="1042" t="s">
        <v>176</v>
      </c>
      <c r="C30" s="1042"/>
      <c r="D30" s="1534" t="str">
        <f>Pagina8!D25</f>
        <v>SCEGLIERE DAL MENU' A TENDINA</v>
      </c>
      <c r="E30" s="1535"/>
      <c r="F30" s="1535"/>
      <c r="G30" s="1535"/>
      <c r="H30" s="1535"/>
      <c r="I30" s="1535"/>
      <c r="J30" s="1535"/>
      <c r="K30" s="1535"/>
      <c r="L30" s="1535"/>
      <c r="M30" s="1535"/>
      <c r="N30" s="1535"/>
      <c r="O30" s="1535"/>
      <c r="P30" s="1535"/>
      <c r="Q30" s="1535"/>
      <c r="R30" s="1535"/>
      <c r="S30" s="1536"/>
      <c r="T30" s="1543">
        <f>Pagina8!BS25</f>
        <v>0</v>
      </c>
      <c r="U30" s="1544"/>
      <c r="V30" s="1544"/>
      <c r="W30" s="1544"/>
      <c r="X30" s="1544"/>
      <c r="Y30" s="1550">
        <f>Pagina8!BX25</f>
        <v>0</v>
      </c>
      <c r="Z30" s="1551"/>
      <c r="AA30" s="1551"/>
      <c r="AB30" s="1551"/>
      <c r="AC30" s="1551"/>
      <c r="AD30" s="1551"/>
      <c r="AE30" s="1551"/>
      <c r="AF30" s="1551"/>
      <c r="AG30" s="1551"/>
      <c r="AH30" s="1551"/>
      <c r="AI30" s="1552"/>
      <c r="AJ30" s="1545"/>
      <c r="AK30" s="1545"/>
      <c r="AL30" s="1545"/>
      <c r="AM30" s="1545"/>
      <c r="AN30" s="1545"/>
      <c r="AO30" s="1545"/>
      <c r="AP30" s="1546">
        <v>0.4</v>
      </c>
      <c r="AQ30" s="1546"/>
      <c r="AR30" s="1546"/>
      <c r="AS30" s="1035"/>
      <c r="AT30" s="1036"/>
      <c r="AU30" s="1037"/>
      <c r="AV30" s="1041">
        <f t="shared" ref="AV30" si="3">+AP30*Y30</f>
        <v>0</v>
      </c>
      <c r="AW30" s="1041"/>
      <c r="AX30" s="1041"/>
      <c r="AY30" s="1041"/>
      <c r="AZ30" s="1041"/>
      <c r="BA30" s="1041"/>
      <c r="BB30" s="1041"/>
      <c r="BC30" s="1041"/>
      <c r="BD30" s="1041"/>
    </row>
    <row r="31" spans="1:56" s="150" customFormat="1" ht="20.25" customHeight="1">
      <c r="A31" s="28"/>
      <c r="B31" s="1042"/>
      <c r="C31" s="1042"/>
      <c r="D31" s="1537"/>
      <c r="E31" s="1538"/>
      <c r="F31" s="1538"/>
      <c r="G31" s="1538"/>
      <c r="H31" s="1538"/>
      <c r="I31" s="1538"/>
      <c r="J31" s="1538"/>
      <c r="K31" s="1538"/>
      <c r="L31" s="1538"/>
      <c r="M31" s="1538"/>
      <c r="N31" s="1538"/>
      <c r="O31" s="1538"/>
      <c r="P31" s="1538"/>
      <c r="Q31" s="1538"/>
      <c r="R31" s="1538"/>
      <c r="S31" s="1539"/>
      <c r="T31" s="1544"/>
      <c r="U31" s="1544"/>
      <c r="V31" s="1544"/>
      <c r="W31" s="1544"/>
      <c r="X31" s="1544"/>
      <c r="Y31" s="1553"/>
      <c r="Z31" s="1554"/>
      <c r="AA31" s="1554"/>
      <c r="AB31" s="1554"/>
      <c r="AC31" s="1554"/>
      <c r="AD31" s="1554"/>
      <c r="AE31" s="1554"/>
      <c r="AF31" s="1554"/>
      <c r="AG31" s="1554"/>
      <c r="AH31" s="1554"/>
      <c r="AI31" s="1555"/>
      <c r="AJ31" s="1545"/>
      <c r="AK31" s="1545"/>
      <c r="AL31" s="1545"/>
      <c r="AM31" s="1545"/>
      <c r="AN31" s="1545"/>
      <c r="AO31" s="1545"/>
      <c r="AP31" s="1546"/>
      <c r="AQ31" s="1546"/>
      <c r="AR31" s="1546"/>
      <c r="AS31" s="1038"/>
      <c r="AT31" s="1039"/>
      <c r="AU31" s="1040"/>
      <c r="AV31" s="1041"/>
      <c r="AW31" s="1041"/>
      <c r="AX31" s="1041"/>
      <c r="AY31" s="1041"/>
      <c r="AZ31" s="1041"/>
      <c r="BA31" s="1041"/>
      <c r="BB31" s="1041"/>
      <c r="BC31" s="1041"/>
      <c r="BD31" s="1041"/>
    </row>
    <row r="32" spans="1:56" s="150" customFormat="1" ht="20.25" customHeight="1">
      <c r="A32" s="28"/>
      <c r="B32" s="1042"/>
      <c r="C32" s="1042"/>
      <c r="D32" s="1540"/>
      <c r="E32" s="1541"/>
      <c r="F32" s="1541"/>
      <c r="G32" s="1541"/>
      <c r="H32" s="1541"/>
      <c r="I32" s="1541"/>
      <c r="J32" s="1541"/>
      <c r="K32" s="1541"/>
      <c r="L32" s="1541"/>
      <c r="M32" s="1541"/>
      <c r="N32" s="1541"/>
      <c r="O32" s="1541"/>
      <c r="P32" s="1541"/>
      <c r="Q32" s="1541"/>
      <c r="R32" s="1541"/>
      <c r="S32" s="1542"/>
      <c r="T32" s="1544"/>
      <c r="U32" s="1544"/>
      <c r="V32" s="1544"/>
      <c r="W32" s="1544"/>
      <c r="X32" s="1544"/>
      <c r="Y32" s="1556"/>
      <c r="Z32" s="1557"/>
      <c r="AA32" s="1557"/>
      <c r="AB32" s="1557"/>
      <c r="AC32" s="1557"/>
      <c r="AD32" s="1557"/>
      <c r="AE32" s="1557"/>
      <c r="AF32" s="1557"/>
      <c r="AG32" s="1557"/>
      <c r="AH32" s="1557"/>
      <c r="AI32" s="1558"/>
      <c r="AJ32" s="1545"/>
      <c r="AK32" s="1545"/>
      <c r="AL32" s="1545"/>
      <c r="AM32" s="1545"/>
      <c r="AN32" s="1545"/>
      <c r="AO32" s="1545"/>
      <c r="AP32" s="1546"/>
      <c r="AQ32" s="1546"/>
      <c r="AR32" s="1546"/>
      <c r="AS32" s="1547"/>
      <c r="AT32" s="1548"/>
      <c r="AU32" s="1549"/>
      <c r="AV32" s="1041"/>
      <c r="AW32" s="1041"/>
      <c r="AX32" s="1041"/>
      <c r="AY32" s="1041"/>
      <c r="AZ32" s="1041"/>
      <c r="BA32" s="1041"/>
      <c r="BB32" s="1041"/>
      <c r="BC32" s="1041"/>
      <c r="BD32" s="1041"/>
    </row>
    <row r="33" spans="1:56" s="150" customFormat="1" ht="20.25" customHeight="1">
      <c r="A33" s="28"/>
      <c r="B33" s="1042" t="s">
        <v>177</v>
      </c>
      <c r="C33" s="1042"/>
      <c r="D33" s="1534" t="str">
        <f>Pagina8!D28</f>
        <v>SCEGLIERE DAL MENU' A TENDINA</v>
      </c>
      <c r="E33" s="1535"/>
      <c r="F33" s="1535"/>
      <c r="G33" s="1535"/>
      <c r="H33" s="1535"/>
      <c r="I33" s="1535"/>
      <c r="J33" s="1535"/>
      <c r="K33" s="1535"/>
      <c r="L33" s="1535"/>
      <c r="M33" s="1535"/>
      <c r="N33" s="1535"/>
      <c r="O33" s="1535"/>
      <c r="P33" s="1535"/>
      <c r="Q33" s="1535"/>
      <c r="R33" s="1535"/>
      <c r="S33" s="1536"/>
      <c r="T33" s="1543">
        <f>Pagina8!BS28</f>
        <v>0</v>
      </c>
      <c r="U33" s="1544"/>
      <c r="V33" s="1544"/>
      <c r="W33" s="1544"/>
      <c r="X33" s="1544"/>
      <c r="Y33" s="1550">
        <f>Pagina8!BX28</f>
        <v>0</v>
      </c>
      <c r="Z33" s="1551"/>
      <c r="AA33" s="1551"/>
      <c r="AB33" s="1551"/>
      <c r="AC33" s="1551"/>
      <c r="AD33" s="1551"/>
      <c r="AE33" s="1551"/>
      <c r="AF33" s="1551"/>
      <c r="AG33" s="1551"/>
      <c r="AH33" s="1551"/>
      <c r="AI33" s="1552"/>
      <c r="AJ33" s="1545"/>
      <c r="AK33" s="1545"/>
      <c r="AL33" s="1545"/>
      <c r="AM33" s="1545"/>
      <c r="AN33" s="1545"/>
      <c r="AO33" s="1545"/>
      <c r="AP33" s="1546">
        <v>0.4</v>
      </c>
      <c r="AQ33" s="1546"/>
      <c r="AR33" s="1546"/>
      <c r="AS33" s="1035"/>
      <c r="AT33" s="1036"/>
      <c r="AU33" s="1037"/>
      <c r="AV33" s="1041">
        <f t="shared" ref="AV33" si="4">+AP33*Y33</f>
        <v>0</v>
      </c>
      <c r="AW33" s="1041"/>
      <c r="AX33" s="1041"/>
      <c r="AY33" s="1041"/>
      <c r="AZ33" s="1041"/>
      <c r="BA33" s="1041"/>
      <c r="BB33" s="1041"/>
      <c r="BC33" s="1041"/>
      <c r="BD33" s="1041"/>
    </row>
    <row r="34" spans="1:56" s="150" customFormat="1" ht="20.25" customHeight="1">
      <c r="A34" s="28"/>
      <c r="B34" s="1042"/>
      <c r="C34" s="1042"/>
      <c r="D34" s="1537"/>
      <c r="E34" s="1538"/>
      <c r="F34" s="1538"/>
      <c r="G34" s="1538"/>
      <c r="H34" s="1538"/>
      <c r="I34" s="1538"/>
      <c r="J34" s="1538"/>
      <c r="K34" s="1538"/>
      <c r="L34" s="1538"/>
      <c r="M34" s="1538"/>
      <c r="N34" s="1538"/>
      <c r="O34" s="1538"/>
      <c r="P34" s="1538"/>
      <c r="Q34" s="1538"/>
      <c r="R34" s="1538"/>
      <c r="S34" s="1539"/>
      <c r="T34" s="1544"/>
      <c r="U34" s="1544"/>
      <c r="V34" s="1544"/>
      <c r="W34" s="1544"/>
      <c r="X34" s="1544"/>
      <c r="Y34" s="1553"/>
      <c r="Z34" s="1554"/>
      <c r="AA34" s="1554"/>
      <c r="AB34" s="1554"/>
      <c r="AC34" s="1554"/>
      <c r="AD34" s="1554"/>
      <c r="AE34" s="1554"/>
      <c r="AF34" s="1554"/>
      <c r="AG34" s="1554"/>
      <c r="AH34" s="1554"/>
      <c r="AI34" s="1555"/>
      <c r="AJ34" s="1545"/>
      <c r="AK34" s="1545"/>
      <c r="AL34" s="1545"/>
      <c r="AM34" s="1545"/>
      <c r="AN34" s="1545"/>
      <c r="AO34" s="1545"/>
      <c r="AP34" s="1546"/>
      <c r="AQ34" s="1546"/>
      <c r="AR34" s="1546"/>
      <c r="AS34" s="1038"/>
      <c r="AT34" s="1039"/>
      <c r="AU34" s="1040"/>
      <c r="AV34" s="1041"/>
      <c r="AW34" s="1041"/>
      <c r="AX34" s="1041"/>
      <c r="AY34" s="1041"/>
      <c r="AZ34" s="1041"/>
      <c r="BA34" s="1041"/>
      <c r="BB34" s="1041"/>
      <c r="BC34" s="1041"/>
      <c r="BD34" s="1041"/>
    </row>
    <row r="35" spans="1:56" s="150" customFormat="1" ht="20.25" customHeight="1">
      <c r="A35" s="28"/>
      <c r="B35" s="1042"/>
      <c r="C35" s="1042"/>
      <c r="D35" s="1540"/>
      <c r="E35" s="1541"/>
      <c r="F35" s="1541"/>
      <c r="G35" s="1541"/>
      <c r="H35" s="1541"/>
      <c r="I35" s="1541"/>
      <c r="J35" s="1541"/>
      <c r="K35" s="1541"/>
      <c r="L35" s="1541"/>
      <c r="M35" s="1541"/>
      <c r="N35" s="1541"/>
      <c r="O35" s="1541"/>
      <c r="P35" s="1541"/>
      <c r="Q35" s="1541"/>
      <c r="R35" s="1541"/>
      <c r="S35" s="1542"/>
      <c r="T35" s="1544"/>
      <c r="U35" s="1544"/>
      <c r="V35" s="1544"/>
      <c r="W35" s="1544"/>
      <c r="X35" s="1544"/>
      <c r="Y35" s="1556"/>
      <c r="Z35" s="1557"/>
      <c r="AA35" s="1557"/>
      <c r="AB35" s="1557"/>
      <c r="AC35" s="1557"/>
      <c r="AD35" s="1557"/>
      <c r="AE35" s="1557"/>
      <c r="AF35" s="1557"/>
      <c r="AG35" s="1557"/>
      <c r="AH35" s="1557"/>
      <c r="AI35" s="1558"/>
      <c r="AJ35" s="1545"/>
      <c r="AK35" s="1545"/>
      <c r="AL35" s="1545"/>
      <c r="AM35" s="1545"/>
      <c r="AN35" s="1545"/>
      <c r="AO35" s="1545"/>
      <c r="AP35" s="1546"/>
      <c r="AQ35" s="1546"/>
      <c r="AR35" s="1546"/>
      <c r="AS35" s="1547"/>
      <c r="AT35" s="1548"/>
      <c r="AU35" s="1549"/>
      <c r="AV35" s="1041"/>
      <c r="AW35" s="1041"/>
      <c r="AX35" s="1041"/>
      <c r="AY35" s="1041"/>
      <c r="AZ35" s="1041"/>
      <c r="BA35" s="1041"/>
      <c r="BB35" s="1041"/>
      <c r="BC35" s="1041"/>
      <c r="BD35" s="1041"/>
    </row>
    <row r="36" spans="1:56" s="150" customFormat="1" ht="20.25" customHeight="1">
      <c r="A36" s="26"/>
      <c r="B36" s="1042" t="s">
        <v>178</v>
      </c>
      <c r="C36" s="1042"/>
      <c r="D36" s="1534" t="str">
        <f>Pagina8!D31</f>
        <v>SCEGLIERE DAL MENU' A TENDINA</v>
      </c>
      <c r="E36" s="1535"/>
      <c r="F36" s="1535"/>
      <c r="G36" s="1535"/>
      <c r="H36" s="1535"/>
      <c r="I36" s="1535"/>
      <c r="J36" s="1535"/>
      <c r="K36" s="1535"/>
      <c r="L36" s="1535"/>
      <c r="M36" s="1535"/>
      <c r="N36" s="1535"/>
      <c r="O36" s="1535"/>
      <c r="P36" s="1535"/>
      <c r="Q36" s="1535"/>
      <c r="R36" s="1535"/>
      <c r="S36" s="1536"/>
      <c r="T36" s="1543">
        <f>Pagina8!BS31</f>
        <v>0</v>
      </c>
      <c r="U36" s="1544"/>
      <c r="V36" s="1544"/>
      <c r="W36" s="1544"/>
      <c r="X36" s="1544"/>
      <c r="Y36" s="1550">
        <f>Pagina8!BX31</f>
        <v>0</v>
      </c>
      <c r="Z36" s="1551"/>
      <c r="AA36" s="1551"/>
      <c r="AB36" s="1551"/>
      <c r="AC36" s="1551"/>
      <c r="AD36" s="1551"/>
      <c r="AE36" s="1551"/>
      <c r="AF36" s="1551"/>
      <c r="AG36" s="1551"/>
      <c r="AH36" s="1551"/>
      <c r="AI36" s="1552"/>
      <c r="AJ36" s="1545"/>
      <c r="AK36" s="1545"/>
      <c r="AL36" s="1545"/>
      <c r="AM36" s="1545"/>
      <c r="AN36" s="1545"/>
      <c r="AO36" s="1545"/>
      <c r="AP36" s="1546">
        <v>0.4</v>
      </c>
      <c r="AQ36" s="1546"/>
      <c r="AR36" s="1546"/>
      <c r="AS36" s="1035"/>
      <c r="AT36" s="1036"/>
      <c r="AU36" s="1037"/>
      <c r="AV36" s="1041">
        <f t="shared" ref="AV36" si="5">+AP36*Y36</f>
        <v>0</v>
      </c>
      <c r="AW36" s="1041"/>
      <c r="AX36" s="1041"/>
      <c r="AY36" s="1041"/>
      <c r="AZ36" s="1041"/>
      <c r="BA36" s="1041"/>
      <c r="BB36" s="1041"/>
      <c r="BC36" s="1041"/>
      <c r="BD36" s="1041"/>
    </row>
    <row r="37" spans="1:56" s="150" customFormat="1" ht="20.25" customHeight="1">
      <c r="A37" s="151"/>
      <c r="B37" s="1042"/>
      <c r="C37" s="1042"/>
      <c r="D37" s="1537"/>
      <c r="E37" s="1538"/>
      <c r="F37" s="1538"/>
      <c r="G37" s="1538"/>
      <c r="H37" s="1538"/>
      <c r="I37" s="1538"/>
      <c r="J37" s="1538"/>
      <c r="K37" s="1538"/>
      <c r="L37" s="1538"/>
      <c r="M37" s="1538"/>
      <c r="N37" s="1538"/>
      <c r="O37" s="1538"/>
      <c r="P37" s="1538"/>
      <c r="Q37" s="1538"/>
      <c r="R37" s="1538"/>
      <c r="S37" s="1539"/>
      <c r="T37" s="1544"/>
      <c r="U37" s="1544"/>
      <c r="V37" s="1544"/>
      <c r="W37" s="1544"/>
      <c r="X37" s="1544"/>
      <c r="Y37" s="1553"/>
      <c r="Z37" s="1554"/>
      <c r="AA37" s="1554"/>
      <c r="AB37" s="1554"/>
      <c r="AC37" s="1554"/>
      <c r="AD37" s="1554"/>
      <c r="AE37" s="1554"/>
      <c r="AF37" s="1554"/>
      <c r="AG37" s="1554"/>
      <c r="AH37" s="1554"/>
      <c r="AI37" s="1555"/>
      <c r="AJ37" s="1545"/>
      <c r="AK37" s="1545"/>
      <c r="AL37" s="1545"/>
      <c r="AM37" s="1545"/>
      <c r="AN37" s="1545"/>
      <c r="AO37" s="1545"/>
      <c r="AP37" s="1546"/>
      <c r="AQ37" s="1546"/>
      <c r="AR37" s="1546"/>
      <c r="AS37" s="1038"/>
      <c r="AT37" s="1039"/>
      <c r="AU37" s="1040"/>
      <c r="AV37" s="1041"/>
      <c r="AW37" s="1041"/>
      <c r="AX37" s="1041"/>
      <c r="AY37" s="1041"/>
      <c r="AZ37" s="1041"/>
      <c r="BA37" s="1041"/>
      <c r="BB37" s="1041"/>
      <c r="BC37" s="1041"/>
      <c r="BD37" s="1041"/>
    </row>
    <row r="38" spans="1:56" s="150" customFormat="1" ht="20.25" customHeight="1">
      <c r="A38" s="151"/>
      <c r="B38" s="1042"/>
      <c r="C38" s="1042"/>
      <c r="D38" s="1540"/>
      <c r="E38" s="1541"/>
      <c r="F38" s="1541"/>
      <c r="G38" s="1541"/>
      <c r="H38" s="1541"/>
      <c r="I38" s="1541"/>
      <c r="J38" s="1541"/>
      <c r="K38" s="1541"/>
      <c r="L38" s="1541"/>
      <c r="M38" s="1541"/>
      <c r="N38" s="1541"/>
      <c r="O38" s="1541"/>
      <c r="P38" s="1541"/>
      <c r="Q38" s="1541"/>
      <c r="R38" s="1541"/>
      <c r="S38" s="1542"/>
      <c r="T38" s="1544"/>
      <c r="U38" s="1544"/>
      <c r="V38" s="1544"/>
      <c r="W38" s="1544"/>
      <c r="X38" s="1544"/>
      <c r="Y38" s="1556"/>
      <c r="Z38" s="1557"/>
      <c r="AA38" s="1557"/>
      <c r="AB38" s="1557"/>
      <c r="AC38" s="1557"/>
      <c r="AD38" s="1557"/>
      <c r="AE38" s="1557"/>
      <c r="AF38" s="1557"/>
      <c r="AG38" s="1557"/>
      <c r="AH38" s="1557"/>
      <c r="AI38" s="1558"/>
      <c r="AJ38" s="1545"/>
      <c r="AK38" s="1545"/>
      <c r="AL38" s="1545"/>
      <c r="AM38" s="1545"/>
      <c r="AN38" s="1545"/>
      <c r="AO38" s="1545"/>
      <c r="AP38" s="1546"/>
      <c r="AQ38" s="1546"/>
      <c r="AR38" s="1546"/>
      <c r="AS38" s="1547"/>
      <c r="AT38" s="1548"/>
      <c r="AU38" s="1549"/>
      <c r="AV38" s="1041"/>
      <c r="AW38" s="1041"/>
      <c r="AX38" s="1041"/>
      <c r="AY38" s="1041"/>
      <c r="AZ38" s="1041"/>
      <c r="BA38" s="1041"/>
      <c r="BB38" s="1041"/>
      <c r="BC38" s="1041"/>
      <c r="BD38" s="1041"/>
    </row>
    <row r="39" spans="1:56" s="26" customFormat="1" ht="20.25" customHeight="1">
      <c r="A39" s="151"/>
      <c r="B39" s="1042" t="s">
        <v>179</v>
      </c>
      <c r="C39" s="1042"/>
      <c r="D39" s="1534" t="str">
        <f>Pagina8!D34</f>
        <v>SCEGLIERE DAL MENU' A TENDINA</v>
      </c>
      <c r="E39" s="1535"/>
      <c r="F39" s="1535"/>
      <c r="G39" s="1535"/>
      <c r="H39" s="1535"/>
      <c r="I39" s="1535"/>
      <c r="J39" s="1535"/>
      <c r="K39" s="1535"/>
      <c r="L39" s="1535"/>
      <c r="M39" s="1535"/>
      <c r="N39" s="1535"/>
      <c r="O39" s="1535"/>
      <c r="P39" s="1535"/>
      <c r="Q39" s="1535"/>
      <c r="R39" s="1535"/>
      <c r="S39" s="1536"/>
      <c r="T39" s="1543">
        <f>Pagina8!BS34</f>
        <v>0</v>
      </c>
      <c r="U39" s="1544"/>
      <c r="V39" s="1544"/>
      <c r="W39" s="1544"/>
      <c r="X39" s="1544"/>
      <c r="Y39" s="1550">
        <f>Pagina8!BX34</f>
        <v>0</v>
      </c>
      <c r="Z39" s="1551"/>
      <c r="AA39" s="1551"/>
      <c r="AB39" s="1551"/>
      <c r="AC39" s="1551"/>
      <c r="AD39" s="1551"/>
      <c r="AE39" s="1551"/>
      <c r="AF39" s="1551"/>
      <c r="AG39" s="1551"/>
      <c r="AH39" s="1551"/>
      <c r="AI39" s="1552"/>
      <c r="AJ39" s="1545"/>
      <c r="AK39" s="1545"/>
      <c r="AL39" s="1545"/>
      <c r="AM39" s="1545"/>
      <c r="AN39" s="1545"/>
      <c r="AO39" s="1545"/>
      <c r="AP39" s="1546">
        <v>0.4</v>
      </c>
      <c r="AQ39" s="1546"/>
      <c r="AR39" s="1546"/>
      <c r="AS39" s="1035"/>
      <c r="AT39" s="1036"/>
      <c r="AU39" s="1037"/>
      <c r="AV39" s="1041">
        <f t="shared" ref="AV39" si="6">+AP39*Y39</f>
        <v>0</v>
      </c>
      <c r="AW39" s="1041"/>
      <c r="AX39" s="1041"/>
      <c r="AY39" s="1041"/>
      <c r="AZ39" s="1041"/>
      <c r="BA39" s="1041"/>
      <c r="BB39" s="1041"/>
      <c r="BC39" s="1041"/>
      <c r="BD39" s="1041"/>
    </row>
    <row r="40" spans="1:56" s="150" customFormat="1" ht="20.25" customHeight="1">
      <c r="A40" s="151"/>
      <c r="B40" s="1042"/>
      <c r="C40" s="1042"/>
      <c r="D40" s="1537"/>
      <c r="E40" s="1538"/>
      <c r="F40" s="1538"/>
      <c r="G40" s="1538"/>
      <c r="H40" s="1538"/>
      <c r="I40" s="1538"/>
      <c r="J40" s="1538"/>
      <c r="K40" s="1538"/>
      <c r="L40" s="1538"/>
      <c r="M40" s="1538"/>
      <c r="N40" s="1538"/>
      <c r="O40" s="1538"/>
      <c r="P40" s="1538"/>
      <c r="Q40" s="1538"/>
      <c r="R40" s="1538"/>
      <c r="S40" s="1539"/>
      <c r="T40" s="1544"/>
      <c r="U40" s="1544"/>
      <c r="V40" s="1544"/>
      <c r="W40" s="1544"/>
      <c r="X40" s="1544"/>
      <c r="Y40" s="1553"/>
      <c r="Z40" s="1554"/>
      <c r="AA40" s="1554"/>
      <c r="AB40" s="1554"/>
      <c r="AC40" s="1554"/>
      <c r="AD40" s="1554"/>
      <c r="AE40" s="1554"/>
      <c r="AF40" s="1554"/>
      <c r="AG40" s="1554"/>
      <c r="AH40" s="1554"/>
      <c r="AI40" s="1555"/>
      <c r="AJ40" s="1545"/>
      <c r="AK40" s="1545"/>
      <c r="AL40" s="1545"/>
      <c r="AM40" s="1545"/>
      <c r="AN40" s="1545"/>
      <c r="AO40" s="1545"/>
      <c r="AP40" s="1546"/>
      <c r="AQ40" s="1546"/>
      <c r="AR40" s="1546"/>
      <c r="AS40" s="1038"/>
      <c r="AT40" s="1039"/>
      <c r="AU40" s="1040"/>
      <c r="AV40" s="1041"/>
      <c r="AW40" s="1041"/>
      <c r="AX40" s="1041"/>
      <c r="AY40" s="1041"/>
      <c r="AZ40" s="1041"/>
      <c r="BA40" s="1041"/>
      <c r="BB40" s="1041"/>
      <c r="BC40" s="1041"/>
      <c r="BD40" s="1041"/>
    </row>
    <row r="41" spans="1:56" s="150" customFormat="1" ht="20.25" customHeight="1">
      <c r="B41" s="1042"/>
      <c r="C41" s="1042"/>
      <c r="D41" s="1540"/>
      <c r="E41" s="1541"/>
      <c r="F41" s="1541"/>
      <c r="G41" s="1541"/>
      <c r="H41" s="1541"/>
      <c r="I41" s="1541"/>
      <c r="J41" s="1541"/>
      <c r="K41" s="1541"/>
      <c r="L41" s="1541"/>
      <c r="M41" s="1541"/>
      <c r="N41" s="1541"/>
      <c r="O41" s="1541"/>
      <c r="P41" s="1541"/>
      <c r="Q41" s="1541"/>
      <c r="R41" s="1541"/>
      <c r="S41" s="1542"/>
      <c r="T41" s="1544"/>
      <c r="U41" s="1544"/>
      <c r="V41" s="1544"/>
      <c r="W41" s="1544"/>
      <c r="X41" s="1544"/>
      <c r="Y41" s="1556"/>
      <c r="Z41" s="1557"/>
      <c r="AA41" s="1557"/>
      <c r="AB41" s="1557"/>
      <c r="AC41" s="1557"/>
      <c r="AD41" s="1557"/>
      <c r="AE41" s="1557"/>
      <c r="AF41" s="1557"/>
      <c r="AG41" s="1557"/>
      <c r="AH41" s="1557"/>
      <c r="AI41" s="1558"/>
      <c r="AJ41" s="1545"/>
      <c r="AK41" s="1545"/>
      <c r="AL41" s="1545"/>
      <c r="AM41" s="1545"/>
      <c r="AN41" s="1545"/>
      <c r="AO41" s="1545"/>
      <c r="AP41" s="1546"/>
      <c r="AQ41" s="1546"/>
      <c r="AR41" s="1546"/>
      <c r="AS41" s="1547"/>
      <c r="AT41" s="1548"/>
      <c r="AU41" s="1549"/>
      <c r="AV41" s="1041"/>
      <c r="AW41" s="1041"/>
      <c r="AX41" s="1041"/>
      <c r="AY41" s="1041"/>
      <c r="AZ41" s="1041"/>
      <c r="BA41" s="1041"/>
      <c r="BB41" s="1041"/>
      <c r="BC41" s="1041"/>
      <c r="BD41" s="1041"/>
    </row>
    <row r="42" spans="1:56" s="150" customFormat="1" ht="20.25" customHeight="1">
      <c r="A42" s="26"/>
      <c r="B42" s="1042" t="s">
        <v>180</v>
      </c>
      <c r="C42" s="1042"/>
      <c r="D42" s="1534" t="str">
        <f>Pagina8!D37</f>
        <v>SCEGLIERE DAL MENU' A TENDINA</v>
      </c>
      <c r="E42" s="1535"/>
      <c r="F42" s="1535"/>
      <c r="G42" s="1535"/>
      <c r="H42" s="1535"/>
      <c r="I42" s="1535"/>
      <c r="J42" s="1535"/>
      <c r="K42" s="1535"/>
      <c r="L42" s="1535"/>
      <c r="M42" s="1535"/>
      <c r="N42" s="1535"/>
      <c r="O42" s="1535"/>
      <c r="P42" s="1535"/>
      <c r="Q42" s="1535"/>
      <c r="R42" s="1535"/>
      <c r="S42" s="1536"/>
      <c r="T42" s="1543">
        <f>Pagina8!BS37</f>
        <v>0</v>
      </c>
      <c r="U42" s="1544"/>
      <c r="V42" s="1544"/>
      <c r="W42" s="1544"/>
      <c r="X42" s="1544"/>
      <c r="Y42" s="1550">
        <f>Pagina8!BX37</f>
        <v>0</v>
      </c>
      <c r="Z42" s="1551"/>
      <c r="AA42" s="1551"/>
      <c r="AB42" s="1551"/>
      <c r="AC42" s="1551"/>
      <c r="AD42" s="1551"/>
      <c r="AE42" s="1551"/>
      <c r="AF42" s="1551"/>
      <c r="AG42" s="1551"/>
      <c r="AH42" s="1551"/>
      <c r="AI42" s="1552"/>
      <c r="AJ42" s="1545"/>
      <c r="AK42" s="1545"/>
      <c r="AL42" s="1545"/>
      <c r="AM42" s="1545"/>
      <c r="AN42" s="1545"/>
      <c r="AO42" s="1545"/>
      <c r="AP42" s="1546">
        <v>0.4</v>
      </c>
      <c r="AQ42" s="1546"/>
      <c r="AR42" s="1546"/>
      <c r="AS42" s="1035"/>
      <c r="AT42" s="1036"/>
      <c r="AU42" s="1037"/>
      <c r="AV42" s="1041">
        <f t="shared" ref="AV42" si="7">+AP42*Y42</f>
        <v>0</v>
      </c>
      <c r="AW42" s="1041"/>
      <c r="AX42" s="1041"/>
      <c r="AY42" s="1041"/>
      <c r="AZ42" s="1041"/>
      <c r="BA42" s="1041"/>
      <c r="BB42" s="1041"/>
      <c r="BC42" s="1041"/>
      <c r="BD42" s="1041"/>
    </row>
    <row r="43" spans="1:56" s="150" customFormat="1" ht="20.25" customHeight="1">
      <c r="A43" s="151"/>
      <c r="B43" s="1042"/>
      <c r="C43" s="1042"/>
      <c r="D43" s="1537"/>
      <c r="E43" s="1538"/>
      <c r="F43" s="1538"/>
      <c r="G43" s="1538"/>
      <c r="H43" s="1538"/>
      <c r="I43" s="1538"/>
      <c r="J43" s="1538"/>
      <c r="K43" s="1538"/>
      <c r="L43" s="1538"/>
      <c r="M43" s="1538"/>
      <c r="N43" s="1538"/>
      <c r="O43" s="1538"/>
      <c r="P43" s="1538"/>
      <c r="Q43" s="1538"/>
      <c r="R43" s="1538"/>
      <c r="S43" s="1539"/>
      <c r="T43" s="1544"/>
      <c r="U43" s="1544"/>
      <c r="V43" s="1544"/>
      <c r="W43" s="1544"/>
      <c r="X43" s="1544"/>
      <c r="Y43" s="1553"/>
      <c r="Z43" s="1554"/>
      <c r="AA43" s="1554"/>
      <c r="AB43" s="1554"/>
      <c r="AC43" s="1554"/>
      <c r="AD43" s="1554"/>
      <c r="AE43" s="1554"/>
      <c r="AF43" s="1554"/>
      <c r="AG43" s="1554"/>
      <c r="AH43" s="1554"/>
      <c r="AI43" s="1555"/>
      <c r="AJ43" s="1545"/>
      <c r="AK43" s="1545"/>
      <c r="AL43" s="1545"/>
      <c r="AM43" s="1545"/>
      <c r="AN43" s="1545"/>
      <c r="AO43" s="1545"/>
      <c r="AP43" s="1546"/>
      <c r="AQ43" s="1546"/>
      <c r="AR43" s="1546"/>
      <c r="AS43" s="1038"/>
      <c r="AT43" s="1039"/>
      <c r="AU43" s="1040"/>
      <c r="AV43" s="1041"/>
      <c r="AW43" s="1041"/>
      <c r="AX43" s="1041"/>
      <c r="AY43" s="1041"/>
      <c r="AZ43" s="1041"/>
      <c r="BA43" s="1041"/>
      <c r="BB43" s="1041"/>
      <c r="BC43" s="1041"/>
      <c r="BD43" s="1041"/>
    </row>
    <row r="44" spans="1:56" s="150" customFormat="1" ht="20.25" customHeight="1">
      <c r="A44" s="151"/>
      <c r="B44" s="1042"/>
      <c r="C44" s="1042"/>
      <c r="D44" s="1540"/>
      <c r="E44" s="1541"/>
      <c r="F44" s="1541"/>
      <c r="G44" s="1541"/>
      <c r="H44" s="1541"/>
      <c r="I44" s="1541"/>
      <c r="J44" s="1541"/>
      <c r="K44" s="1541"/>
      <c r="L44" s="1541"/>
      <c r="M44" s="1541"/>
      <c r="N44" s="1541"/>
      <c r="O44" s="1541"/>
      <c r="P44" s="1541"/>
      <c r="Q44" s="1541"/>
      <c r="R44" s="1541"/>
      <c r="S44" s="1542"/>
      <c r="T44" s="1544"/>
      <c r="U44" s="1544"/>
      <c r="V44" s="1544"/>
      <c r="W44" s="1544"/>
      <c r="X44" s="1544"/>
      <c r="Y44" s="1556"/>
      <c r="Z44" s="1557"/>
      <c r="AA44" s="1557"/>
      <c r="AB44" s="1557"/>
      <c r="AC44" s="1557"/>
      <c r="AD44" s="1557"/>
      <c r="AE44" s="1557"/>
      <c r="AF44" s="1557"/>
      <c r="AG44" s="1557"/>
      <c r="AH44" s="1557"/>
      <c r="AI44" s="1558"/>
      <c r="AJ44" s="1545"/>
      <c r="AK44" s="1545"/>
      <c r="AL44" s="1545"/>
      <c r="AM44" s="1545"/>
      <c r="AN44" s="1545"/>
      <c r="AO44" s="1545"/>
      <c r="AP44" s="1546"/>
      <c r="AQ44" s="1546"/>
      <c r="AR44" s="1546"/>
      <c r="AS44" s="1547"/>
      <c r="AT44" s="1548"/>
      <c r="AU44" s="1549"/>
      <c r="AV44" s="1041"/>
      <c r="AW44" s="1041"/>
      <c r="AX44" s="1041"/>
      <c r="AY44" s="1041"/>
      <c r="AZ44" s="1041"/>
      <c r="BA44" s="1041"/>
      <c r="BB44" s="1041"/>
      <c r="BC44" s="1041"/>
      <c r="BD44" s="1041"/>
    </row>
    <row r="45" spans="1:56" s="26" customFormat="1" ht="20.25" customHeight="1">
      <c r="A45" s="151"/>
      <c r="B45" s="1042" t="s">
        <v>181</v>
      </c>
      <c r="C45" s="1042"/>
      <c r="D45" s="1534" t="str">
        <f>Pagina8!D40</f>
        <v>SCEGLIERE DAL MENU' A TENDINA</v>
      </c>
      <c r="E45" s="1535"/>
      <c r="F45" s="1535"/>
      <c r="G45" s="1535"/>
      <c r="H45" s="1535"/>
      <c r="I45" s="1535"/>
      <c r="J45" s="1535"/>
      <c r="K45" s="1535"/>
      <c r="L45" s="1535"/>
      <c r="M45" s="1535"/>
      <c r="N45" s="1535"/>
      <c r="O45" s="1535"/>
      <c r="P45" s="1535"/>
      <c r="Q45" s="1535"/>
      <c r="R45" s="1535"/>
      <c r="S45" s="1536"/>
      <c r="T45" s="1543">
        <f>Pagina8!BS40</f>
        <v>0</v>
      </c>
      <c r="U45" s="1544"/>
      <c r="V45" s="1544"/>
      <c r="W45" s="1544"/>
      <c r="X45" s="1544"/>
      <c r="Y45" s="1550">
        <f>Pagina8!BX40</f>
        <v>0</v>
      </c>
      <c r="Z45" s="1551"/>
      <c r="AA45" s="1551"/>
      <c r="AB45" s="1551"/>
      <c r="AC45" s="1551"/>
      <c r="AD45" s="1551"/>
      <c r="AE45" s="1551"/>
      <c r="AF45" s="1551"/>
      <c r="AG45" s="1551"/>
      <c r="AH45" s="1551"/>
      <c r="AI45" s="1552"/>
      <c r="AJ45" s="1545"/>
      <c r="AK45" s="1545"/>
      <c r="AL45" s="1545"/>
      <c r="AM45" s="1545"/>
      <c r="AN45" s="1545"/>
      <c r="AO45" s="1545"/>
      <c r="AP45" s="1546">
        <v>0.4</v>
      </c>
      <c r="AQ45" s="1546"/>
      <c r="AR45" s="1546"/>
      <c r="AS45" s="1035"/>
      <c r="AT45" s="1036"/>
      <c r="AU45" s="1037"/>
      <c r="AV45" s="1041">
        <f t="shared" ref="AV45" si="8">+AP45*Y45</f>
        <v>0</v>
      </c>
      <c r="AW45" s="1041"/>
      <c r="AX45" s="1041"/>
      <c r="AY45" s="1041"/>
      <c r="AZ45" s="1041"/>
      <c r="BA45" s="1041"/>
      <c r="BB45" s="1041"/>
      <c r="BC45" s="1041"/>
      <c r="BD45" s="1041"/>
    </row>
    <row r="46" spans="1:56" s="150" customFormat="1" ht="20.25" customHeight="1">
      <c r="A46" s="151"/>
      <c r="B46" s="1042"/>
      <c r="C46" s="1042"/>
      <c r="D46" s="1537"/>
      <c r="E46" s="1538"/>
      <c r="F46" s="1538"/>
      <c r="G46" s="1538"/>
      <c r="H46" s="1538"/>
      <c r="I46" s="1538"/>
      <c r="J46" s="1538"/>
      <c r="K46" s="1538"/>
      <c r="L46" s="1538"/>
      <c r="M46" s="1538"/>
      <c r="N46" s="1538"/>
      <c r="O46" s="1538"/>
      <c r="P46" s="1538"/>
      <c r="Q46" s="1538"/>
      <c r="R46" s="1538"/>
      <c r="S46" s="1539"/>
      <c r="T46" s="1544"/>
      <c r="U46" s="1544"/>
      <c r="V46" s="1544"/>
      <c r="W46" s="1544"/>
      <c r="X46" s="1544"/>
      <c r="Y46" s="1553"/>
      <c r="Z46" s="1554"/>
      <c r="AA46" s="1554"/>
      <c r="AB46" s="1554"/>
      <c r="AC46" s="1554"/>
      <c r="AD46" s="1554"/>
      <c r="AE46" s="1554"/>
      <c r="AF46" s="1554"/>
      <c r="AG46" s="1554"/>
      <c r="AH46" s="1554"/>
      <c r="AI46" s="1555"/>
      <c r="AJ46" s="1545"/>
      <c r="AK46" s="1545"/>
      <c r="AL46" s="1545"/>
      <c r="AM46" s="1545"/>
      <c r="AN46" s="1545"/>
      <c r="AO46" s="1545"/>
      <c r="AP46" s="1546"/>
      <c r="AQ46" s="1546"/>
      <c r="AR46" s="1546"/>
      <c r="AS46" s="1038"/>
      <c r="AT46" s="1039"/>
      <c r="AU46" s="1040"/>
      <c r="AV46" s="1041"/>
      <c r="AW46" s="1041"/>
      <c r="AX46" s="1041"/>
      <c r="AY46" s="1041"/>
      <c r="AZ46" s="1041"/>
      <c r="BA46" s="1041"/>
      <c r="BB46" s="1041"/>
      <c r="BC46" s="1041"/>
      <c r="BD46" s="1041"/>
    </row>
    <row r="47" spans="1:56" s="150" customFormat="1" ht="20.25" customHeight="1">
      <c r="B47" s="1042"/>
      <c r="C47" s="1042"/>
      <c r="D47" s="1540"/>
      <c r="E47" s="1541"/>
      <c r="F47" s="1541"/>
      <c r="G47" s="1541"/>
      <c r="H47" s="1541"/>
      <c r="I47" s="1541"/>
      <c r="J47" s="1541"/>
      <c r="K47" s="1541"/>
      <c r="L47" s="1541"/>
      <c r="M47" s="1541"/>
      <c r="N47" s="1541"/>
      <c r="O47" s="1541"/>
      <c r="P47" s="1541"/>
      <c r="Q47" s="1541"/>
      <c r="R47" s="1541"/>
      <c r="S47" s="1542"/>
      <c r="T47" s="1544"/>
      <c r="U47" s="1544"/>
      <c r="V47" s="1544"/>
      <c r="W47" s="1544"/>
      <c r="X47" s="1544"/>
      <c r="Y47" s="1556"/>
      <c r="Z47" s="1557"/>
      <c r="AA47" s="1557"/>
      <c r="AB47" s="1557"/>
      <c r="AC47" s="1557"/>
      <c r="AD47" s="1557"/>
      <c r="AE47" s="1557"/>
      <c r="AF47" s="1557"/>
      <c r="AG47" s="1557"/>
      <c r="AH47" s="1557"/>
      <c r="AI47" s="1558"/>
      <c r="AJ47" s="1545"/>
      <c r="AK47" s="1545"/>
      <c r="AL47" s="1545"/>
      <c r="AM47" s="1545"/>
      <c r="AN47" s="1545"/>
      <c r="AO47" s="1545"/>
      <c r="AP47" s="1546"/>
      <c r="AQ47" s="1546"/>
      <c r="AR47" s="1546"/>
      <c r="AS47" s="1547"/>
      <c r="AT47" s="1548"/>
      <c r="AU47" s="1549"/>
      <c r="AV47" s="1041"/>
      <c r="AW47" s="1041"/>
      <c r="AX47" s="1041"/>
      <c r="AY47" s="1041"/>
      <c r="AZ47" s="1041"/>
      <c r="BA47" s="1041"/>
      <c r="BB47" s="1041"/>
      <c r="BC47" s="1041"/>
      <c r="BD47" s="1041"/>
    </row>
    <row r="48" spans="1:56" s="150" customFormat="1" ht="20.25" customHeight="1">
      <c r="B48" s="1042" t="s">
        <v>182</v>
      </c>
      <c r="C48" s="1042"/>
      <c r="D48" s="1534" t="str">
        <f>Pagina8!D43</f>
        <v>SCEGLIERE DAL MENU' A TENDINA</v>
      </c>
      <c r="E48" s="1535"/>
      <c r="F48" s="1535"/>
      <c r="G48" s="1535"/>
      <c r="H48" s="1535"/>
      <c r="I48" s="1535"/>
      <c r="J48" s="1535"/>
      <c r="K48" s="1535"/>
      <c r="L48" s="1535"/>
      <c r="M48" s="1535"/>
      <c r="N48" s="1535"/>
      <c r="O48" s="1535"/>
      <c r="P48" s="1535"/>
      <c r="Q48" s="1535"/>
      <c r="R48" s="1535"/>
      <c r="S48" s="1536"/>
      <c r="T48" s="1543">
        <f>Pagina8!BS43</f>
        <v>0</v>
      </c>
      <c r="U48" s="1544"/>
      <c r="V48" s="1544"/>
      <c r="W48" s="1544"/>
      <c r="X48" s="1544"/>
      <c r="Y48" s="1550">
        <f>Pagina8!BX43</f>
        <v>0</v>
      </c>
      <c r="Z48" s="1551"/>
      <c r="AA48" s="1551"/>
      <c r="AB48" s="1551"/>
      <c r="AC48" s="1551"/>
      <c r="AD48" s="1551"/>
      <c r="AE48" s="1551"/>
      <c r="AF48" s="1551"/>
      <c r="AG48" s="1551"/>
      <c r="AH48" s="1551"/>
      <c r="AI48" s="1552"/>
      <c r="AJ48" s="1545"/>
      <c r="AK48" s="1545"/>
      <c r="AL48" s="1545"/>
      <c r="AM48" s="1545"/>
      <c r="AN48" s="1545"/>
      <c r="AO48" s="1545"/>
      <c r="AP48" s="1546">
        <v>0.4</v>
      </c>
      <c r="AQ48" s="1546"/>
      <c r="AR48" s="1546"/>
      <c r="AS48" s="1035"/>
      <c r="AT48" s="1036"/>
      <c r="AU48" s="1037"/>
      <c r="AV48" s="1041">
        <f t="shared" ref="AV48" si="9">+AP48*Y48</f>
        <v>0</v>
      </c>
      <c r="AW48" s="1041"/>
      <c r="AX48" s="1041"/>
      <c r="AY48" s="1041"/>
      <c r="AZ48" s="1041"/>
      <c r="BA48" s="1041"/>
      <c r="BB48" s="1041"/>
      <c r="BC48" s="1041"/>
      <c r="BD48" s="1041"/>
    </row>
    <row r="49" spans="2:56" s="150" customFormat="1" ht="20.25" customHeight="1">
      <c r="B49" s="1042"/>
      <c r="C49" s="1042"/>
      <c r="D49" s="1537"/>
      <c r="E49" s="1538"/>
      <c r="F49" s="1538"/>
      <c r="G49" s="1538"/>
      <c r="H49" s="1538"/>
      <c r="I49" s="1538"/>
      <c r="J49" s="1538"/>
      <c r="K49" s="1538"/>
      <c r="L49" s="1538"/>
      <c r="M49" s="1538"/>
      <c r="N49" s="1538"/>
      <c r="O49" s="1538"/>
      <c r="P49" s="1538"/>
      <c r="Q49" s="1538"/>
      <c r="R49" s="1538"/>
      <c r="S49" s="1539"/>
      <c r="T49" s="1544"/>
      <c r="U49" s="1544"/>
      <c r="V49" s="1544"/>
      <c r="W49" s="1544"/>
      <c r="X49" s="1544"/>
      <c r="Y49" s="1553"/>
      <c r="Z49" s="1554"/>
      <c r="AA49" s="1554"/>
      <c r="AB49" s="1554"/>
      <c r="AC49" s="1554"/>
      <c r="AD49" s="1554"/>
      <c r="AE49" s="1554"/>
      <c r="AF49" s="1554"/>
      <c r="AG49" s="1554"/>
      <c r="AH49" s="1554"/>
      <c r="AI49" s="1555"/>
      <c r="AJ49" s="1545"/>
      <c r="AK49" s="1545"/>
      <c r="AL49" s="1545"/>
      <c r="AM49" s="1545"/>
      <c r="AN49" s="1545"/>
      <c r="AO49" s="1545"/>
      <c r="AP49" s="1546"/>
      <c r="AQ49" s="1546"/>
      <c r="AR49" s="1546"/>
      <c r="AS49" s="1038"/>
      <c r="AT49" s="1039"/>
      <c r="AU49" s="1040"/>
      <c r="AV49" s="1041"/>
      <c r="AW49" s="1041"/>
      <c r="AX49" s="1041"/>
      <c r="AY49" s="1041"/>
      <c r="AZ49" s="1041"/>
      <c r="BA49" s="1041"/>
      <c r="BB49" s="1041"/>
      <c r="BC49" s="1041"/>
      <c r="BD49" s="1041"/>
    </row>
    <row r="50" spans="2:56" s="150" customFormat="1" ht="20.25" customHeight="1">
      <c r="B50" s="1042"/>
      <c r="C50" s="1042"/>
      <c r="D50" s="1540"/>
      <c r="E50" s="1541"/>
      <c r="F50" s="1541"/>
      <c r="G50" s="1541"/>
      <c r="H50" s="1541"/>
      <c r="I50" s="1541"/>
      <c r="J50" s="1541"/>
      <c r="K50" s="1541"/>
      <c r="L50" s="1541"/>
      <c r="M50" s="1541"/>
      <c r="N50" s="1541"/>
      <c r="O50" s="1541"/>
      <c r="P50" s="1541"/>
      <c r="Q50" s="1541"/>
      <c r="R50" s="1541"/>
      <c r="S50" s="1542"/>
      <c r="T50" s="1544"/>
      <c r="U50" s="1544"/>
      <c r="V50" s="1544"/>
      <c r="W50" s="1544"/>
      <c r="X50" s="1544"/>
      <c r="Y50" s="1556"/>
      <c r="Z50" s="1557"/>
      <c r="AA50" s="1557"/>
      <c r="AB50" s="1557"/>
      <c r="AC50" s="1557"/>
      <c r="AD50" s="1557"/>
      <c r="AE50" s="1557"/>
      <c r="AF50" s="1557"/>
      <c r="AG50" s="1557"/>
      <c r="AH50" s="1557"/>
      <c r="AI50" s="1558"/>
      <c r="AJ50" s="1545"/>
      <c r="AK50" s="1545"/>
      <c r="AL50" s="1545"/>
      <c r="AM50" s="1545"/>
      <c r="AN50" s="1545"/>
      <c r="AO50" s="1545"/>
      <c r="AP50" s="1546"/>
      <c r="AQ50" s="1546"/>
      <c r="AR50" s="1546"/>
      <c r="AS50" s="1547"/>
      <c r="AT50" s="1548"/>
      <c r="AU50" s="1549"/>
      <c r="AV50" s="1041"/>
      <c r="AW50" s="1041"/>
      <c r="AX50" s="1041"/>
      <c r="AY50" s="1041"/>
      <c r="AZ50" s="1041"/>
      <c r="BA50" s="1041"/>
      <c r="BB50" s="1041"/>
      <c r="BC50" s="1041"/>
      <c r="BD50" s="1041"/>
    </row>
    <row r="51" spans="2:56" s="150" customFormat="1" ht="20.25" customHeight="1">
      <c r="B51" s="1042" t="s">
        <v>183</v>
      </c>
      <c r="C51" s="1042"/>
      <c r="D51" s="1534" t="str">
        <f>Pagina8!D46</f>
        <v>SCEGLIERE DAL MENU' A TENDINA</v>
      </c>
      <c r="E51" s="1535"/>
      <c r="F51" s="1535"/>
      <c r="G51" s="1535"/>
      <c r="H51" s="1535"/>
      <c r="I51" s="1535"/>
      <c r="J51" s="1535"/>
      <c r="K51" s="1535"/>
      <c r="L51" s="1535"/>
      <c r="M51" s="1535"/>
      <c r="N51" s="1535"/>
      <c r="O51" s="1535"/>
      <c r="P51" s="1535"/>
      <c r="Q51" s="1535"/>
      <c r="R51" s="1535"/>
      <c r="S51" s="1536"/>
      <c r="T51" s="1543">
        <f>Pagina8!BS46</f>
        <v>0</v>
      </c>
      <c r="U51" s="1544"/>
      <c r="V51" s="1544"/>
      <c r="W51" s="1544"/>
      <c r="X51" s="1544"/>
      <c r="Y51" s="1550">
        <f>Pagina8!BX46</f>
        <v>0</v>
      </c>
      <c r="Z51" s="1551"/>
      <c r="AA51" s="1551"/>
      <c r="AB51" s="1551"/>
      <c r="AC51" s="1551"/>
      <c r="AD51" s="1551"/>
      <c r="AE51" s="1551"/>
      <c r="AF51" s="1551"/>
      <c r="AG51" s="1551"/>
      <c r="AH51" s="1551"/>
      <c r="AI51" s="1552"/>
      <c r="AJ51" s="1545"/>
      <c r="AK51" s="1545"/>
      <c r="AL51" s="1545"/>
      <c r="AM51" s="1545"/>
      <c r="AN51" s="1545"/>
      <c r="AO51" s="1545"/>
      <c r="AP51" s="1546">
        <v>0.4</v>
      </c>
      <c r="AQ51" s="1546"/>
      <c r="AR51" s="1546"/>
      <c r="AS51" s="1035"/>
      <c r="AT51" s="1036"/>
      <c r="AU51" s="1037"/>
      <c r="AV51" s="1041">
        <f t="shared" ref="AV51" si="10">+AP51*Y51</f>
        <v>0</v>
      </c>
      <c r="AW51" s="1041"/>
      <c r="AX51" s="1041"/>
      <c r="AY51" s="1041"/>
      <c r="AZ51" s="1041"/>
      <c r="BA51" s="1041"/>
      <c r="BB51" s="1041"/>
      <c r="BC51" s="1041"/>
      <c r="BD51" s="1041"/>
    </row>
    <row r="52" spans="2:56" s="150" customFormat="1" ht="20.25" customHeight="1">
      <c r="B52" s="1042"/>
      <c r="C52" s="1042"/>
      <c r="D52" s="1537"/>
      <c r="E52" s="1538"/>
      <c r="F52" s="1538"/>
      <c r="G52" s="1538"/>
      <c r="H52" s="1538"/>
      <c r="I52" s="1538"/>
      <c r="J52" s="1538"/>
      <c r="K52" s="1538"/>
      <c r="L52" s="1538"/>
      <c r="M52" s="1538"/>
      <c r="N52" s="1538"/>
      <c r="O52" s="1538"/>
      <c r="P52" s="1538"/>
      <c r="Q52" s="1538"/>
      <c r="R52" s="1538"/>
      <c r="S52" s="1539"/>
      <c r="T52" s="1544"/>
      <c r="U52" s="1544"/>
      <c r="V52" s="1544"/>
      <c r="W52" s="1544"/>
      <c r="X52" s="1544"/>
      <c r="Y52" s="1553"/>
      <c r="Z52" s="1554"/>
      <c r="AA52" s="1554"/>
      <c r="AB52" s="1554"/>
      <c r="AC52" s="1554"/>
      <c r="AD52" s="1554"/>
      <c r="AE52" s="1554"/>
      <c r="AF52" s="1554"/>
      <c r="AG52" s="1554"/>
      <c r="AH52" s="1554"/>
      <c r="AI52" s="1555"/>
      <c r="AJ52" s="1545"/>
      <c r="AK52" s="1545"/>
      <c r="AL52" s="1545"/>
      <c r="AM52" s="1545"/>
      <c r="AN52" s="1545"/>
      <c r="AO52" s="1545"/>
      <c r="AP52" s="1546"/>
      <c r="AQ52" s="1546"/>
      <c r="AR52" s="1546"/>
      <c r="AS52" s="1038"/>
      <c r="AT52" s="1039"/>
      <c r="AU52" s="1040"/>
      <c r="AV52" s="1041"/>
      <c r="AW52" s="1041"/>
      <c r="AX52" s="1041"/>
      <c r="AY52" s="1041"/>
      <c r="AZ52" s="1041"/>
      <c r="BA52" s="1041"/>
      <c r="BB52" s="1041"/>
      <c r="BC52" s="1041"/>
      <c r="BD52" s="1041"/>
    </row>
    <row r="53" spans="2:56" s="150" customFormat="1" ht="20.25" customHeight="1">
      <c r="B53" s="1042"/>
      <c r="C53" s="1042"/>
      <c r="D53" s="1540"/>
      <c r="E53" s="1541"/>
      <c r="F53" s="1541"/>
      <c r="G53" s="1541"/>
      <c r="H53" s="1541"/>
      <c r="I53" s="1541"/>
      <c r="J53" s="1541"/>
      <c r="K53" s="1541"/>
      <c r="L53" s="1541"/>
      <c r="M53" s="1541"/>
      <c r="N53" s="1541"/>
      <c r="O53" s="1541"/>
      <c r="P53" s="1541"/>
      <c r="Q53" s="1541"/>
      <c r="R53" s="1541"/>
      <c r="S53" s="1542"/>
      <c r="T53" s="1544"/>
      <c r="U53" s="1544"/>
      <c r="V53" s="1544"/>
      <c r="W53" s="1544"/>
      <c r="X53" s="1544"/>
      <c r="Y53" s="1556"/>
      <c r="Z53" s="1557"/>
      <c r="AA53" s="1557"/>
      <c r="AB53" s="1557"/>
      <c r="AC53" s="1557"/>
      <c r="AD53" s="1557"/>
      <c r="AE53" s="1557"/>
      <c r="AF53" s="1557"/>
      <c r="AG53" s="1557"/>
      <c r="AH53" s="1557"/>
      <c r="AI53" s="1558"/>
      <c r="AJ53" s="1545"/>
      <c r="AK53" s="1545"/>
      <c r="AL53" s="1545"/>
      <c r="AM53" s="1545"/>
      <c r="AN53" s="1545"/>
      <c r="AO53" s="1545"/>
      <c r="AP53" s="1546"/>
      <c r="AQ53" s="1546"/>
      <c r="AR53" s="1546"/>
      <c r="AS53" s="1547"/>
      <c r="AT53" s="1548"/>
      <c r="AU53" s="1549"/>
      <c r="AV53" s="1041"/>
      <c r="AW53" s="1041"/>
      <c r="AX53" s="1041"/>
      <c r="AY53" s="1041"/>
      <c r="AZ53" s="1041"/>
      <c r="BA53" s="1041"/>
      <c r="BB53" s="1041"/>
      <c r="BC53" s="1041"/>
      <c r="BD53" s="1041"/>
    </row>
    <row r="54" spans="2:56" s="150" customFormat="1" ht="20.25" customHeight="1">
      <c r="B54" s="1042" t="s">
        <v>184</v>
      </c>
      <c r="C54" s="1042"/>
      <c r="D54" s="1534" t="str">
        <f>Pagina8!D49</f>
        <v>SCEGLIERE DAL MENU' A TENDINA</v>
      </c>
      <c r="E54" s="1535"/>
      <c r="F54" s="1535"/>
      <c r="G54" s="1535"/>
      <c r="H54" s="1535"/>
      <c r="I54" s="1535"/>
      <c r="J54" s="1535"/>
      <c r="K54" s="1535"/>
      <c r="L54" s="1535"/>
      <c r="M54" s="1535"/>
      <c r="N54" s="1535"/>
      <c r="O54" s="1535"/>
      <c r="P54" s="1535"/>
      <c r="Q54" s="1535"/>
      <c r="R54" s="1535"/>
      <c r="S54" s="1536"/>
      <c r="T54" s="1543">
        <f>Pagina8!BS49</f>
        <v>0</v>
      </c>
      <c r="U54" s="1544"/>
      <c r="V54" s="1544"/>
      <c r="W54" s="1544"/>
      <c r="X54" s="1544"/>
      <c r="Y54" s="1550">
        <f>Pagina8!BX49</f>
        <v>0</v>
      </c>
      <c r="Z54" s="1551"/>
      <c r="AA54" s="1551"/>
      <c r="AB54" s="1551"/>
      <c r="AC54" s="1551"/>
      <c r="AD54" s="1551"/>
      <c r="AE54" s="1551"/>
      <c r="AF54" s="1551"/>
      <c r="AG54" s="1551"/>
      <c r="AH54" s="1551"/>
      <c r="AI54" s="1552"/>
      <c r="AJ54" s="1545"/>
      <c r="AK54" s="1545"/>
      <c r="AL54" s="1545"/>
      <c r="AM54" s="1545"/>
      <c r="AN54" s="1545"/>
      <c r="AO54" s="1545"/>
      <c r="AP54" s="1546">
        <v>0.4</v>
      </c>
      <c r="AQ54" s="1546"/>
      <c r="AR54" s="1546"/>
      <c r="AS54" s="1035"/>
      <c r="AT54" s="1036"/>
      <c r="AU54" s="1037"/>
      <c r="AV54" s="1041">
        <f t="shared" ref="AV54" si="11">+AP54*Y54</f>
        <v>0</v>
      </c>
      <c r="AW54" s="1041"/>
      <c r="AX54" s="1041"/>
      <c r="AY54" s="1041"/>
      <c r="AZ54" s="1041"/>
      <c r="BA54" s="1041"/>
      <c r="BB54" s="1041"/>
      <c r="BC54" s="1041"/>
      <c r="BD54" s="1041"/>
    </row>
    <row r="55" spans="2:56" s="150" customFormat="1" ht="20.25" customHeight="1">
      <c r="B55" s="1042"/>
      <c r="C55" s="1042"/>
      <c r="D55" s="1537"/>
      <c r="E55" s="1538"/>
      <c r="F55" s="1538"/>
      <c r="G55" s="1538"/>
      <c r="H55" s="1538"/>
      <c r="I55" s="1538"/>
      <c r="J55" s="1538"/>
      <c r="K55" s="1538"/>
      <c r="L55" s="1538"/>
      <c r="M55" s="1538"/>
      <c r="N55" s="1538"/>
      <c r="O55" s="1538"/>
      <c r="P55" s="1538"/>
      <c r="Q55" s="1538"/>
      <c r="R55" s="1538"/>
      <c r="S55" s="1539"/>
      <c r="T55" s="1544"/>
      <c r="U55" s="1544"/>
      <c r="V55" s="1544"/>
      <c r="W55" s="1544"/>
      <c r="X55" s="1544"/>
      <c r="Y55" s="1553"/>
      <c r="Z55" s="1554"/>
      <c r="AA55" s="1554"/>
      <c r="AB55" s="1554"/>
      <c r="AC55" s="1554"/>
      <c r="AD55" s="1554"/>
      <c r="AE55" s="1554"/>
      <c r="AF55" s="1554"/>
      <c r="AG55" s="1554"/>
      <c r="AH55" s="1554"/>
      <c r="AI55" s="1555"/>
      <c r="AJ55" s="1545"/>
      <c r="AK55" s="1545"/>
      <c r="AL55" s="1545"/>
      <c r="AM55" s="1545"/>
      <c r="AN55" s="1545"/>
      <c r="AO55" s="1545"/>
      <c r="AP55" s="1546"/>
      <c r="AQ55" s="1546"/>
      <c r="AR55" s="1546"/>
      <c r="AS55" s="1038"/>
      <c r="AT55" s="1039"/>
      <c r="AU55" s="1040"/>
      <c r="AV55" s="1041"/>
      <c r="AW55" s="1041"/>
      <c r="AX55" s="1041"/>
      <c r="AY55" s="1041"/>
      <c r="AZ55" s="1041"/>
      <c r="BA55" s="1041"/>
      <c r="BB55" s="1041"/>
      <c r="BC55" s="1041"/>
      <c r="BD55" s="1041"/>
    </row>
    <row r="56" spans="2:56" s="150" customFormat="1" ht="20.25" customHeight="1">
      <c r="B56" s="1042"/>
      <c r="C56" s="1042"/>
      <c r="D56" s="1540"/>
      <c r="E56" s="1541"/>
      <c r="F56" s="1541"/>
      <c r="G56" s="1541"/>
      <c r="H56" s="1541"/>
      <c r="I56" s="1541"/>
      <c r="J56" s="1541"/>
      <c r="K56" s="1541"/>
      <c r="L56" s="1541"/>
      <c r="M56" s="1541"/>
      <c r="N56" s="1541"/>
      <c r="O56" s="1541"/>
      <c r="P56" s="1541"/>
      <c r="Q56" s="1541"/>
      <c r="R56" s="1541"/>
      <c r="S56" s="1542"/>
      <c r="T56" s="1544"/>
      <c r="U56" s="1544"/>
      <c r="V56" s="1544"/>
      <c r="W56" s="1544"/>
      <c r="X56" s="1544"/>
      <c r="Y56" s="1556"/>
      <c r="Z56" s="1557"/>
      <c r="AA56" s="1557"/>
      <c r="AB56" s="1557"/>
      <c r="AC56" s="1557"/>
      <c r="AD56" s="1557"/>
      <c r="AE56" s="1557"/>
      <c r="AF56" s="1557"/>
      <c r="AG56" s="1557"/>
      <c r="AH56" s="1557"/>
      <c r="AI56" s="1558"/>
      <c r="AJ56" s="1545"/>
      <c r="AK56" s="1545"/>
      <c r="AL56" s="1545"/>
      <c r="AM56" s="1545"/>
      <c r="AN56" s="1545"/>
      <c r="AO56" s="1545"/>
      <c r="AP56" s="1546"/>
      <c r="AQ56" s="1546"/>
      <c r="AR56" s="1546"/>
      <c r="AS56" s="1547"/>
      <c r="AT56" s="1548"/>
      <c r="AU56" s="1549"/>
      <c r="AV56" s="1041"/>
      <c r="AW56" s="1041"/>
      <c r="AX56" s="1041"/>
      <c r="AY56" s="1041"/>
      <c r="AZ56" s="1041"/>
      <c r="BA56" s="1041"/>
      <c r="BB56" s="1041"/>
      <c r="BC56" s="1041"/>
      <c r="BD56" s="1041"/>
    </row>
    <row r="57" spans="2:56" s="150" customFormat="1" ht="20.25" customHeight="1">
      <c r="B57" s="1042" t="s">
        <v>185</v>
      </c>
      <c r="C57" s="1042"/>
      <c r="D57" s="1534" t="str">
        <f>Pagina8!D52</f>
        <v>SCEGLIERE DAL MENU' A TENDINA</v>
      </c>
      <c r="E57" s="1535"/>
      <c r="F57" s="1535"/>
      <c r="G57" s="1535"/>
      <c r="H57" s="1535"/>
      <c r="I57" s="1535"/>
      <c r="J57" s="1535"/>
      <c r="K57" s="1535"/>
      <c r="L57" s="1535"/>
      <c r="M57" s="1535"/>
      <c r="N57" s="1535"/>
      <c r="O57" s="1535"/>
      <c r="P57" s="1535"/>
      <c r="Q57" s="1535"/>
      <c r="R57" s="1535"/>
      <c r="S57" s="1536"/>
      <c r="T57" s="1543">
        <f>Pagina8!BS52</f>
        <v>0</v>
      </c>
      <c r="U57" s="1544"/>
      <c r="V57" s="1544"/>
      <c r="W57" s="1544"/>
      <c r="X57" s="1544"/>
      <c r="Y57" s="1550">
        <f>Pagina8!BX52</f>
        <v>0</v>
      </c>
      <c r="Z57" s="1551"/>
      <c r="AA57" s="1551"/>
      <c r="AB57" s="1551"/>
      <c r="AC57" s="1551"/>
      <c r="AD57" s="1551"/>
      <c r="AE57" s="1551"/>
      <c r="AF57" s="1551"/>
      <c r="AG57" s="1551"/>
      <c r="AH57" s="1551"/>
      <c r="AI57" s="1552"/>
      <c r="AJ57" s="1545"/>
      <c r="AK57" s="1545"/>
      <c r="AL57" s="1545"/>
      <c r="AM57" s="1545"/>
      <c r="AN57" s="1545"/>
      <c r="AO57" s="1545"/>
      <c r="AP57" s="1546">
        <v>0.4</v>
      </c>
      <c r="AQ57" s="1546"/>
      <c r="AR57" s="1546"/>
      <c r="AS57" s="1035"/>
      <c r="AT57" s="1036"/>
      <c r="AU57" s="1037"/>
      <c r="AV57" s="1041">
        <f t="shared" ref="AV57" si="12">+AP57*Y57</f>
        <v>0</v>
      </c>
      <c r="AW57" s="1041"/>
      <c r="AX57" s="1041"/>
      <c r="AY57" s="1041"/>
      <c r="AZ57" s="1041"/>
      <c r="BA57" s="1041"/>
      <c r="BB57" s="1041"/>
      <c r="BC57" s="1041"/>
      <c r="BD57" s="1041"/>
    </row>
    <row r="58" spans="2:56" s="150" customFormat="1" ht="20.25" customHeight="1">
      <c r="B58" s="1042"/>
      <c r="C58" s="1042"/>
      <c r="D58" s="1537"/>
      <c r="E58" s="1538"/>
      <c r="F58" s="1538"/>
      <c r="G58" s="1538"/>
      <c r="H58" s="1538"/>
      <c r="I58" s="1538"/>
      <c r="J58" s="1538"/>
      <c r="K58" s="1538"/>
      <c r="L58" s="1538"/>
      <c r="M58" s="1538"/>
      <c r="N58" s="1538"/>
      <c r="O58" s="1538"/>
      <c r="P58" s="1538"/>
      <c r="Q58" s="1538"/>
      <c r="R58" s="1538"/>
      <c r="S58" s="1539"/>
      <c r="T58" s="1544"/>
      <c r="U58" s="1544"/>
      <c r="V58" s="1544"/>
      <c r="W58" s="1544"/>
      <c r="X58" s="1544"/>
      <c r="Y58" s="1553"/>
      <c r="Z58" s="1554"/>
      <c r="AA58" s="1554"/>
      <c r="AB58" s="1554"/>
      <c r="AC58" s="1554"/>
      <c r="AD58" s="1554"/>
      <c r="AE58" s="1554"/>
      <c r="AF58" s="1554"/>
      <c r="AG58" s="1554"/>
      <c r="AH58" s="1554"/>
      <c r="AI58" s="1555"/>
      <c r="AJ58" s="1545"/>
      <c r="AK58" s="1545"/>
      <c r="AL58" s="1545"/>
      <c r="AM58" s="1545"/>
      <c r="AN58" s="1545"/>
      <c r="AO58" s="1545"/>
      <c r="AP58" s="1546"/>
      <c r="AQ58" s="1546"/>
      <c r="AR58" s="1546"/>
      <c r="AS58" s="1038"/>
      <c r="AT58" s="1039"/>
      <c r="AU58" s="1040"/>
      <c r="AV58" s="1041"/>
      <c r="AW58" s="1041"/>
      <c r="AX58" s="1041"/>
      <c r="AY58" s="1041"/>
      <c r="AZ58" s="1041"/>
      <c r="BA58" s="1041"/>
      <c r="BB58" s="1041"/>
      <c r="BC58" s="1041"/>
      <c r="BD58" s="1041"/>
    </row>
    <row r="59" spans="2:56" s="150" customFormat="1" ht="20.25" customHeight="1">
      <c r="B59" s="1042"/>
      <c r="C59" s="1042"/>
      <c r="D59" s="1540"/>
      <c r="E59" s="1541"/>
      <c r="F59" s="1541"/>
      <c r="G59" s="1541"/>
      <c r="H59" s="1541"/>
      <c r="I59" s="1541"/>
      <c r="J59" s="1541"/>
      <c r="K59" s="1541"/>
      <c r="L59" s="1541"/>
      <c r="M59" s="1541"/>
      <c r="N59" s="1541"/>
      <c r="O59" s="1541"/>
      <c r="P59" s="1541"/>
      <c r="Q59" s="1541"/>
      <c r="R59" s="1541"/>
      <c r="S59" s="1542"/>
      <c r="T59" s="1544"/>
      <c r="U59" s="1544"/>
      <c r="V59" s="1544"/>
      <c r="W59" s="1544"/>
      <c r="X59" s="1544"/>
      <c r="Y59" s="1556"/>
      <c r="Z59" s="1557"/>
      <c r="AA59" s="1557"/>
      <c r="AB59" s="1557"/>
      <c r="AC59" s="1557"/>
      <c r="AD59" s="1557"/>
      <c r="AE59" s="1557"/>
      <c r="AF59" s="1557"/>
      <c r="AG59" s="1557"/>
      <c r="AH59" s="1557"/>
      <c r="AI59" s="1558"/>
      <c r="AJ59" s="1545"/>
      <c r="AK59" s="1545"/>
      <c r="AL59" s="1545"/>
      <c r="AM59" s="1545"/>
      <c r="AN59" s="1545"/>
      <c r="AO59" s="1545"/>
      <c r="AP59" s="1546"/>
      <c r="AQ59" s="1546"/>
      <c r="AR59" s="1546"/>
      <c r="AS59" s="1547"/>
      <c r="AT59" s="1548"/>
      <c r="AU59" s="1549"/>
      <c r="AV59" s="1041"/>
      <c r="AW59" s="1041"/>
      <c r="AX59" s="1041"/>
      <c r="AY59" s="1041"/>
      <c r="AZ59" s="1041"/>
      <c r="BA59" s="1041"/>
      <c r="BB59" s="1041"/>
      <c r="BC59" s="1041"/>
      <c r="BD59" s="1041"/>
    </row>
    <row r="60" spans="2:56" s="150" customFormat="1" ht="20.25" customHeight="1">
      <c r="B60" s="1042" t="s">
        <v>186</v>
      </c>
      <c r="C60" s="1042"/>
      <c r="D60" s="1534" t="str">
        <f>Pagina8!D55</f>
        <v>SCEGLIERE DAL MENU' A TENDINA</v>
      </c>
      <c r="E60" s="1535"/>
      <c r="F60" s="1535"/>
      <c r="G60" s="1535"/>
      <c r="H60" s="1535"/>
      <c r="I60" s="1535"/>
      <c r="J60" s="1535"/>
      <c r="K60" s="1535"/>
      <c r="L60" s="1535"/>
      <c r="M60" s="1535"/>
      <c r="N60" s="1535"/>
      <c r="O60" s="1535"/>
      <c r="P60" s="1535"/>
      <c r="Q60" s="1535"/>
      <c r="R60" s="1535"/>
      <c r="S60" s="1536"/>
      <c r="T60" s="1543">
        <f>Pagina8!BS55</f>
        <v>0</v>
      </c>
      <c r="U60" s="1544"/>
      <c r="V60" s="1544"/>
      <c r="W60" s="1544"/>
      <c r="X60" s="1544"/>
      <c r="Y60" s="1550">
        <f>Pagina8!BX55</f>
        <v>0</v>
      </c>
      <c r="Z60" s="1551"/>
      <c r="AA60" s="1551"/>
      <c r="AB60" s="1551"/>
      <c r="AC60" s="1551"/>
      <c r="AD60" s="1551"/>
      <c r="AE60" s="1551"/>
      <c r="AF60" s="1551"/>
      <c r="AG60" s="1551"/>
      <c r="AH60" s="1551"/>
      <c r="AI60" s="1552"/>
      <c r="AJ60" s="1545"/>
      <c r="AK60" s="1545"/>
      <c r="AL60" s="1545"/>
      <c r="AM60" s="1545"/>
      <c r="AN60" s="1545"/>
      <c r="AO60" s="1545"/>
      <c r="AP60" s="1546">
        <v>0.4</v>
      </c>
      <c r="AQ60" s="1546"/>
      <c r="AR60" s="1546"/>
      <c r="AS60" s="1035"/>
      <c r="AT60" s="1036"/>
      <c r="AU60" s="1037"/>
      <c r="AV60" s="1041">
        <f t="shared" ref="AV60" si="13">+AP60*Y60</f>
        <v>0</v>
      </c>
      <c r="AW60" s="1041"/>
      <c r="AX60" s="1041"/>
      <c r="AY60" s="1041"/>
      <c r="AZ60" s="1041"/>
      <c r="BA60" s="1041"/>
      <c r="BB60" s="1041"/>
      <c r="BC60" s="1041"/>
      <c r="BD60" s="1041"/>
    </row>
    <row r="61" spans="2:56" s="150" customFormat="1" ht="20.25" customHeight="1">
      <c r="B61" s="1042"/>
      <c r="C61" s="1042"/>
      <c r="D61" s="1537"/>
      <c r="E61" s="1538"/>
      <c r="F61" s="1538"/>
      <c r="G61" s="1538"/>
      <c r="H61" s="1538"/>
      <c r="I61" s="1538"/>
      <c r="J61" s="1538"/>
      <c r="K61" s="1538"/>
      <c r="L61" s="1538"/>
      <c r="M61" s="1538"/>
      <c r="N61" s="1538"/>
      <c r="O61" s="1538"/>
      <c r="P61" s="1538"/>
      <c r="Q61" s="1538"/>
      <c r="R61" s="1538"/>
      <c r="S61" s="1539"/>
      <c r="T61" s="1544"/>
      <c r="U61" s="1544"/>
      <c r="V61" s="1544"/>
      <c r="W61" s="1544"/>
      <c r="X61" s="1544"/>
      <c r="Y61" s="1553"/>
      <c r="Z61" s="1554"/>
      <c r="AA61" s="1554"/>
      <c r="AB61" s="1554"/>
      <c r="AC61" s="1554"/>
      <c r="AD61" s="1554"/>
      <c r="AE61" s="1554"/>
      <c r="AF61" s="1554"/>
      <c r="AG61" s="1554"/>
      <c r="AH61" s="1554"/>
      <c r="AI61" s="1555"/>
      <c r="AJ61" s="1545"/>
      <c r="AK61" s="1545"/>
      <c r="AL61" s="1545"/>
      <c r="AM61" s="1545"/>
      <c r="AN61" s="1545"/>
      <c r="AO61" s="1545"/>
      <c r="AP61" s="1546"/>
      <c r="AQ61" s="1546"/>
      <c r="AR61" s="1546"/>
      <c r="AS61" s="1038"/>
      <c r="AT61" s="1039"/>
      <c r="AU61" s="1040"/>
      <c r="AV61" s="1041"/>
      <c r="AW61" s="1041"/>
      <c r="AX61" s="1041"/>
      <c r="AY61" s="1041"/>
      <c r="AZ61" s="1041"/>
      <c r="BA61" s="1041"/>
      <c r="BB61" s="1041"/>
      <c r="BC61" s="1041"/>
      <c r="BD61" s="1041"/>
    </row>
    <row r="62" spans="2:56" s="150" customFormat="1" ht="20.25" customHeight="1">
      <c r="B62" s="1042"/>
      <c r="C62" s="1042"/>
      <c r="D62" s="1540"/>
      <c r="E62" s="1541"/>
      <c r="F62" s="1541"/>
      <c r="G62" s="1541"/>
      <c r="H62" s="1541"/>
      <c r="I62" s="1541"/>
      <c r="J62" s="1541"/>
      <c r="K62" s="1541"/>
      <c r="L62" s="1541"/>
      <c r="M62" s="1541"/>
      <c r="N62" s="1541"/>
      <c r="O62" s="1541"/>
      <c r="P62" s="1541"/>
      <c r="Q62" s="1541"/>
      <c r="R62" s="1541"/>
      <c r="S62" s="1542"/>
      <c r="T62" s="1544"/>
      <c r="U62" s="1544"/>
      <c r="V62" s="1544"/>
      <c r="W62" s="1544"/>
      <c r="X62" s="1544"/>
      <c r="Y62" s="1556"/>
      <c r="Z62" s="1557"/>
      <c r="AA62" s="1557"/>
      <c r="AB62" s="1557"/>
      <c r="AC62" s="1557"/>
      <c r="AD62" s="1557"/>
      <c r="AE62" s="1557"/>
      <c r="AF62" s="1557"/>
      <c r="AG62" s="1557"/>
      <c r="AH62" s="1557"/>
      <c r="AI62" s="1558"/>
      <c r="AJ62" s="1545"/>
      <c r="AK62" s="1545"/>
      <c r="AL62" s="1545"/>
      <c r="AM62" s="1545"/>
      <c r="AN62" s="1545"/>
      <c r="AO62" s="1545"/>
      <c r="AP62" s="1546"/>
      <c r="AQ62" s="1546"/>
      <c r="AR62" s="1546"/>
      <c r="AS62" s="1547"/>
      <c r="AT62" s="1548"/>
      <c r="AU62" s="1549"/>
      <c r="AV62" s="1041"/>
      <c r="AW62" s="1041"/>
      <c r="AX62" s="1041"/>
      <c r="AY62" s="1041"/>
      <c r="AZ62" s="1041"/>
      <c r="BA62" s="1041"/>
      <c r="BB62" s="1041"/>
      <c r="BC62" s="1041"/>
      <c r="BD62" s="1041"/>
    </row>
    <row r="63" spans="2:56" s="150" customFormat="1" ht="20.25" customHeight="1">
      <c r="B63" s="1042" t="s">
        <v>187</v>
      </c>
      <c r="C63" s="1042"/>
      <c r="D63" s="1534" t="str">
        <f>Pagina8!D58</f>
        <v>SPESE GENERALI E TECNICHE FINO AD UN MASSIMO DEL 6% DEI COSTI RELATIVI A BENI IMMOBILI</v>
      </c>
      <c r="E63" s="1535"/>
      <c r="F63" s="1535"/>
      <c r="G63" s="1535"/>
      <c r="H63" s="1535"/>
      <c r="I63" s="1535"/>
      <c r="J63" s="1535"/>
      <c r="K63" s="1535"/>
      <c r="L63" s="1535"/>
      <c r="M63" s="1535"/>
      <c r="N63" s="1535"/>
      <c r="O63" s="1535"/>
      <c r="P63" s="1535"/>
      <c r="Q63" s="1535"/>
      <c r="R63" s="1535"/>
      <c r="S63" s="1536"/>
      <c r="T63" s="1543"/>
      <c r="U63" s="1544"/>
      <c r="V63" s="1544"/>
      <c r="W63" s="1544"/>
      <c r="X63" s="1544"/>
      <c r="Y63" s="1550">
        <f>Pagina8!BX58</f>
        <v>0</v>
      </c>
      <c r="Z63" s="1551"/>
      <c r="AA63" s="1551"/>
      <c r="AB63" s="1551"/>
      <c r="AC63" s="1551"/>
      <c r="AD63" s="1551"/>
      <c r="AE63" s="1551"/>
      <c r="AF63" s="1551"/>
      <c r="AG63" s="1551"/>
      <c r="AH63" s="1551"/>
      <c r="AI63" s="1552"/>
      <c r="AJ63" s="1545"/>
      <c r="AK63" s="1545"/>
      <c r="AL63" s="1545"/>
      <c r="AM63" s="1545"/>
      <c r="AN63" s="1545"/>
      <c r="AO63" s="1545"/>
      <c r="AP63" s="1546">
        <v>0.4</v>
      </c>
      <c r="AQ63" s="1546"/>
      <c r="AR63" s="1546"/>
      <c r="AS63" s="1035"/>
      <c r="AT63" s="1036"/>
      <c r="AU63" s="1037"/>
      <c r="AV63" s="1041">
        <f t="shared" ref="AV63" si="14">+AP63*Y63</f>
        <v>0</v>
      </c>
      <c r="AW63" s="1041"/>
      <c r="AX63" s="1041"/>
      <c r="AY63" s="1041"/>
      <c r="AZ63" s="1041"/>
      <c r="BA63" s="1041"/>
      <c r="BB63" s="1041"/>
      <c r="BC63" s="1041"/>
      <c r="BD63" s="1041"/>
    </row>
    <row r="64" spans="2:56" s="150" customFormat="1" ht="20.25" customHeight="1">
      <c r="B64" s="1042"/>
      <c r="C64" s="1042"/>
      <c r="D64" s="1537"/>
      <c r="E64" s="1538"/>
      <c r="F64" s="1538"/>
      <c r="G64" s="1538"/>
      <c r="H64" s="1538"/>
      <c r="I64" s="1538"/>
      <c r="J64" s="1538"/>
      <c r="K64" s="1538"/>
      <c r="L64" s="1538"/>
      <c r="M64" s="1538"/>
      <c r="N64" s="1538"/>
      <c r="O64" s="1538"/>
      <c r="P64" s="1538"/>
      <c r="Q64" s="1538"/>
      <c r="R64" s="1538"/>
      <c r="S64" s="1539"/>
      <c r="T64" s="1544"/>
      <c r="U64" s="1544"/>
      <c r="V64" s="1544"/>
      <c r="W64" s="1544"/>
      <c r="X64" s="1544"/>
      <c r="Y64" s="1553"/>
      <c r="Z64" s="1554"/>
      <c r="AA64" s="1554"/>
      <c r="AB64" s="1554"/>
      <c r="AC64" s="1554"/>
      <c r="AD64" s="1554"/>
      <c r="AE64" s="1554"/>
      <c r="AF64" s="1554"/>
      <c r="AG64" s="1554"/>
      <c r="AH64" s="1554"/>
      <c r="AI64" s="1555"/>
      <c r="AJ64" s="1545"/>
      <c r="AK64" s="1545"/>
      <c r="AL64" s="1545"/>
      <c r="AM64" s="1545"/>
      <c r="AN64" s="1545"/>
      <c r="AO64" s="1545"/>
      <c r="AP64" s="1546"/>
      <c r="AQ64" s="1546"/>
      <c r="AR64" s="1546"/>
      <c r="AS64" s="1038"/>
      <c r="AT64" s="1039"/>
      <c r="AU64" s="1040"/>
      <c r="AV64" s="1041"/>
      <c r="AW64" s="1041"/>
      <c r="AX64" s="1041"/>
      <c r="AY64" s="1041"/>
      <c r="AZ64" s="1041"/>
      <c r="BA64" s="1041"/>
      <c r="BB64" s="1041"/>
      <c r="BC64" s="1041"/>
      <c r="BD64" s="1041"/>
    </row>
    <row r="65" spans="2:56" s="150" customFormat="1" ht="20.25" customHeight="1">
      <c r="B65" s="1042"/>
      <c r="C65" s="1042"/>
      <c r="D65" s="1540"/>
      <c r="E65" s="1541"/>
      <c r="F65" s="1541"/>
      <c r="G65" s="1541"/>
      <c r="H65" s="1541"/>
      <c r="I65" s="1541"/>
      <c r="J65" s="1541"/>
      <c r="K65" s="1541"/>
      <c r="L65" s="1541"/>
      <c r="M65" s="1541"/>
      <c r="N65" s="1541"/>
      <c r="O65" s="1541"/>
      <c r="P65" s="1541"/>
      <c r="Q65" s="1541"/>
      <c r="R65" s="1541"/>
      <c r="S65" s="1542"/>
      <c r="T65" s="1544"/>
      <c r="U65" s="1544"/>
      <c r="V65" s="1544"/>
      <c r="W65" s="1544"/>
      <c r="X65" s="1544"/>
      <c r="Y65" s="1556"/>
      <c r="Z65" s="1557"/>
      <c r="AA65" s="1557"/>
      <c r="AB65" s="1557"/>
      <c r="AC65" s="1557"/>
      <c r="AD65" s="1557"/>
      <c r="AE65" s="1557"/>
      <c r="AF65" s="1557"/>
      <c r="AG65" s="1557"/>
      <c r="AH65" s="1557"/>
      <c r="AI65" s="1558"/>
      <c r="AJ65" s="1545"/>
      <c r="AK65" s="1545"/>
      <c r="AL65" s="1545"/>
      <c r="AM65" s="1545"/>
      <c r="AN65" s="1545"/>
      <c r="AO65" s="1545"/>
      <c r="AP65" s="1546"/>
      <c r="AQ65" s="1546"/>
      <c r="AR65" s="1546"/>
      <c r="AS65" s="1547"/>
      <c r="AT65" s="1548"/>
      <c r="AU65" s="1549"/>
      <c r="AV65" s="1041"/>
      <c r="AW65" s="1041"/>
      <c r="AX65" s="1041"/>
      <c r="AY65" s="1041"/>
      <c r="AZ65" s="1041"/>
      <c r="BA65" s="1041"/>
      <c r="BB65" s="1041"/>
      <c r="BC65" s="1041"/>
      <c r="BD65" s="1041"/>
    </row>
    <row r="66" spans="2:56" s="150" customFormat="1" ht="20.25" customHeight="1">
      <c r="B66" s="1042" t="s">
        <v>188</v>
      </c>
      <c r="C66" s="1042"/>
      <c r="D66" s="1534" t="str">
        <f>Pagina8!D61</f>
        <v>SPESE GENERALI E TECNICHE FINO AD UN MASSIMO DEL 3% DEI COSTI RELATIVI A BENI MOBILI (MACCHINE, MACCHINARI, ATTREZZATURE, ETC.)</v>
      </c>
      <c r="E66" s="1535"/>
      <c r="F66" s="1535"/>
      <c r="G66" s="1535"/>
      <c r="H66" s="1535"/>
      <c r="I66" s="1535"/>
      <c r="J66" s="1535"/>
      <c r="K66" s="1535"/>
      <c r="L66" s="1535"/>
      <c r="M66" s="1535"/>
      <c r="N66" s="1535"/>
      <c r="O66" s="1535"/>
      <c r="P66" s="1535"/>
      <c r="Q66" s="1535"/>
      <c r="R66" s="1535"/>
      <c r="S66" s="1536"/>
      <c r="T66" s="1543"/>
      <c r="U66" s="1544"/>
      <c r="V66" s="1544"/>
      <c r="W66" s="1544"/>
      <c r="X66" s="1544"/>
      <c r="Y66" s="1550">
        <f>Pagina8!BX61</f>
        <v>0</v>
      </c>
      <c r="Z66" s="1551"/>
      <c r="AA66" s="1551"/>
      <c r="AB66" s="1551"/>
      <c r="AC66" s="1551"/>
      <c r="AD66" s="1551"/>
      <c r="AE66" s="1551"/>
      <c r="AF66" s="1551"/>
      <c r="AG66" s="1551"/>
      <c r="AH66" s="1551"/>
      <c r="AI66" s="1552"/>
      <c r="AJ66" s="1545"/>
      <c r="AK66" s="1545"/>
      <c r="AL66" s="1545"/>
      <c r="AM66" s="1545"/>
      <c r="AN66" s="1545"/>
      <c r="AO66" s="1545"/>
      <c r="AP66" s="1546">
        <v>0.4</v>
      </c>
      <c r="AQ66" s="1546"/>
      <c r="AR66" s="1546"/>
      <c r="AS66" s="1035"/>
      <c r="AT66" s="1036"/>
      <c r="AU66" s="1037"/>
      <c r="AV66" s="1041">
        <f t="shared" ref="AV66" si="15">+AP66*Y66</f>
        <v>0</v>
      </c>
      <c r="AW66" s="1041"/>
      <c r="AX66" s="1041"/>
      <c r="AY66" s="1041"/>
      <c r="AZ66" s="1041"/>
      <c r="BA66" s="1041"/>
      <c r="BB66" s="1041"/>
      <c r="BC66" s="1041"/>
      <c r="BD66" s="1041"/>
    </row>
    <row r="67" spans="2:56" s="150" customFormat="1" ht="20.25" customHeight="1">
      <c r="B67" s="1042"/>
      <c r="C67" s="1042"/>
      <c r="D67" s="1537"/>
      <c r="E67" s="1538"/>
      <c r="F67" s="1538"/>
      <c r="G67" s="1538"/>
      <c r="H67" s="1538"/>
      <c r="I67" s="1538"/>
      <c r="J67" s="1538"/>
      <c r="K67" s="1538"/>
      <c r="L67" s="1538"/>
      <c r="M67" s="1538"/>
      <c r="N67" s="1538"/>
      <c r="O67" s="1538"/>
      <c r="P67" s="1538"/>
      <c r="Q67" s="1538"/>
      <c r="R67" s="1538"/>
      <c r="S67" s="1539"/>
      <c r="T67" s="1544"/>
      <c r="U67" s="1544"/>
      <c r="V67" s="1544"/>
      <c r="W67" s="1544"/>
      <c r="X67" s="1544"/>
      <c r="Y67" s="1553"/>
      <c r="Z67" s="1554"/>
      <c r="AA67" s="1554"/>
      <c r="AB67" s="1554"/>
      <c r="AC67" s="1554"/>
      <c r="AD67" s="1554"/>
      <c r="AE67" s="1554"/>
      <c r="AF67" s="1554"/>
      <c r="AG67" s="1554"/>
      <c r="AH67" s="1554"/>
      <c r="AI67" s="1555"/>
      <c r="AJ67" s="1545"/>
      <c r="AK67" s="1545"/>
      <c r="AL67" s="1545"/>
      <c r="AM67" s="1545"/>
      <c r="AN67" s="1545"/>
      <c r="AO67" s="1545"/>
      <c r="AP67" s="1546"/>
      <c r="AQ67" s="1546"/>
      <c r="AR67" s="1546"/>
      <c r="AS67" s="1038"/>
      <c r="AT67" s="1039"/>
      <c r="AU67" s="1040"/>
      <c r="AV67" s="1041"/>
      <c r="AW67" s="1041"/>
      <c r="AX67" s="1041"/>
      <c r="AY67" s="1041"/>
      <c r="AZ67" s="1041"/>
      <c r="BA67" s="1041"/>
      <c r="BB67" s="1041"/>
      <c r="BC67" s="1041"/>
      <c r="BD67" s="1041"/>
    </row>
    <row r="68" spans="2:56" s="150" customFormat="1" ht="20.25" customHeight="1">
      <c r="B68" s="1042"/>
      <c r="C68" s="1042"/>
      <c r="D68" s="1540"/>
      <c r="E68" s="1541"/>
      <c r="F68" s="1541"/>
      <c r="G68" s="1541"/>
      <c r="H68" s="1541"/>
      <c r="I68" s="1541"/>
      <c r="J68" s="1541"/>
      <c r="K68" s="1541"/>
      <c r="L68" s="1541"/>
      <c r="M68" s="1541"/>
      <c r="N68" s="1541"/>
      <c r="O68" s="1541"/>
      <c r="P68" s="1541"/>
      <c r="Q68" s="1541"/>
      <c r="R68" s="1541"/>
      <c r="S68" s="1542"/>
      <c r="T68" s="1544"/>
      <c r="U68" s="1544"/>
      <c r="V68" s="1544"/>
      <c r="W68" s="1544"/>
      <c r="X68" s="1544"/>
      <c r="Y68" s="1556"/>
      <c r="Z68" s="1557"/>
      <c r="AA68" s="1557"/>
      <c r="AB68" s="1557"/>
      <c r="AC68" s="1557"/>
      <c r="AD68" s="1557"/>
      <c r="AE68" s="1557"/>
      <c r="AF68" s="1557"/>
      <c r="AG68" s="1557"/>
      <c r="AH68" s="1557"/>
      <c r="AI68" s="1558"/>
      <c r="AJ68" s="1545"/>
      <c r="AK68" s="1545"/>
      <c r="AL68" s="1545"/>
      <c r="AM68" s="1545"/>
      <c r="AN68" s="1545"/>
      <c r="AO68" s="1545"/>
      <c r="AP68" s="1546"/>
      <c r="AQ68" s="1546"/>
      <c r="AR68" s="1546"/>
      <c r="AS68" s="1547"/>
      <c r="AT68" s="1548"/>
      <c r="AU68" s="1549"/>
      <c r="AV68" s="1041"/>
      <c r="AW68" s="1041"/>
      <c r="AX68" s="1041"/>
      <c r="AY68" s="1041"/>
      <c r="AZ68" s="1041"/>
      <c r="BA68" s="1041"/>
      <c r="BB68" s="1041"/>
      <c r="BC68" s="1041"/>
      <c r="BD68" s="1041"/>
    </row>
    <row r="69" spans="2:56" s="150" customFormat="1" ht="20.25" customHeight="1">
      <c r="B69" s="1042" t="s">
        <v>189</v>
      </c>
      <c r="C69" s="1042"/>
      <c r="D69" s="1534">
        <f>Pagina8!D64</f>
        <v>0</v>
      </c>
      <c r="E69" s="1535"/>
      <c r="F69" s="1535"/>
      <c r="G69" s="1535"/>
      <c r="H69" s="1535"/>
      <c r="I69" s="1535"/>
      <c r="J69" s="1535"/>
      <c r="K69" s="1535"/>
      <c r="L69" s="1535"/>
      <c r="M69" s="1535"/>
      <c r="N69" s="1535"/>
      <c r="O69" s="1535"/>
      <c r="P69" s="1535"/>
      <c r="Q69" s="1535"/>
      <c r="R69" s="1535"/>
      <c r="S69" s="1536"/>
      <c r="T69" s="1543"/>
      <c r="U69" s="1544"/>
      <c r="V69" s="1544"/>
      <c r="W69" s="1544"/>
      <c r="X69" s="1544"/>
      <c r="Y69" s="1550">
        <f>Pagina8!BX64</f>
        <v>0</v>
      </c>
      <c r="Z69" s="1551"/>
      <c r="AA69" s="1551"/>
      <c r="AB69" s="1551"/>
      <c r="AC69" s="1551"/>
      <c r="AD69" s="1551"/>
      <c r="AE69" s="1551"/>
      <c r="AF69" s="1551"/>
      <c r="AG69" s="1551"/>
      <c r="AH69" s="1551"/>
      <c r="AI69" s="1552"/>
      <c r="AJ69" s="1545"/>
      <c r="AK69" s="1545"/>
      <c r="AL69" s="1545"/>
      <c r="AM69" s="1545"/>
      <c r="AN69" s="1545"/>
      <c r="AO69" s="1545"/>
      <c r="AP69" s="1546">
        <v>0.4</v>
      </c>
      <c r="AQ69" s="1546"/>
      <c r="AR69" s="1546"/>
      <c r="AS69" s="1035"/>
      <c r="AT69" s="1036"/>
      <c r="AU69" s="1037"/>
      <c r="AV69" s="1041">
        <f t="shared" ref="AV69" si="16">+AP69*Y69</f>
        <v>0</v>
      </c>
      <c r="AW69" s="1041"/>
      <c r="AX69" s="1041"/>
      <c r="AY69" s="1041"/>
      <c r="AZ69" s="1041"/>
      <c r="BA69" s="1041"/>
      <c r="BB69" s="1041"/>
      <c r="BC69" s="1041"/>
      <c r="BD69" s="1041"/>
    </row>
    <row r="70" spans="2:56" s="150" customFormat="1" ht="20.25" customHeight="1">
      <c r="B70" s="1042"/>
      <c r="C70" s="1042"/>
      <c r="D70" s="1537"/>
      <c r="E70" s="1538"/>
      <c r="F70" s="1538"/>
      <c r="G70" s="1538"/>
      <c r="H70" s="1538"/>
      <c r="I70" s="1538"/>
      <c r="J70" s="1538"/>
      <c r="K70" s="1538"/>
      <c r="L70" s="1538"/>
      <c r="M70" s="1538"/>
      <c r="N70" s="1538"/>
      <c r="O70" s="1538"/>
      <c r="P70" s="1538"/>
      <c r="Q70" s="1538"/>
      <c r="R70" s="1538"/>
      <c r="S70" s="1539"/>
      <c r="T70" s="1544"/>
      <c r="U70" s="1544"/>
      <c r="V70" s="1544"/>
      <c r="W70" s="1544"/>
      <c r="X70" s="1544"/>
      <c r="Y70" s="1553"/>
      <c r="Z70" s="1554"/>
      <c r="AA70" s="1554"/>
      <c r="AB70" s="1554"/>
      <c r="AC70" s="1554"/>
      <c r="AD70" s="1554"/>
      <c r="AE70" s="1554"/>
      <c r="AF70" s="1554"/>
      <c r="AG70" s="1554"/>
      <c r="AH70" s="1554"/>
      <c r="AI70" s="1555"/>
      <c r="AJ70" s="1545"/>
      <c r="AK70" s="1545"/>
      <c r="AL70" s="1545"/>
      <c r="AM70" s="1545"/>
      <c r="AN70" s="1545"/>
      <c r="AO70" s="1545"/>
      <c r="AP70" s="1546"/>
      <c r="AQ70" s="1546"/>
      <c r="AR70" s="1546"/>
      <c r="AS70" s="1038"/>
      <c r="AT70" s="1039"/>
      <c r="AU70" s="1040"/>
      <c r="AV70" s="1041"/>
      <c r="AW70" s="1041"/>
      <c r="AX70" s="1041"/>
      <c r="AY70" s="1041"/>
      <c r="AZ70" s="1041"/>
      <c r="BA70" s="1041"/>
      <c r="BB70" s="1041"/>
      <c r="BC70" s="1041"/>
      <c r="BD70" s="1041"/>
    </row>
    <row r="71" spans="2:56" s="150" customFormat="1" ht="20.25" customHeight="1">
      <c r="B71" s="1042"/>
      <c r="C71" s="1042"/>
      <c r="D71" s="1540"/>
      <c r="E71" s="1541"/>
      <c r="F71" s="1541"/>
      <c r="G71" s="1541"/>
      <c r="H71" s="1541"/>
      <c r="I71" s="1541"/>
      <c r="J71" s="1541"/>
      <c r="K71" s="1541"/>
      <c r="L71" s="1541"/>
      <c r="M71" s="1541"/>
      <c r="N71" s="1541"/>
      <c r="O71" s="1541"/>
      <c r="P71" s="1541"/>
      <c r="Q71" s="1541"/>
      <c r="R71" s="1541"/>
      <c r="S71" s="1542"/>
      <c r="T71" s="1544"/>
      <c r="U71" s="1544"/>
      <c r="V71" s="1544"/>
      <c r="W71" s="1544"/>
      <c r="X71" s="1544"/>
      <c r="Y71" s="1556"/>
      <c r="Z71" s="1557"/>
      <c r="AA71" s="1557"/>
      <c r="AB71" s="1557"/>
      <c r="AC71" s="1557"/>
      <c r="AD71" s="1557"/>
      <c r="AE71" s="1557"/>
      <c r="AF71" s="1557"/>
      <c r="AG71" s="1557"/>
      <c r="AH71" s="1557"/>
      <c r="AI71" s="1558"/>
      <c r="AJ71" s="1545"/>
      <c r="AK71" s="1545"/>
      <c r="AL71" s="1545"/>
      <c r="AM71" s="1545"/>
      <c r="AN71" s="1545"/>
      <c r="AO71" s="1545"/>
      <c r="AP71" s="1546"/>
      <c r="AQ71" s="1546"/>
      <c r="AR71" s="1546"/>
      <c r="AS71" s="1547"/>
      <c r="AT71" s="1548"/>
      <c r="AU71" s="1549"/>
      <c r="AV71" s="1041"/>
      <c r="AW71" s="1041"/>
      <c r="AX71" s="1041"/>
      <c r="AY71" s="1041"/>
      <c r="AZ71" s="1041"/>
      <c r="BA71" s="1041"/>
      <c r="BB71" s="1041"/>
      <c r="BC71" s="1041"/>
      <c r="BD71" s="1041"/>
    </row>
    <row r="72" spans="2:56" s="150" customFormat="1" ht="20.25" customHeight="1">
      <c r="B72" s="1042" t="s">
        <v>190</v>
      </c>
      <c r="C72" s="1042"/>
      <c r="D72" s="1534">
        <f>Pagina8!D67</f>
        <v>0</v>
      </c>
      <c r="E72" s="1535"/>
      <c r="F72" s="1535"/>
      <c r="G72" s="1535"/>
      <c r="H72" s="1535"/>
      <c r="I72" s="1535"/>
      <c r="J72" s="1535"/>
      <c r="K72" s="1535"/>
      <c r="L72" s="1535"/>
      <c r="M72" s="1535"/>
      <c r="N72" s="1535"/>
      <c r="O72" s="1535"/>
      <c r="P72" s="1535"/>
      <c r="Q72" s="1535"/>
      <c r="R72" s="1535"/>
      <c r="S72" s="1536"/>
      <c r="T72" s="1543"/>
      <c r="U72" s="1544"/>
      <c r="V72" s="1544"/>
      <c r="W72" s="1544"/>
      <c r="X72" s="1544"/>
      <c r="Y72" s="1550">
        <f>Pagina8!BX67</f>
        <v>0</v>
      </c>
      <c r="Z72" s="1551"/>
      <c r="AA72" s="1551"/>
      <c r="AB72" s="1551"/>
      <c r="AC72" s="1551"/>
      <c r="AD72" s="1551"/>
      <c r="AE72" s="1551"/>
      <c r="AF72" s="1551"/>
      <c r="AG72" s="1551"/>
      <c r="AH72" s="1551"/>
      <c r="AI72" s="1552"/>
      <c r="AJ72" s="1545"/>
      <c r="AK72" s="1545"/>
      <c r="AL72" s="1545"/>
      <c r="AM72" s="1545"/>
      <c r="AN72" s="1545"/>
      <c r="AO72" s="1545"/>
      <c r="AP72" s="1546">
        <v>0.4</v>
      </c>
      <c r="AQ72" s="1546"/>
      <c r="AR72" s="1546"/>
      <c r="AS72" s="1035"/>
      <c r="AT72" s="1036"/>
      <c r="AU72" s="1037"/>
      <c r="AV72" s="1041">
        <f t="shared" ref="AV72" si="17">+AP72*Y72</f>
        <v>0</v>
      </c>
      <c r="AW72" s="1041"/>
      <c r="AX72" s="1041"/>
      <c r="AY72" s="1041"/>
      <c r="AZ72" s="1041"/>
      <c r="BA72" s="1041"/>
      <c r="BB72" s="1041"/>
      <c r="BC72" s="1041"/>
      <c r="BD72" s="1041"/>
    </row>
    <row r="73" spans="2:56" s="150" customFormat="1" ht="20.25" customHeight="1">
      <c r="B73" s="1042"/>
      <c r="C73" s="1042"/>
      <c r="D73" s="1537"/>
      <c r="E73" s="1538"/>
      <c r="F73" s="1538"/>
      <c r="G73" s="1538"/>
      <c r="H73" s="1538"/>
      <c r="I73" s="1538"/>
      <c r="J73" s="1538"/>
      <c r="K73" s="1538"/>
      <c r="L73" s="1538"/>
      <c r="M73" s="1538"/>
      <c r="N73" s="1538"/>
      <c r="O73" s="1538"/>
      <c r="P73" s="1538"/>
      <c r="Q73" s="1538"/>
      <c r="R73" s="1538"/>
      <c r="S73" s="1539"/>
      <c r="T73" s="1544"/>
      <c r="U73" s="1544"/>
      <c r="V73" s="1544"/>
      <c r="W73" s="1544"/>
      <c r="X73" s="1544"/>
      <c r="Y73" s="1553"/>
      <c r="Z73" s="1554"/>
      <c r="AA73" s="1554"/>
      <c r="AB73" s="1554"/>
      <c r="AC73" s="1554"/>
      <c r="AD73" s="1554"/>
      <c r="AE73" s="1554"/>
      <c r="AF73" s="1554"/>
      <c r="AG73" s="1554"/>
      <c r="AH73" s="1554"/>
      <c r="AI73" s="1555"/>
      <c r="AJ73" s="1545"/>
      <c r="AK73" s="1545"/>
      <c r="AL73" s="1545"/>
      <c r="AM73" s="1545"/>
      <c r="AN73" s="1545"/>
      <c r="AO73" s="1545"/>
      <c r="AP73" s="1546"/>
      <c r="AQ73" s="1546"/>
      <c r="AR73" s="1546"/>
      <c r="AS73" s="1038"/>
      <c r="AT73" s="1039"/>
      <c r="AU73" s="1040"/>
      <c r="AV73" s="1041"/>
      <c r="AW73" s="1041"/>
      <c r="AX73" s="1041"/>
      <c r="AY73" s="1041"/>
      <c r="AZ73" s="1041"/>
      <c r="BA73" s="1041"/>
      <c r="BB73" s="1041"/>
      <c r="BC73" s="1041"/>
      <c r="BD73" s="1041"/>
    </row>
    <row r="74" spans="2:56" s="150" customFormat="1" ht="20.25" customHeight="1">
      <c r="B74" s="1042"/>
      <c r="C74" s="1042"/>
      <c r="D74" s="1540"/>
      <c r="E74" s="1541"/>
      <c r="F74" s="1541"/>
      <c r="G74" s="1541"/>
      <c r="H74" s="1541"/>
      <c r="I74" s="1541"/>
      <c r="J74" s="1541"/>
      <c r="K74" s="1541"/>
      <c r="L74" s="1541"/>
      <c r="M74" s="1541"/>
      <c r="N74" s="1541"/>
      <c r="O74" s="1541"/>
      <c r="P74" s="1541"/>
      <c r="Q74" s="1541"/>
      <c r="R74" s="1541"/>
      <c r="S74" s="1542"/>
      <c r="T74" s="1544"/>
      <c r="U74" s="1544"/>
      <c r="V74" s="1544"/>
      <c r="W74" s="1544"/>
      <c r="X74" s="1544"/>
      <c r="Y74" s="1556"/>
      <c r="Z74" s="1557"/>
      <c r="AA74" s="1557"/>
      <c r="AB74" s="1557"/>
      <c r="AC74" s="1557"/>
      <c r="AD74" s="1557"/>
      <c r="AE74" s="1557"/>
      <c r="AF74" s="1557"/>
      <c r="AG74" s="1557"/>
      <c r="AH74" s="1557"/>
      <c r="AI74" s="1558"/>
      <c r="AJ74" s="1545"/>
      <c r="AK74" s="1545"/>
      <c r="AL74" s="1545"/>
      <c r="AM74" s="1545"/>
      <c r="AN74" s="1545"/>
      <c r="AO74" s="1545"/>
      <c r="AP74" s="1546"/>
      <c r="AQ74" s="1546"/>
      <c r="AR74" s="1546"/>
      <c r="AS74" s="1547"/>
      <c r="AT74" s="1548"/>
      <c r="AU74" s="1549"/>
      <c r="AV74" s="1041"/>
      <c r="AW74" s="1041"/>
      <c r="AX74" s="1041"/>
      <c r="AY74" s="1041"/>
      <c r="AZ74" s="1041"/>
      <c r="BA74" s="1041"/>
      <c r="BB74" s="1041"/>
      <c r="BC74" s="1041"/>
      <c r="BD74" s="1041"/>
    </row>
    <row r="75" spans="2:56" s="153" customFormat="1" ht="20.25" customHeight="1">
      <c r="B75" s="1135" t="s">
        <v>192</v>
      </c>
      <c r="C75" s="1136"/>
      <c r="D75" s="1136"/>
      <c r="E75" s="1136"/>
      <c r="F75" s="1136"/>
      <c r="G75" s="1136"/>
      <c r="H75" s="1136"/>
      <c r="I75" s="1136"/>
      <c r="J75" s="1136"/>
      <c r="K75" s="1136"/>
      <c r="L75" s="1136"/>
      <c r="M75" s="1136"/>
      <c r="N75" s="1136"/>
      <c r="O75" s="1136"/>
      <c r="P75" s="1136"/>
      <c r="Q75" s="1136"/>
      <c r="R75" s="1136"/>
      <c r="S75" s="1136"/>
      <c r="T75" s="1136"/>
      <c r="U75" s="1136"/>
      <c r="V75" s="1136"/>
      <c r="W75" s="1136"/>
      <c r="X75" s="1577"/>
      <c r="Y75" s="1141">
        <f>SUM(Y18:AI68)</f>
        <v>0</v>
      </c>
      <c r="Z75" s="1142"/>
      <c r="AA75" s="1142"/>
      <c r="AB75" s="1142"/>
      <c r="AC75" s="1142"/>
      <c r="AD75" s="1142"/>
      <c r="AE75" s="1142"/>
      <c r="AF75" s="1142"/>
      <c r="AG75" s="1142"/>
      <c r="AH75" s="1142"/>
      <c r="AI75" s="1142"/>
      <c r="AJ75" s="1136"/>
      <c r="AK75" s="1136"/>
      <c r="AL75" s="1136"/>
      <c r="AM75" s="1136"/>
      <c r="AN75" s="1136"/>
      <c r="AO75" s="1136"/>
      <c r="AP75" s="1136"/>
      <c r="AQ75" s="1136"/>
      <c r="AR75" s="1577"/>
      <c r="AS75" s="586"/>
      <c r="AT75" s="586"/>
      <c r="AU75" s="586"/>
      <c r="AV75" s="1133">
        <f>SUM(AV18:BD68)</f>
        <v>0</v>
      </c>
      <c r="AW75" s="1134"/>
      <c r="AX75" s="1134"/>
      <c r="AY75" s="1134"/>
      <c r="AZ75" s="1134"/>
      <c r="BA75" s="1134"/>
      <c r="BB75" s="1134"/>
      <c r="BC75" s="1134"/>
      <c r="BD75" s="1134"/>
    </row>
    <row r="76" spans="2:56" s="153" customFormat="1" ht="20.25" customHeight="1">
      <c r="B76" s="1137"/>
      <c r="C76" s="1138"/>
      <c r="D76" s="1138"/>
      <c r="E76" s="1138"/>
      <c r="F76" s="1138"/>
      <c r="G76" s="1138"/>
      <c r="H76" s="1138"/>
      <c r="I76" s="1138"/>
      <c r="J76" s="1138"/>
      <c r="K76" s="1138"/>
      <c r="L76" s="1138"/>
      <c r="M76" s="1138"/>
      <c r="N76" s="1138"/>
      <c r="O76" s="1138"/>
      <c r="P76" s="1138"/>
      <c r="Q76" s="1138"/>
      <c r="R76" s="1138"/>
      <c r="S76" s="1138"/>
      <c r="T76" s="1138"/>
      <c r="U76" s="1138"/>
      <c r="V76" s="1138"/>
      <c r="W76" s="1138"/>
      <c r="X76" s="1578"/>
      <c r="Y76" s="1142"/>
      <c r="Z76" s="1142"/>
      <c r="AA76" s="1142"/>
      <c r="AB76" s="1142"/>
      <c r="AC76" s="1142"/>
      <c r="AD76" s="1142"/>
      <c r="AE76" s="1142"/>
      <c r="AF76" s="1142"/>
      <c r="AG76" s="1142"/>
      <c r="AH76" s="1142"/>
      <c r="AI76" s="1142"/>
      <c r="AJ76" s="1138"/>
      <c r="AK76" s="1138"/>
      <c r="AL76" s="1138"/>
      <c r="AM76" s="1138"/>
      <c r="AN76" s="1138"/>
      <c r="AO76" s="1138"/>
      <c r="AP76" s="1138"/>
      <c r="AQ76" s="1138"/>
      <c r="AR76" s="1578"/>
      <c r="AS76" s="587"/>
      <c r="AT76" s="587"/>
      <c r="AU76" s="587"/>
      <c r="AV76" s="1579"/>
      <c r="AW76" s="1579"/>
      <c r="AX76" s="1579"/>
      <c r="AY76" s="1579"/>
      <c r="AZ76" s="1579"/>
      <c r="BA76" s="1579"/>
      <c r="BB76" s="1579"/>
      <c r="BC76" s="1579"/>
      <c r="BD76" s="1579"/>
    </row>
    <row r="77" spans="2:56" s="154" customFormat="1" ht="20.25" customHeight="1">
      <c r="B77" s="1593"/>
      <c r="C77" s="1594"/>
      <c r="D77" s="1594"/>
      <c r="E77" s="1594"/>
      <c r="F77" s="1594"/>
      <c r="G77" s="1594"/>
      <c r="H77" s="1595"/>
      <c r="I77" s="1602"/>
      <c r="J77" s="1602"/>
      <c r="K77" s="1602"/>
      <c r="L77" s="1602"/>
      <c r="M77" s="1602"/>
      <c r="N77" s="1602"/>
      <c r="O77" s="1602"/>
      <c r="P77" s="1602"/>
      <c r="Q77" s="1602"/>
      <c r="R77" s="1602"/>
      <c r="S77" s="1602"/>
      <c r="T77" s="1602"/>
      <c r="U77" s="1602"/>
      <c r="V77" s="1602"/>
      <c r="W77" s="1602"/>
      <c r="X77" s="1603"/>
      <c r="Y77" s="1606"/>
      <c r="Z77" s="1607"/>
      <c r="AA77" s="1607"/>
      <c r="AB77" s="1607"/>
      <c r="AC77" s="1607"/>
      <c r="AD77" s="1607"/>
      <c r="AE77" s="1607"/>
      <c r="AF77" s="1607"/>
      <c r="AG77" s="1607"/>
      <c r="AH77" s="1607"/>
      <c r="AI77" s="1608"/>
      <c r="AJ77" s="1612"/>
      <c r="AK77" s="1613"/>
      <c r="AL77" s="1613"/>
      <c r="AM77" s="1613"/>
      <c r="AN77" s="1613"/>
      <c r="AO77" s="1613"/>
      <c r="AP77" s="1613"/>
      <c r="AQ77" s="1613"/>
      <c r="AR77" s="1613"/>
      <c r="AS77" s="1613"/>
      <c r="AT77" s="1613"/>
      <c r="AU77" s="1613"/>
      <c r="AV77" s="1613"/>
      <c r="AW77" s="1613"/>
      <c r="AX77" s="1613"/>
      <c r="AY77" s="1613"/>
      <c r="AZ77" s="1613"/>
      <c r="BA77" s="1613"/>
      <c r="BB77" s="1613"/>
      <c r="BC77" s="1613"/>
      <c r="BD77" s="1614"/>
    </row>
    <row r="78" spans="2:56" s="154" customFormat="1" ht="20.25" customHeight="1">
      <c r="B78" s="1596"/>
      <c r="C78" s="1597"/>
      <c r="D78" s="1597"/>
      <c r="E78" s="1597"/>
      <c r="F78" s="1597"/>
      <c r="G78" s="1597"/>
      <c r="H78" s="1598"/>
      <c r="I78" s="1604"/>
      <c r="J78" s="1604"/>
      <c r="K78" s="1604"/>
      <c r="L78" s="1604"/>
      <c r="M78" s="1604"/>
      <c r="N78" s="1604"/>
      <c r="O78" s="1604"/>
      <c r="P78" s="1604"/>
      <c r="Q78" s="1604"/>
      <c r="R78" s="1604"/>
      <c r="S78" s="1604"/>
      <c r="T78" s="1604"/>
      <c r="U78" s="1604"/>
      <c r="V78" s="1604"/>
      <c r="W78" s="1604"/>
      <c r="X78" s="1605"/>
      <c r="Y78" s="1609"/>
      <c r="Z78" s="1610"/>
      <c r="AA78" s="1610"/>
      <c r="AB78" s="1610"/>
      <c r="AC78" s="1610"/>
      <c r="AD78" s="1610"/>
      <c r="AE78" s="1610"/>
      <c r="AF78" s="1610"/>
      <c r="AG78" s="1610"/>
      <c r="AH78" s="1610"/>
      <c r="AI78" s="1611"/>
      <c r="AJ78" s="1615"/>
      <c r="AK78" s="1616"/>
      <c r="AL78" s="1616"/>
      <c r="AM78" s="1616"/>
      <c r="AN78" s="1616"/>
      <c r="AO78" s="1616"/>
      <c r="AP78" s="1616"/>
      <c r="AQ78" s="1616"/>
      <c r="AR78" s="1616"/>
      <c r="AS78" s="1616"/>
      <c r="AT78" s="1616"/>
      <c r="AU78" s="1616"/>
      <c r="AV78" s="1616"/>
      <c r="AW78" s="1616"/>
      <c r="AX78" s="1616"/>
      <c r="AY78" s="1616"/>
      <c r="AZ78" s="1616"/>
      <c r="BA78" s="1616"/>
      <c r="BB78" s="1616"/>
      <c r="BC78" s="1616"/>
      <c r="BD78" s="1617"/>
    </row>
    <row r="79" spans="2:56" s="154" customFormat="1" ht="20.25" customHeight="1">
      <c r="B79" s="1596"/>
      <c r="C79" s="1597"/>
      <c r="D79" s="1597"/>
      <c r="E79" s="1597"/>
      <c r="F79" s="1597"/>
      <c r="G79" s="1597"/>
      <c r="H79" s="1598"/>
      <c r="I79" s="164"/>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618"/>
      <c r="AK79" s="1619"/>
      <c r="AL79" s="1619"/>
      <c r="AM79" s="1619"/>
      <c r="AN79" s="1619"/>
      <c r="AO79" s="1619"/>
      <c r="AP79" s="1619"/>
      <c r="AQ79" s="1619"/>
      <c r="AR79" s="1619"/>
      <c r="AS79" s="1619"/>
      <c r="AT79" s="1619"/>
      <c r="AU79" s="1619"/>
      <c r="AV79" s="1619"/>
      <c r="AW79" s="1619"/>
      <c r="AX79" s="1619"/>
      <c r="AY79" s="1619"/>
      <c r="AZ79" s="1619"/>
      <c r="BA79" s="1619"/>
      <c r="BB79" s="1619"/>
      <c r="BC79" s="1619"/>
      <c r="BD79" s="1620"/>
    </row>
    <row r="80" spans="2:56" s="154" customFormat="1" ht="20.25" customHeight="1" thickBot="1">
      <c r="B80" s="1599"/>
      <c r="C80" s="1600"/>
      <c r="D80" s="1600"/>
      <c r="E80" s="1600"/>
      <c r="F80" s="1600"/>
      <c r="G80" s="1600"/>
      <c r="H80" s="1601"/>
      <c r="I80" s="164"/>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621"/>
      <c r="AK80" s="1622"/>
      <c r="AL80" s="1622"/>
      <c r="AM80" s="1622"/>
      <c r="AN80" s="1622"/>
      <c r="AO80" s="1622"/>
      <c r="AP80" s="1622"/>
      <c r="AQ80" s="1622"/>
      <c r="AR80" s="1622"/>
      <c r="AS80" s="1622"/>
      <c r="AT80" s="1622"/>
      <c r="AU80" s="1622"/>
      <c r="AV80" s="1622"/>
      <c r="AW80" s="1622"/>
      <c r="AX80" s="1622"/>
      <c r="AY80" s="1622"/>
      <c r="AZ80" s="1622"/>
      <c r="BA80" s="1622"/>
      <c r="BB80" s="1622"/>
      <c r="BC80" s="1622"/>
      <c r="BD80" s="1623"/>
    </row>
    <row r="81" spans="1:56" s="154" customFormat="1" ht="20.25" customHeight="1">
      <c r="C81" s="155"/>
      <c r="D81" s="182"/>
      <c r="E81" s="182"/>
      <c r="F81" s="164"/>
      <c r="G81" s="164"/>
      <c r="H81" s="164"/>
      <c r="I81" s="164"/>
      <c r="J81" s="183"/>
      <c r="K81" s="183"/>
      <c r="L81" s="183"/>
      <c r="M81" s="183"/>
      <c r="N81" s="183"/>
      <c r="O81" s="1580" t="s">
        <v>330</v>
      </c>
      <c r="P81" s="1581"/>
      <c r="Q81" s="1581"/>
      <c r="R81" s="1581"/>
      <c r="S81" s="1581"/>
      <c r="T81" s="1581"/>
      <c r="U81" s="1581"/>
      <c r="V81" s="1581"/>
      <c r="W81" s="1581"/>
      <c r="X81" s="1581"/>
      <c r="Y81" s="1581"/>
      <c r="Z81" s="1581"/>
      <c r="AA81" s="1581"/>
      <c r="AB81" s="1581"/>
      <c r="AC81" s="1581"/>
      <c r="AD81" s="1581"/>
      <c r="AE81" s="1581"/>
      <c r="AF81" s="1581"/>
      <c r="AG81" s="1581"/>
      <c r="AH81" s="1581"/>
      <c r="AI81" s="1581"/>
      <c r="AV81" s="1582">
        <f>+AV75</f>
        <v>0</v>
      </c>
      <c r="AW81" s="1583"/>
      <c r="AX81" s="1583"/>
      <c r="AY81" s="1583"/>
      <c r="AZ81" s="1583"/>
      <c r="BA81" s="1583"/>
      <c r="BB81" s="1583"/>
      <c r="BC81" s="1583"/>
      <c r="BD81" s="1584"/>
    </row>
    <row r="82" spans="1:56" s="154" customFormat="1" ht="20.25" customHeight="1">
      <c r="C82" s="155"/>
      <c r="D82" s="182"/>
      <c r="E82" s="182"/>
      <c r="F82" s="164"/>
      <c r="G82" s="164"/>
      <c r="H82" s="164"/>
      <c r="I82" s="164"/>
      <c r="J82" s="183"/>
      <c r="K82" s="183"/>
      <c r="L82" s="183"/>
      <c r="M82" s="183"/>
      <c r="N82" s="183"/>
      <c r="O82" s="1581"/>
      <c r="P82" s="1581"/>
      <c r="Q82" s="1581"/>
      <c r="R82" s="1581"/>
      <c r="S82" s="1581"/>
      <c r="T82" s="1581"/>
      <c r="U82" s="1581"/>
      <c r="V82" s="1581"/>
      <c r="W82" s="1581"/>
      <c r="X82" s="1581"/>
      <c r="Y82" s="1581"/>
      <c r="Z82" s="1581"/>
      <c r="AA82" s="1581"/>
      <c r="AB82" s="1581"/>
      <c r="AC82" s="1581"/>
      <c r="AD82" s="1581"/>
      <c r="AE82" s="1581"/>
      <c r="AF82" s="1581"/>
      <c r="AG82" s="1581"/>
      <c r="AH82" s="1581"/>
      <c r="AI82" s="1581"/>
      <c r="AV82" s="1585"/>
      <c r="AW82" s="1586"/>
      <c r="AX82" s="1586"/>
      <c r="AY82" s="1586"/>
      <c r="AZ82" s="1586"/>
      <c r="BA82" s="1586"/>
      <c r="BB82" s="1586"/>
      <c r="BC82" s="1586"/>
      <c r="BD82" s="1587"/>
    </row>
    <row r="83" spans="1:56" s="154" customFormat="1" ht="20.25" customHeight="1" thickBot="1">
      <c r="C83" s="155"/>
      <c r="D83" s="182"/>
      <c r="E83" s="182"/>
      <c r="F83" s="164"/>
      <c r="G83" s="164"/>
      <c r="H83" s="164"/>
      <c r="I83" s="164"/>
      <c r="J83" s="183"/>
      <c r="K83" s="183"/>
      <c r="L83" s="183"/>
      <c r="M83" s="183"/>
      <c r="N83" s="183"/>
      <c r="O83" s="1581"/>
      <c r="P83" s="1581"/>
      <c r="Q83" s="1581"/>
      <c r="R83" s="1581"/>
      <c r="S83" s="1581"/>
      <c r="T83" s="1581"/>
      <c r="U83" s="1581"/>
      <c r="V83" s="1581"/>
      <c r="W83" s="1581"/>
      <c r="X83" s="1581"/>
      <c r="Y83" s="1581"/>
      <c r="Z83" s="1581"/>
      <c r="AA83" s="1581"/>
      <c r="AB83" s="1581"/>
      <c r="AC83" s="1581"/>
      <c r="AD83" s="1581"/>
      <c r="AE83" s="1581"/>
      <c r="AF83" s="1581"/>
      <c r="AG83" s="1581"/>
      <c r="AH83" s="1581"/>
      <c r="AI83" s="1581"/>
      <c r="AV83" s="1588"/>
      <c r="AW83" s="1589"/>
      <c r="AX83" s="1589"/>
      <c r="AY83" s="1589"/>
      <c r="AZ83" s="1589"/>
      <c r="BA83" s="1589"/>
      <c r="BB83" s="1589"/>
      <c r="BC83" s="1589"/>
      <c r="BD83" s="1590"/>
    </row>
    <row r="84" spans="1:56" s="156" customFormat="1" ht="20.25" customHeight="1">
      <c r="A84" s="155"/>
      <c r="B84" s="162"/>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257"/>
      <c r="AN84" s="257"/>
      <c r="AO84" s="257"/>
    </row>
    <row r="85" spans="1:56" s="158" customFormat="1" ht="20.25" customHeight="1">
      <c r="A85" s="157"/>
      <c r="B85" s="1591"/>
      <c r="C85" s="1591"/>
      <c r="D85" s="1591"/>
      <c r="E85" s="1591"/>
      <c r="F85" s="1591"/>
      <c r="G85" s="1591"/>
      <c r="H85" s="1591"/>
      <c r="I85" s="1591"/>
      <c r="J85" s="1591"/>
      <c r="K85" s="1102"/>
      <c r="L85" s="1102"/>
      <c r="M85" s="1102"/>
      <c r="N85" s="1102"/>
      <c r="O85" s="1102"/>
      <c r="P85" s="1102"/>
      <c r="Q85" s="1102"/>
      <c r="R85" s="1102"/>
      <c r="S85" s="1102"/>
      <c r="T85" s="1102"/>
      <c r="U85" s="1102"/>
      <c r="V85" s="1102"/>
      <c r="W85" s="1102"/>
      <c r="X85" s="1102"/>
      <c r="Y85" s="1102"/>
      <c r="Z85" s="1102"/>
      <c r="AA85" s="1102"/>
      <c r="AB85" s="1102"/>
      <c r="AC85" s="1102"/>
      <c r="AD85" s="1102"/>
      <c r="AE85" s="1102"/>
      <c r="AF85" s="1102"/>
      <c r="AG85" s="1102"/>
      <c r="AH85" s="1102"/>
      <c r="AI85" s="1102"/>
      <c r="AJ85" s="1102"/>
      <c r="AK85" s="1102"/>
      <c r="AL85" s="1102"/>
      <c r="AM85" s="1102"/>
      <c r="AN85" s="1102"/>
      <c r="AO85" s="1102"/>
      <c r="AP85" s="1102"/>
      <c r="AQ85" s="1102"/>
      <c r="AR85" s="1102"/>
      <c r="AS85" s="1102"/>
      <c r="AT85" s="1102"/>
      <c r="AU85" s="1102"/>
      <c r="AV85" s="1102"/>
      <c r="AW85" s="1102"/>
      <c r="AX85" s="1102"/>
      <c r="AY85" s="1102"/>
      <c r="AZ85" s="1102"/>
      <c r="BA85" s="1102"/>
      <c r="BB85" s="1102"/>
      <c r="BC85" s="1102"/>
      <c r="BD85" s="1102"/>
    </row>
    <row r="86" spans="1:56" s="158" customFormat="1" ht="20.25" customHeight="1">
      <c r="A86" s="157"/>
      <c r="B86" s="1591"/>
      <c r="C86" s="1591"/>
      <c r="D86" s="1591"/>
      <c r="E86" s="1591"/>
      <c r="F86" s="1591"/>
      <c r="G86" s="1591"/>
      <c r="H86" s="1591"/>
      <c r="I86" s="1591"/>
      <c r="J86" s="1591"/>
      <c r="K86" s="1102"/>
      <c r="L86" s="1102"/>
      <c r="M86" s="1102"/>
      <c r="N86" s="1102"/>
      <c r="O86" s="1102"/>
      <c r="P86" s="1102"/>
      <c r="Q86" s="1102"/>
      <c r="R86" s="1102"/>
      <c r="S86" s="1102"/>
      <c r="T86" s="1102"/>
      <c r="U86" s="1102"/>
      <c r="V86" s="1102"/>
      <c r="W86" s="1102"/>
      <c r="X86" s="1102"/>
      <c r="Y86" s="1102"/>
      <c r="Z86" s="1102"/>
      <c r="AA86" s="1102"/>
      <c r="AB86" s="1102"/>
      <c r="AC86" s="1102"/>
      <c r="AD86" s="1102"/>
      <c r="AE86" s="1102"/>
      <c r="AF86" s="1102"/>
      <c r="AG86" s="1102"/>
      <c r="AH86" s="1102"/>
      <c r="AI86" s="1102"/>
      <c r="AJ86" s="1102"/>
      <c r="AK86" s="1102"/>
      <c r="AL86" s="1102"/>
      <c r="AM86" s="1102"/>
      <c r="AN86" s="1102"/>
      <c r="AO86" s="1102"/>
      <c r="AP86" s="1102"/>
      <c r="AQ86" s="1102"/>
      <c r="AR86" s="1102"/>
      <c r="AS86" s="1102"/>
      <c r="AT86" s="1102"/>
      <c r="AU86" s="1102"/>
      <c r="AV86" s="1102"/>
      <c r="AW86" s="1102"/>
      <c r="AX86" s="1102"/>
      <c r="AY86" s="1102"/>
      <c r="AZ86" s="1102"/>
      <c r="BA86" s="1102"/>
      <c r="BB86" s="1102"/>
      <c r="BC86" s="1102"/>
      <c r="BD86" s="1102"/>
    </row>
    <row r="87" spans="1:56" s="158" customFormat="1" ht="20.25" customHeight="1">
      <c r="A87" s="157"/>
      <c r="B87" s="1591"/>
      <c r="C87" s="1591"/>
      <c r="D87" s="1591"/>
      <c r="E87" s="1591"/>
      <c r="F87" s="1591"/>
      <c r="G87" s="1591"/>
      <c r="H87" s="1591"/>
      <c r="I87" s="1591"/>
      <c r="J87" s="1591"/>
      <c r="K87" s="1102"/>
      <c r="L87" s="1102"/>
      <c r="M87" s="1102"/>
      <c r="N87" s="1102"/>
      <c r="O87" s="1102"/>
      <c r="P87" s="1102"/>
      <c r="Q87" s="1102"/>
      <c r="R87" s="1102"/>
      <c r="S87" s="1102"/>
      <c r="T87" s="1102"/>
      <c r="U87" s="1102"/>
      <c r="V87" s="1102"/>
      <c r="W87" s="1102"/>
      <c r="X87" s="1102"/>
      <c r="Y87" s="1102"/>
      <c r="Z87" s="1102"/>
      <c r="AA87" s="1102"/>
      <c r="AB87" s="1102"/>
      <c r="AC87" s="1102"/>
      <c r="AD87" s="1102"/>
      <c r="AE87" s="1102"/>
      <c r="AF87" s="1102"/>
      <c r="AG87" s="1102"/>
      <c r="AH87" s="1102"/>
      <c r="AI87" s="1102"/>
      <c r="AJ87" s="1102"/>
      <c r="AK87" s="1102"/>
      <c r="AL87" s="1102"/>
      <c r="AM87" s="1102"/>
      <c r="AN87" s="1102"/>
      <c r="AO87" s="1102"/>
      <c r="AP87" s="1102"/>
      <c r="AQ87" s="1102"/>
      <c r="AR87" s="1102"/>
      <c r="AS87" s="1102"/>
      <c r="AT87" s="1102"/>
      <c r="AU87" s="1102"/>
      <c r="AV87" s="1102"/>
      <c r="AW87" s="1102"/>
      <c r="AX87" s="1102"/>
      <c r="AY87" s="1102"/>
      <c r="AZ87" s="1102"/>
      <c r="BA87" s="1102"/>
      <c r="BB87" s="1102"/>
      <c r="BC87" s="1102"/>
      <c r="BD87" s="1102"/>
    </row>
    <row r="88" spans="1:56" s="156" customFormat="1" ht="20.25" customHeight="1">
      <c r="A88" s="155"/>
      <c r="B88" s="1591"/>
      <c r="C88" s="1591"/>
      <c r="D88" s="1591"/>
      <c r="E88" s="1591"/>
      <c r="F88" s="1591"/>
      <c r="G88" s="1591"/>
      <c r="H88" s="1591"/>
      <c r="I88" s="1591"/>
      <c r="J88" s="1591"/>
      <c r="K88" s="1592"/>
      <c r="L88" s="1592"/>
      <c r="M88" s="1592"/>
      <c r="N88" s="1592"/>
      <c r="O88" s="1592"/>
      <c r="P88" s="1592"/>
      <c r="Q88" s="1592"/>
      <c r="R88" s="1592"/>
      <c r="S88" s="1592"/>
      <c r="T88" s="1592"/>
      <c r="U88" s="1592"/>
      <c r="V88" s="1592"/>
      <c r="W88" s="1592"/>
      <c r="X88" s="1592"/>
      <c r="Y88" s="1592"/>
      <c r="Z88" s="1592"/>
      <c r="AA88" s="1592"/>
      <c r="AB88" s="1592"/>
      <c r="AC88" s="1592"/>
      <c r="AD88" s="1592"/>
      <c r="AE88" s="1592"/>
      <c r="AF88" s="1592"/>
      <c r="AG88" s="1592"/>
      <c r="AH88" s="1592"/>
      <c r="AI88" s="1592"/>
      <c r="AJ88" s="1592"/>
      <c r="AK88" s="1592"/>
      <c r="AL88" s="1592"/>
      <c r="AM88" s="1592"/>
      <c r="AN88" s="1592"/>
      <c r="AO88" s="1592"/>
      <c r="AP88" s="1592"/>
      <c r="AQ88" s="1592"/>
      <c r="AR88" s="1592"/>
      <c r="AS88" s="1592"/>
      <c r="AT88" s="1592"/>
      <c r="AU88" s="1592"/>
      <c r="AV88" s="1592"/>
      <c r="AW88" s="1592"/>
      <c r="AX88" s="1592"/>
      <c r="AY88" s="1592"/>
      <c r="AZ88" s="1592"/>
      <c r="BA88" s="1592"/>
      <c r="BB88" s="1592"/>
      <c r="BC88" s="1592"/>
      <c r="BD88" s="1592"/>
    </row>
    <row r="89" spans="1:56" s="156" customFormat="1" ht="20.25" customHeight="1">
      <c r="A89" s="155"/>
      <c r="B89" s="1591"/>
      <c r="C89" s="1591"/>
      <c r="D89" s="1591"/>
      <c r="E89" s="1591"/>
      <c r="F89" s="1591"/>
      <c r="G89" s="1591"/>
      <c r="H89" s="1591"/>
      <c r="I89" s="1591"/>
      <c r="J89" s="1591"/>
      <c r="K89" s="1592"/>
      <c r="L89" s="1592"/>
      <c r="M89" s="1592"/>
      <c r="N89" s="1592"/>
      <c r="O89" s="1592"/>
      <c r="P89" s="1592"/>
      <c r="Q89" s="1592"/>
      <c r="R89" s="1592"/>
      <c r="S89" s="1592"/>
      <c r="T89" s="1592"/>
      <c r="U89" s="1592"/>
      <c r="V89" s="1592"/>
      <c r="W89" s="1592"/>
      <c r="X89" s="1592"/>
      <c r="Y89" s="1592"/>
      <c r="Z89" s="1592"/>
      <c r="AA89" s="1592"/>
      <c r="AB89" s="1592"/>
      <c r="AC89" s="1592"/>
      <c r="AD89" s="1592"/>
      <c r="AE89" s="1592"/>
      <c r="AF89" s="1592"/>
      <c r="AG89" s="1592"/>
      <c r="AH89" s="1592"/>
      <c r="AI89" s="1592"/>
      <c r="AJ89" s="1592"/>
      <c r="AK89" s="1592"/>
      <c r="AL89" s="1592"/>
      <c r="AM89" s="1592"/>
      <c r="AN89" s="1592"/>
      <c r="AO89" s="1592"/>
      <c r="AP89" s="1592"/>
      <c r="AQ89" s="1592"/>
      <c r="AR89" s="1592"/>
      <c r="AS89" s="1592"/>
      <c r="AT89" s="1592"/>
      <c r="AU89" s="1592"/>
      <c r="AV89" s="1592"/>
      <c r="AW89" s="1592"/>
      <c r="AX89" s="1592"/>
      <c r="AY89" s="1592"/>
      <c r="AZ89" s="1592"/>
      <c r="BA89" s="1592"/>
      <c r="BB89" s="1592"/>
      <c r="BC89" s="1592"/>
      <c r="BD89" s="1592"/>
    </row>
    <row r="90" spans="1:56" s="156" customFormat="1" ht="20.25" customHeight="1">
      <c r="A90" s="155"/>
      <c r="B90" s="1591"/>
      <c r="C90" s="1591"/>
      <c r="D90" s="1591"/>
      <c r="E90" s="1591"/>
      <c r="F90" s="1591"/>
      <c r="G90" s="1591"/>
      <c r="H90" s="1591"/>
      <c r="I90" s="1591"/>
      <c r="J90" s="1591"/>
      <c r="K90" s="1592"/>
      <c r="L90" s="1592"/>
      <c r="M90" s="1592"/>
      <c r="N90" s="1592"/>
      <c r="O90" s="1592"/>
      <c r="P90" s="1592"/>
      <c r="Q90" s="1592"/>
      <c r="R90" s="1592"/>
      <c r="S90" s="1592"/>
      <c r="T90" s="1592"/>
      <c r="U90" s="1592"/>
      <c r="V90" s="1592"/>
      <c r="W90" s="1592"/>
      <c r="X90" s="1592"/>
      <c r="Y90" s="1592"/>
      <c r="Z90" s="1592"/>
      <c r="AA90" s="1592"/>
      <c r="AB90" s="1592"/>
      <c r="AC90" s="1592"/>
      <c r="AD90" s="1592"/>
      <c r="AE90" s="1592"/>
      <c r="AF90" s="1592"/>
      <c r="AG90" s="1592"/>
      <c r="AH90" s="1592"/>
      <c r="AI90" s="1592"/>
      <c r="AJ90" s="1592"/>
      <c r="AK90" s="1592"/>
      <c r="AL90" s="1592"/>
      <c r="AM90" s="1592"/>
      <c r="AN90" s="1592"/>
      <c r="AO90" s="1592"/>
      <c r="AP90" s="1592"/>
      <c r="AQ90" s="1592"/>
      <c r="AR90" s="1592"/>
      <c r="AS90" s="1592"/>
      <c r="AT90" s="1592"/>
      <c r="AU90" s="1592"/>
      <c r="AV90" s="1592"/>
      <c r="AW90" s="1592"/>
      <c r="AX90" s="1592"/>
      <c r="AY90" s="1592"/>
      <c r="AZ90" s="1592"/>
      <c r="BA90" s="1592"/>
      <c r="BB90" s="1592"/>
      <c r="BC90" s="1592"/>
      <c r="BD90" s="1592"/>
    </row>
    <row r="91" spans="1:56" s="156" customFormat="1" ht="20.25" customHeight="1">
      <c r="A91" s="155"/>
      <c r="B91" s="1591"/>
      <c r="C91" s="1591"/>
      <c r="D91" s="1591"/>
      <c r="E91" s="1591"/>
      <c r="F91" s="1591"/>
      <c r="G91" s="1591"/>
      <c r="H91" s="1591"/>
      <c r="I91" s="1591"/>
      <c r="J91" s="1591"/>
      <c r="K91" s="1592"/>
      <c r="L91" s="1592"/>
      <c r="M91" s="1592"/>
      <c r="N91" s="1592"/>
      <c r="O91" s="1592"/>
      <c r="P91" s="1592"/>
      <c r="Q91" s="1592"/>
      <c r="R91" s="1592"/>
      <c r="S91" s="1592"/>
      <c r="T91" s="1592"/>
      <c r="U91" s="1592"/>
      <c r="V91" s="1592"/>
      <c r="W91" s="1592"/>
      <c r="X91" s="1592"/>
      <c r="Y91" s="1592"/>
      <c r="Z91" s="1592"/>
      <c r="AA91" s="1592"/>
      <c r="AB91" s="1592"/>
      <c r="AC91" s="1592"/>
      <c r="AD91" s="1592"/>
      <c r="AE91" s="1592"/>
      <c r="AF91" s="1592"/>
      <c r="AG91" s="1592"/>
      <c r="AH91" s="1592"/>
      <c r="AI91" s="1592"/>
      <c r="AJ91" s="1592"/>
      <c r="AK91" s="1592"/>
      <c r="AL91" s="1592"/>
      <c r="AM91" s="1592"/>
      <c r="AN91" s="1592"/>
      <c r="AO91" s="1592"/>
      <c r="AP91" s="1592"/>
      <c r="AQ91" s="1592"/>
      <c r="AR91" s="1592"/>
      <c r="AS91" s="1592"/>
      <c r="AT91" s="1592"/>
      <c r="AU91" s="1592"/>
      <c r="AV91" s="1592"/>
      <c r="AW91" s="1592"/>
      <c r="AX91" s="1592"/>
      <c r="AY91" s="1592"/>
      <c r="AZ91" s="1592"/>
      <c r="BA91" s="1592"/>
      <c r="BB91" s="1592"/>
      <c r="BC91" s="1592"/>
      <c r="BD91" s="1592"/>
    </row>
    <row r="92" spans="1:56" s="156" customFormat="1" ht="20.25" customHeight="1">
      <c r="A92" s="155"/>
      <c r="B92" s="153"/>
      <c r="C92" s="153"/>
      <c r="D92" s="160"/>
      <c r="E92" s="160"/>
      <c r="F92" s="160"/>
      <c r="G92" s="160"/>
      <c r="H92" s="160"/>
      <c r="I92" s="160"/>
      <c r="J92" s="160"/>
      <c r="K92" s="160"/>
      <c r="L92" s="160"/>
      <c r="M92" s="160"/>
      <c r="N92" s="160"/>
      <c r="O92" s="160"/>
      <c r="P92" s="160"/>
      <c r="Q92" s="160"/>
      <c r="R92" s="160"/>
      <c r="S92" s="160"/>
      <c r="T92" s="184"/>
      <c r="U92" s="184"/>
      <c r="V92" s="184"/>
      <c r="W92" s="184"/>
      <c r="X92" s="184"/>
      <c r="Y92" s="184"/>
      <c r="Z92" s="184"/>
      <c r="AA92" s="184"/>
      <c r="AB92" s="184"/>
      <c r="AC92" s="184"/>
      <c r="AD92" s="184"/>
      <c r="AE92" s="184"/>
      <c r="AF92" s="184"/>
      <c r="AG92" s="184"/>
      <c r="AH92" s="184"/>
      <c r="AI92" s="184"/>
      <c r="AJ92" s="185"/>
      <c r="AK92" s="657"/>
      <c r="AL92" s="657"/>
      <c r="AM92" s="185"/>
      <c r="AN92" s="185"/>
      <c r="AO92" s="185"/>
      <c r="AP92" s="186"/>
      <c r="AQ92" s="186"/>
      <c r="AR92" s="186"/>
      <c r="AS92" s="186"/>
      <c r="AT92" s="186"/>
      <c r="AU92" s="186"/>
      <c r="AV92" s="186"/>
      <c r="AW92" s="186"/>
      <c r="AX92" s="186"/>
      <c r="AY92" s="186"/>
      <c r="AZ92" s="186"/>
      <c r="BA92" s="186"/>
      <c r="BB92" s="186"/>
      <c r="BC92" s="186"/>
      <c r="BD92" s="186"/>
    </row>
    <row r="93" spans="1:56" s="156" customFormat="1" ht="20.25" customHeight="1">
      <c r="A93" s="155"/>
      <c r="B93" s="153"/>
      <c r="C93" s="153"/>
      <c r="D93" s="160"/>
      <c r="E93" s="160"/>
      <c r="F93" s="160"/>
      <c r="G93" s="160"/>
      <c r="H93" s="160"/>
      <c r="I93" s="160"/>
      <c r="J93" s="160"/>
      <c r="K93" s="160"/>
      <c r="L93" s="160"/>
      <c r="M93" s="160"/>
      <c r="N93" s="160"/>
      <c r="O93" s="160"/>
      <c r="P93" s="160"/>
      <c r="Q93" s="160"/>
      <c r="R93" s="160"/>
      <c r="S93" s="160"/>
      <c r="T93" s="184"/>
      <c r="U93" s="184"/>
      <c r="V93" s="184"/>
      <c r="W93" s="184"/>
      <c r="X93" s="184"/>
      <c r="Y93" s="184"/>
      <c r="Z93" s="184"/>
      <c r="AA93" s="184"/>
      <c r="AB93" s="184"/>
      <c r="AC93" s="184"/>
      <c r="AD93" s="184"/>
      <c r="AE93" s="184"/>
      <c r="AF93" s="184"/>
      <c r="AG93" s="184"/>
      <c r="AH93" s="184"/>
      <c r="AI93" s="184"/>
      <c r="AJ93" s="185"/>
      <c r="AK93" s="577"/>
      <c r="AL93" s="577"/>
      <c r="AM93" s="185"/>
      <c r="AN93" s="185"/>
      <c r="AO93" s="185"/>
      <c r="AP93" s="186"/>
      <c r="AQ93" s="186"/>
      <c r="AR93" s="186"/>
      <c r="AS93" s="186"/>
      <c r="AT93" s="186"/>
      <c r="AU93" s="186"/>
      <c r="AV93" s="186"/>
      <c r="AW93" s="186"/>
      <c r="AX93" s="186"/>
      <c r="AY93" s="186"/>
      <c r="AZ93" s="186"/>
      <c r="BA93" s="186"/>
      <c r="BB93" s="186"/>
      <c r="BC93" s="186"/>
      <c r="BD93" s="186"/>
    </row>
    <row r="94" spans="1:56" s="156" customFormat="1" ht="20.25" customHeight="1">
      <c r="A94" s="155"/>
      <c r="B94" s="153"/>
      <c r="C94" s="153"/>
      <c r="D94" s="159"/>
      <c r="E94" s="159"/>
      <c r="F94" s="159"/>
      <c r="G94" s="159"/>
      <c r="H94" s="159"/>
      <c r="I94" s="159"/>
      <c r="J94" s="159"/>
      <c r="K94" s="159"/>
      <c r="L94" s="159"/>
      <c r="M94" s="159"/>
      <c r="N94" s="159"/>
      <c r="O94" s="159"/>
      <c r="P94" s="159"/>
      <c r="Q94" s="159"/>
      <c r="R94" s="159"/>
      <c r="S94" s="159"/>
      <c r="T94" s="160"/>
      <c r="U94" s="160"/>
      <c r="V94" s="160"/>
      <c r="W94" s="160"/>
      <c r="X94" s="160"/>
      <c r="Y94" s="160"/>
      <c r="Z94" s="160"/>
      <c r="AA94" s="160"/>
      <c r="AB94" s="160"/>
      <c r="AC94" s="160"/>
      <c r="AD94" s="160"/>
      <c r="AE94" s="160"/>
      <c r="AF94" s="160"/>
      <c r="AG94" s="160"/>
      <c r="AH94" s="160"/>
      <c r="AI94" s="160"/>
      <c r="AJ94" s="160"/>
      <c r="AK94" s="577"/>
      <c r="AL94" s="577"/>
      <c r="AM94" s="185"/>
      <c r="AN94" s="185"/>
      <c r="AO94" s="185"/>
      <c r="AP94" s="161"/>
      <c r="AQ94" s="161"/>
      <c r="AR94" s="161"/>
      <c r="AS94" s="161"/>
      <c r="AT94" s="161"/>
      <c r="AU94" s="161"/>
      <c r="AV94" s="161"/>
      <c r="AW94" s="161"/>
      <c r="AX94" s="161"/>
      <c r="AY94" s="161"/>
      <c r="AZ94" s="161"/>
      <c r="BA94" s="161"/>
      <c r="BB94" s="161"/>
      <c r="BC94" s="161"/>
      <c r="BD94" s="161"/>
    </row>
    <row r="95" spans="1:56" s="156" customFormat="1" ht="20.25" customHeight="1">
      <c r="A95" s="155"/>
      <c r="B95" s="153"/>
      <c r="C95" s="153"/>
      <c r="D95" s="159"/>
      <c r="E95" s="159"/>
      <c r="F95" s="159"/>
      <c r="G95" s="159"/>
      <c r="H95" s="159"/>
      <c r="I95" s="159"/>
      <c r="J95" s="159"/>
      <c r="K95" s="159"/>
      <c r="L95" s="159"/>
      <c r="M95" s="159"/>
      <c r="N95" s="159"/>
      <c r="O95" s="159"/>
      <c r="P95" s="159"/>
      <c r="Q95" s="159"/>
      <c r="R95" s="159"/>
      <c r="S95" s="159"/>
      <c r="T95" s="160"/>
      <c r="U95" s="160"/>
      <c r="V95" s="160"/>
      <c r="W95" s="160"/>
      <c r="X95" s="160"/>
      <c r="Y95" s="160"/>
      <c r="Z95" s="160"/>
      <c r="AA95" s="160"/>
      <c r="AB95" s="160"/>
      <c r="AC95" s="160"/>
      <c r="AD95" s="160"/>
      <c r="AE95" s="160"/>
      <c r="AF95" s="160"/>
      <c r="AG95" s="160"/>
      <c r="AH95" s="160"/>
      <c r="AI95" s="160"/>
      <c r="AJ95" s="160"/>
      <c r="AK95" s="577"/>
      <c r="AL95" s="577"/>
      <c r="AM95" s="185"/>
      <c r="AN95" s="185"/>
      <c r="AO95" s="185"/>
      <c r="AP95" s="161"/>
      <c r="AQ95" s="161"/>
      <c r="AR95" s="161"/>
      <c r="AS95" s="161"/>
      <c r="AT95" s="161"/>
      <c r="AU95" s="161"/>
      <c r="AV95" s="161"/>
      <c r="AW95" s="161"/>
      <c r="AX95" s="161"/>
      <c r="AY95" s="161"/>
      <c r="AZ95" s="161"/>
      <c r="BA95" s="161"/>
      <c r="BB95" s="161"/>
      <c r="BC95" s="161"/>
      <c r="BD95" s="161"/>
    </row>
    <row r="96" spans="1:56" s="156" customFormat="1" ht="20.25" customHeight="1">
      <c r="A96" s="155"/>
      <c r="B96" s="153"/>
      <c r="C96" s="153"/>
      <c r="D96" s="159"/>
      <c r="E96" s="159"/>
      <c r="F96" s="159"/>
      <c r="G96" s="159"/>
      <c r="H96" s="159"/>
      <c r="I96" s="159"/>
      <c r="J96" s="159"/>
      <c r="K96" s="159"/>
      <c r="L96" s="159"/>
      <c r="M96" s="159"/>
      <c r="N96" s="159"/>
      <c r="O96" s="159"/>
      <c r="P96" s="159"/>
      <c r="Q96" s="159"/>
      <c r="R96" s="159"/>
      <c r="S96" s="159"/>
      <c r="T96" s="160"/>
      <c r="U96" s="160"/>
      <c r="V96" s="160"/>
      <c r="W96" s="160"/>
      <c r="X96" s="160"/>
      <c r="Y96" s="160"/>
      <c r="Z96" s="160"/>
      <c r="AA96" s="160"/>
      <c r="AB96" s="160"/>
      <c r="AC96" s="160"/>
      <c r="AD96" s="160"/>
      <c r="AE96" s="160"/>
      <c r="AF96" s="160"/>
      <c r="AG96" s="160"/>
      <c r="AH96" s="160"/>
      <c r="AI96" s="160"/>
      <c r="AJ96" s="160"/>
      <c r="AK96" s="577"/>
      <c r="AL96" s="577"/>
      <c r="AM96" s="185"/>
      <c r="AN96" s="185"/>
      <c r="AO96" s="185"/>
      <c r="AP96" s="161"/>
      <c r="AQ96" s="161"/>
      <c r="AR96" s="161"/>
      <c r="AS96" s="161"/>
      <c r="AT96" s="161"/>
      <c r="AU96" s="161"/>
      <c r="AV96" s="161"/>
      <c r="AW96" s="161"/>
      <c r="AX96" s="161"/>
      <c r="AY96" s="161"/>
      <c r="AZ96" s="161"/>
      <c r="BA96" s="161"/>
      <c r="BB96" s="161"/>
      <c r="BC96" s="161"/>
      <c r="BD96" s="161"/>
    </row>
    <row r="97" spans="1:56" s="156" customFormat="1" ht="20.25" customHeight="1">
      <c r="A97" s="155"/>
      <c r="B97" s="162"/>
      <c r="D97" s="163"/>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58"/>
      <c r="AN97" s="258"/>
      <c r="AO97" s="258"/>
      <c r="AP97" s="226"/>
      <c r="AQ97" s="226"/>
    </row>
    <row r="98" spans="1:56" s="156" customFormat="1" ht="20.25" customHeight="1">
      <c r="A98" s="155"/>
      <c r="B98" s="153"/>
      <c r="C98" s="153"/>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6"/>
      <c r="AQ98" s="166"/>
      <c r="AR98" s="166"/>
      <c r="AS98" s="166"/>
      <c r="AT98" s="166"/>
      <c r="AU98" s="166"/>
      <c r="AV98" s="166"/>
      <c r="AW98" s="166"/>
      <c r="AX98" s="166"/>
      <c r="AY98" s="166"/>
      <c r="AZ98" s="166"/>
      <c r="BA98" s="166"/>
      <c r="BB98" s="166"/>
      <c r="BC98" s="166"/>
      <c r="BD98" s="166"/>
    </row>
  </sheetData>
  <sheetProtection sheet="1" objects="1" scenarios="1" formatCells="0" formatColumns="0" formatRows="0" insertColumns="0" insertRows="0" insertHyperlinks="0" deleteColumns="0" deleteRows="0"/>
  <mergeCells count="196">
    <mergeCell ref="O81:AI83"/>
    <mergeCell ref="AV81:BD83"/>
    <mergeCell ref="B85:J87"/>
    <mergeCell ref="K85:BD87"/>
    <mergeCell ref="B88:J91"/>
    <mergeCell ref="K88:BD91"/>
    <mergeCell ref="B77:H80"/>
    <mergeCell ref="I77:X78"/>
    <mergeCell ref="Y77:AI78"/>
    <mergeCell ref="AJ77:BD78"/>
    <mergeCell ref="AJ79:BD80"/>
    <mergeCell ref="AP63:AR65"/>
    <mergeCell ref="AS63:AU65"/>
    <mergeCell ref="AV63:BD65"/>
    <mergeCell ref="AM66:AO68"/>
    <mergeCell ref="AP66:AR68"/>
    <mergeCell ref="B75:X76"/>
    <mergeCell ref="Y75:AI76"/>
    <mergeCell ref="AJ75:AR76"/>
    <mergeCell ref="AV75:BD76"/>
    <mergeCell ref="B63:C65"/>
    <mergeCell ref="D63:S65"/>
    <mergeCell ref="T63:X65"/>
    <mergeCell ref="Y63:AI65"/>
    <mergeCell ref="AJ63:AL65"/>
    <mergeCell ref="AM63:AO65"/>
    <mergeCell ref="AS66:AU68"/>
    <mergeCell ref="AV66:BD68"/>
    <mergeCell ref="B66:C68"/>
    <mergeCell ref="D66:S68"/>
    <mergeCell ref="T66:X68"/>
    <mergeCell ref="Y66:AI68"/>
    <mergeCell ref="AJ66:AL68"/>
    <mergeCell ref="B60:C62"/>
    <mergeCell ref="D60:S62"/>
    <mergeCell ref="T60:X62"/>
    <mergeCell ref="Y60:AI62"/>
    <mergeCell ref="AJ60:AL62"/>
    <mergeCell ref="AM60:AO62"/>
    <mergeCell ref="AP60:AR62"/>
    <mergeCell ref="AS60:AU62"/>
    <mergeCell ref="AV60:BD62"/>
    <mergeCell ref="B57:C59"/>
    <mergeCell ref="D57:S59"/>
    <mergeCell ref="T57:X59"/>
    <mergeCell ref="Y57:AI59"/>
    <mergeCell ref="AJ57:AL59"/>
    <mergeCell ref="AM57:AO59"/>
    <mergeCell ref="AP57:AR59"/>
    <mergeCell ref="AS57:AU59"/>
    <mergeCell ref="AV57:BD59"/>
    <mergeCell ref="B54:C56"/>
    <mergeCell ref="D54:S56"/>
    <mergeCell ref="T54:X56"/>
    <mergeCell ref="Y54:AI56"/>
    <mergeCell ref="AJ54:AL56"/>
    <mergeCell ref="AM54:AO56"/>
    <mergeCell ref="AP54:AR56"/>
    <mergeCell ref="AS54:AU56"/>
    <mergeCell ref="AV54:BD56"/>
    <mergeCell ref="B51:C53"/>
    <mergeCell ref="D51:S53"/>
    <mergeCell ref="T51:X53"/>
    <mergeCell ref="Y51:AI53"/>
    <mergeCell ref="AJ51:AL53"/>
    <mergeCell ref="AM51:AO53"/>
    <mergeCell ref="AP51:AR53"/>
    <mergeCell ref="AS51:AU53"/>
    <mergeCell ref="AV51:BD53"/>
    <mergeCell ref="B48:C50"/>
    <mergeCell ref="D48:S50"/>
    <mergeCell ref="T48:X50"/>
    <mergeCell ref="Y48:AI50"/>
    <mergeCell ref="AJ48:AL50"/>
    <mergeCell ref="AM48:AO50"/>
    <mergeCell ref="AP48:AR50"/>
    <mergeCell ref="AS48:AU50"/>
    <mergeCell ref="AV48:BD50"/>
    <mergeCell ref="B45:C47"/>
    <mergeCell ref="D45:S47"/>
    <mergeCell ref="T45:X47"/>
    <mergeCell ref="Y45:AI47"/>
    <mergeCell ref="AJ45:AL47"/>
    <mergeCell ref="AM45:AO47"/>
    <mergeCell ref="AP45:AR47"/>
    <mergeCell ref="AS45:AU47"/>
    <mergeCell ref="AV45:BD47"/>
    <mergeCell ref="B42:C44"/>
    <mergeCell ref="D42:S44"/>
    <mergeCell ref="T42:X44"/>
    <mergeCell ref="Y42:AI44"/>
    <mergeCell ref="AJ42:AL44"/>
    <mergeCell ref="AM42:AO44"/>
    <mergeCell ref="AP42:AR44"/>
    <mergeCell ref="AS42:AU44"/>
    <mergeCell ref="AV42:BD44"/>
    <mergeCell ref="B39:C41"/>
    <mergeCell ref="D39:S41"/>
    <mergeCell ref="T39:X41"/>
    <mergeCell ref="Y39:AI41"/>
    <mergeCell ref="AJ39:AL41"/>
    <mergeCell ref="AM39:AO41"/>
    <mergeCell ref="AP39:AR41"/>
    <mergeCell ref="AS39:AU41"/>
    <mergeCell ref="AV39:BD41"/>
    <mergeCell ref="B36:C38"/>
    <mergeCell ref="D36:S38"/>
    <mergeCell ref="T36:X38"/>
    <mergeCell ref="Y36:AI38"/>
    <mergeCell ref="AJ36:AL38"/>
    <mergeCell ref="AM36:AO38"/>
    <mergeCell ref="AP36:AR38"/>
    <mergeCell ref="AS36:AU38"/>
    <mergeCell ref="AV36:BD38"/>
    <mergeCell ref="B33:C35"/>
    <mergeCell ref="D33:S35"/>
    <mergeCell ref="T33:X35"/>
    <mergeCell ref="Y33:AI35"/>
    <mergeCell ref="AJ33:AL35"/>
    <mergeCell ref="AM33:AO35"/>
    <mergeCell ref="AP33:AR35"/>
    <mergeCell ref="AS33:AU35"/>
    <mergeCell ref="AV33:BD35"/>
    <mergeCell ref="B30:C32"/>
    <mergeCell ref="D30:S32"/>
    <mergeCell ref="T30:X32"/>
    <mergeCell ref="Y30:AI32"/>
    <mergeCell ref="AJ30:AL32"/>
    <mergeCell ref="AM30:AO32"/>
    <mergeCell ref="AP30:AR32"/>
    <mergeCell ref="AS30:AU32"/>
    <mergeCell ref="AV30:BD32"/>
    <mergeCell ref="B27:C29"/>
    <mergeCell ref="D27:S29"/>
    <mergeCell ref="T27:X29"/>
    <mergeCell ref="Y27:AI29"/>
    <mergeCell ref="AJ27:AL29"/>
    <mergeCell ref="AM27:AO29"/>
    <mergeCell ref="AP27:AR29"/>
    <mergeCell ref="AS27:AU29"/>
    <mergeCell ref="AV27:BD29"/>
    <mergeCell ref="B21:C23"/>
    <mergeCell ref="D21:S23"/>
    <mergeCell ref="T21:X23"/>
    <mergeCell ref="Y21:AI23"/>
    <mergeCell ref="AJ21:AL23"/>
    <mergeCell ref="AM21:AO23"/>
    <mergeCell ref="B24:C26"/>
    <mergeCell ref="D24:S26"/>
    <mergeCell ref="T24:X26"/>
    <mergeCell ref="Y24:AI26"/>
    <mergeCell ref="AJ24:AL26"/>
    <mergeCell ref="AM24:AO26"/>
    <mergeCell ref="AP18:AR20"/>
    <mergeCell ref="AS18:AU20"/>
    <mergeCell ref="AV18:BD20"/>
    <mergeCell ref="AP21:AR23"/>
    <mergeCell ref="AS21:AU23"/>
    <mergeCell ref="AV21:BD23"/>
    <mergeCell ref="AP24:AR26"/>
    <mergeCell ref="AS24:AU26"/>
    <mergeCell ref="AV24:BD26"/>
    <mergeCell ref="AS69:AU71"/>
    <mergeCell ref="AS72:AU74"/>
    <mergeCell ref="Y69:AI71"/>
    <mergeCell ref="Y72:AI74"/>
    <mergeCell ref="AJ69:AL71"/>
    <mergeCell ref="AJ72:AL74"/>
    <mergeCell ref="A1:BD2"/>
    <mergeCell ref="B9:C17"/>
    <mergeCell ref="D9:S17"/>
    <mergeCell ref="T9:X17"/>
    <mergeCell ref="Y9:AI17"/>
    <mergeCell ref="AJ9:AL17"/>
    <mergeCell ref="AV69:BD71"/>
    <mergeCell ref="AV72:BD74"/>
    <mergeCell ref="AM9:AO17"/>
    <mergeCell ref="AP9:AR17"/>
    <mergeCell ref="AS9:AU17"/>
    <mergeCell ref="AV9:BD17"/>
    <mergeCell ref="B18:C20"/>
    <mergeCell ref="D18:S20"/>
    <mergeCell ref="T18:X20"/>
    <mergeCell ref="Y18:AI20"/>
    <mergeCell ref="AJ18:AL20"/>
    <mergeCell ref="AM18:AO20"/>
    <mergeCell ref="B69:C71"/>
    <mergeCell ref="B72:C74"/>
    <mergeCell ref="D69:S71"/>
    <mergeCell ref="D72:S74"/>
    <mergeCell ref="T69:X71"/>
    <mergeCell ref="T72:X74"/>
    <mergeCell ref="AM69:AO71"/>
    <mergeCell ref="AM72:AO74"/>
    <mergeCell ref="AP69:AR71"/>
    <mergeCell ref="AP72:AR74"/>
  </mergeCells>
  <conditionalFormatting sqref="AP98:BD98">
    <cfRule type="cellIs" dxfId="25" priority="5" stopIfTrue="1" operator="equal">
      <formula>"OK"</formula>
    </cfRule>
    <cfRule type="cellIs" dxfId="24" priority="6" stopIfTrue="1" operator="equal">
      <formula>"SI"</formula>
    </cfRule>
    <cfRule type="cellIs" dxfId="23" priority="7" stopIfTrue="1" operator="equal">
      <formula>"NO"</formula>
    </cfRule>
    <cfRule type="cellIs" dxfId="22" priority="8" stopIfTrue="1" operator="equal">
      <formula>"SI"</formula>
    </cfRule>
  </conditionalFormatting>
  <conditionalFormatting sqref="AV75:BD76">
    <cfRule type="cellIs" dxfId="21" priority="3" stopIfTrue="1" operator="lessThan">
      <formula>5000</formula>
    </cfRule>
    <cfRule type="cellIs" dxfId="20" priority="4" stopIfTrue="1" operator="greaterThanOrEqual">
      <formula>5000</formula>
    </cfRule>
  </conditionalFormatting>
  <conditionalFormatting sqref="AV81:BD83">
    <cfRule type="expression" dxfId="19" priority="2">
      <formula>AV81&gt;=5000</formula>
    </cfRule>
  </conditionalFormatting>
  <pageMargins left="0.70866141732283505" right="0.70866141732283505" top="0.74803149606299202" bottom="0.74803149606299202" header="0.31496062992126" footer="0.31496062992126"/>
  <pageSetup paperSize="9" scale="35" orientation="portrait" r:id="rId1"/>
  <headerFoot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X180"/>
  <sheetViews>
    <sheetView topLeftCell="J16" zoomScale="55" zoomScaleNormal="55" workbookViewId="0">
      <selection activeCell="BT63" sqref="BT63"/>
    </sheetView>
  </sheetViews>
  <sheetFormatPr baseColWidth="10" defaultColWidth="3.83203125" defaultRowHeight="18"/>
  <cols>
    <col min="1" max="45" width="3.83203125" style="138" customWidth="1"/>
    <col min="46" max="46" width="4.5" style="138" customWidth="1"/>
    <col min="47" max="48" width="3.83203125" style="138" customWidth="1"/>
    <col min="49" max="49" width="5" style="138" customWidth="1"/>
    <col min="50" max="54" width="3.83203125" style="138" customWidth="1"/>
    <col min="55" max="55" width="4.5" style="138" customWidth="1"/>
    <col min="56" max="56" width="3.83203125" style="138" customWidth="1"/>
    <col min="57" max="57" width="3.83203125" style="180" customWidth="1"/>
    <col min="58" max="60" width="3.83203125" style="138" customWidth="1"/>
    <col min="61" max="61" width="5.5" style="138" customWidth="1"/>
    <col min="62" max="65" width="3.83203125" style="138" customWidth="1"/>
    <col min="66" max="16384" width="3.83203125" style="138"/>
  </cols>
  <sheetData>
    <row r="1" spans="1:76" s="137" customFormat="1" ht="23.25" customHeight="1">
      <c r="A1" s="1157" t="s">
        <v>320</v>
      </c>
      <c r="B1" s="1157"/>
      <c r="C1" s="1157"/>
      <c r="D1" s="1157"/>
      <c r="E1" s="1157"/>
      <c r="F1" s="1157"/>
      <c r="G1" s="1157"/>
      <c r="H1" s="1157"/>
      <c r="I1" s="1157"/>
      <c r="J1" s="1157"/>
      <c r="K1" s="1157"/>
      <c r="L1" s="1157"/>
      <c r="M1" s="1157"/>
      <c r="N1" s="1157"/>
      <c r="O1" s="1157"/>
      <c r="P1" s="1157"/>
      <c r="Q1" s="1157"/>
      <c r="R1" s="1157"/>
      <c r="S1" s="1157"/>
      <c r="T1" s="1157"/>
      <c r="U1" s="1157"/>
      <c r="V1" s="1157"/>
      <c r="W1" s="1157"/>
      <c r="X1" s="1157"/>
      <c r="Y1" s="1157"/>
      <c r="Z1" s="1157"/>
      <c r="AA1" s="1157"/>
      <c r="AB1" s="1157"/>
      <c r="AC1" s="1157"/>
      <c r="AD1" s="1157"/>
      <c r="AE1" s="1157"/>
      <c r="AF1" s="1157"/>
      <c r="AG1" s="1157"/>
      <c r="AH1" s="1157"/>
      <c r="AI1" s="1157"/>
      <c r="AJ1" s="1157"/>
      <c r="AK1" s="1157"/>
      <c r="AL1" s="1157"/>
      <c r="AM1" s="1157"/>
      <c r="AN1" s="1157"/>
      <c r="AO1" s="1157"/>
      <c r="AP1" s="1157"/>
      <c r="AQ1" s="1157"/>
      <c r="AR1" s="1157"/>
      <c r="AS1" s="1157"/>
      <c r="AT1" s="1157"/>
      <c r="AU1" s="1157"/>
      <c r="AV1" s="1157"/>
      <c r="AW1" s="1157"/>
      <c r="AX1" s="1157"/>
      <c r="AY1" s="1157"/>
      <c r="AZ1" s="1157"/>
      <c r="BA1" s="1157"/>
      <c r="BB1" s="1157"/>
      <c r="BC1" s="1157"/>
      <c r="BD1" s="1157"/>
      <c r="BE1" s="1157"/>
      <c r="BF1" s="1157"/>
      <c r="BG1" s="1157"/>
      <c r="BH1" s="1157"/>
      <c r="BI1" s="1157"/>
      <c r="BJ1" s="1157"/>
      <c r="BK1" s="1157"/>
      <c r="BL1" s="1157"/>
      <c r="BM1" s="1157"/>
      <c r="BN1" s="1157"/>
      <c r="BO1" s="136"/>
    </row>
    <row r="2" spans="1:76" s="137" customFormat="1" ht="23.25" customHeight="1">
      <c r="A2" s="1157"/>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1157"/>
      <c r="BK2" s="1157"/>
      <c r="BL2" s="1157"/>
      <c r="BM2" s="1157"/>
      <c r="BN2" s="1157"/>
      <c r="BO2" s="136"/>
    </row>
    <row r="3" spans="1:76" s="27" customFormat="1" ht="20.25" customHeight="1">
      <c r="A3" s="138"/>
      <c r="B3" s="138"/>
    </row>
    <row r="4" spans="1:76" s="15" customFormat="1" ht="20.25" customHeight="1">
      <c r="A4" s="139" t="s">
        <v>1421</v>
      </c>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2"/>
      <c r="AL4" s="142"/>
      <c r="AM4" s="143"/>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X4" s="144"/>
    </row>
    <row r="5" spans="1:76" s="15" customFormat="1" ht="20.25" customHeight="1">
      <c r="A5" s="157"/>
      <c r="B5" s="223"/>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44"/>
      <c r="AL5" s="144"/>
      <c r="AM5" s="189"/>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X5" s="144"/>
    </row>
    <row r="6" spans="1:76" s="15" customFormat="1" ht="20.25" customHeight="1">
      <c r="A6" s="188"/>
      <c r="B6" s="224" t="s">
        <v>445</v>
      </c>
      <c r="C6" s="144"/>
      <c r="D6" s="144"/>
      <c r="E6" s="14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BE6" s="189"/>
    </row>
    <row r="7" spans="1:76" s="176" customFormat="1" ht="20.25" customHeight="1">
      <c r="A7" s="169"/>
      <c r="B7" s="170"/>
      <c r="C7" s="171"/>
      <c r="D7" s="171"/>
      <c r="E7" s="171"/>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BE7" s="175"/>
    </row>
    <row r="8" spans="1:76" s="15" customFormat="1" ht="20.25" customHeight="1">
      <c r="A8" s="188"/>
      <c r="B8" s="1232"/>
      <c r="C8" s="1232"/>
      <c r="D8" s="1624" t="s">
        <v>243</v>
      </c>
      <c r="E8" s="1624"/>
      <c r="F8" s="1624"/>
      <c r="G8" s="1624"/>
      <c r="H8" s="1624"/>
      <c r="I8" s="1624"/>
      <c r="J8" s="1624"/>
      <c r="K8" s="1624"/>
      <c r="L8" s="1624"/>
      <c r="M8" s="1624"/>
      <c r="N8" s="1624"/>
      <c r="O8" s="1624"/>
      <c r="P8" s="1624"/>
      <c r="Q8" s="1624"/>
      <c r="R8" s="1624"/>
      <c r="S8" s="1624"/>
      <c r="T8" s="1624"/>
      <c r="U8" s="1624"/>
      <c r="V8" s="1624"/>
      <c r="W8" s="1624"/>
      <c r="X8" s="1624"/>
      <c r="Y8" s="1624"/>
      <c r="Z8" s="1624"/>
      <c r="AA8" s="1624"/>
      <c r="AB8" s="1624"/>
      <c r="AC8" s="1624"/>
      <c r="AD8" s="1624"/>
      <c r="AE8" s="1624"/>
      <c r="AF8" s="1624"/>
      <c r="AG8" s="1624"/>
      <c r="AH8" s="1624"/>
      <c r="AI8" s="1624" t="s">
        <v>441</v>
      </c>
      <c r="AJ8" s="1624" t="s">
        <v>244</v>
      </c>
      <c r="AK8" s="1624" t="s">
        <v>244</v>
      </c>
      <c r="AL8" s="1624" t="s">
        <v>244</v>
      </c>
      <c r="AM8" s="1624" t="s">
        <v>244</v>
      </c>
      <c r="AN8" s="1624" t="s">
        <v>244</v>
      </c>
      <c r="AO8" s="1624" t="s">
        <v>244</v>
      </c>
      <c r="AP8" s="1624" t="s">
        <v>244</v>
      </c>
      <c r="AQ8" s="1624" t="s">
        <v>244</v>
      </c>
      <c r="AR8" s="1624" t="s">
        <v>244</v>
      </c>
      <c r="AS8" s="1624" t="s">
        <v>244</v>
      </c>
      <c r="AT8" s="1624" t="s">
        <v>244</v>
      </c>
      <c r="AU8" s="1624" t="s">
        <v>244</v>
      </c>
      <c r="AV8" s="1624" t="s">
        <v>244</v>
      </c>
      <c r="AW8" s="1624" t="s">
        <v>244</v>
      </c>
      <c r="AX8" s="1624" t="s">
        <v>244</v>
      </c>
      <c r="AY8" s="1624" t="s">
        <v>244</v>
      </c>
      <c r="AZ8" s="1624" t="s">
        <v>244</v>
      </c>
      <c r="BA8" s="1624" t="s">
        <v>245</v>
      </c>
      <c r="BB8" s="1624"/>
      <c r="BC8" s="1624"/>
      <c r="BD8" s="1523" t="s">
        <v>246</v>
      </c>
      <c r="BE8" s="1523"/>
      <c r="BF8" s="1523"/>
      <c r="BG8" s="1523"/>
      <c r="BH8" s="1523"/>
      <c r="BI8" s="1523"/>
      <c r="BJ8" s="1523"/>
      <c r="BK8" s="1523"/>
      <c r="BL8" s="1523"/>
      <c r="BM8" s="1523"/>
    </row>
    <row r="9" spans="1:76" s="15" customFormat="1" ht="20.25" customHeight="1">
      <c r="A9" s="188"/>
      <c r="B9" s="1232"/>
      <c r="C9" s="1232"/>
      <c r="D9" s="1624"/>
      <c r="E9" s="1624"/>
      <c r="F9" s="1624"/>
      <c r="G9" s="1624"/>
      <c r="H9" s="1624"/>
      <c r="I9" s="1624"/>
      <c r="J9" s="1624"/>
      <c r="K9" s="1624"/>
      <c r="L9" s="1624"/>
      <c r="M9" s="1624"/>
      <c r="N9" s="1624"/>
      <c r="O9" s="1624"/>
      <c r="P9" s="1624"/>
      <c r="Q9" s="1624"/>
      <c r="R9" s="1624"/>
      <c r="S9" s="1624"/>
      <c r="T9" s="1624"/>
      <c r="U9" s="1624"/>
      <c r="V9" s="1624"/>
      <c r="W9" s="1624"/>
      <c r="X9" s="1624"/>
      <c r="Y9" s="1624"/>
      <c r="Z9" s="1624"/>
      <c r="AA9" s="1624"/>
      <c r="AB9" s="1624"/>
      <c r="AC9" s="1624"/>
      <c r="AD9" s="1624"/>
      <c r="AE9" s="1624"/>
      <c r="AF9" s="1624"/>
      <c r="AG9" s="1624"/>
      <c r="AH9" s="1624"/>
      <c r="AI9" s="1624" t="s">
        <v>244</v>
      </c>
      <c r="AJ9" s="1624" t="s">
        <v>244</v>
      </c>
      <c r="AK9" s="1624" t="s">
        <v>244</v>
      </c>
      <c r="AL9" s="1624" t="s">
        <v>244</v>
      </c>
      <c r="AM9" s="1624" t="s">
        <v>244</v>
      </c>
      <c r="AN9" s="1624" t="s">
        <v>244</v>
      </c>
      <c r="AO9" s="1624" t="s">
        <v>244</v>
      </c>
      <c r="AP9" s="1624" t="s">
        <v>244</v>
      </c>
      <c r="AQ9" s="1624" t="s">
        <v>244</v>
      </c>
      <c r="AR9" s="1624" t="s">
        <v>244</v>
      </c>
      <c r="AS9" s="1624" t="s">
        <v>244</v>
      </c>
      <c r="AT9" s="1624" t="s">
        <v>244</v>
      </c>
      <c r="AU9" s="1624" t="s">
        <v>244</v>
      </c>
      <c r="AV9" s="1624" t="s">
        <v>244</v>
      </c>
      <c r="AW9" s="1624" t="s">
        <v>244</v>
      </c>
      <c r="AX9" s="1624" t="s">
        <v>244</v>
      </c>
      <c r="AY9" s="1624" t="s">
        <v>244</v>
      </c>
      <c r="AZ9" s="1624" t="s">
        <v>244</v>
      </c>
      <c r="BA9" s="1624"/>
      <c r="BB9" s="1624"/>
      <c r="BC9" s="1624"/>
      <c r="BD9" s="1523"/>
      <c r="BE9" s="1523"/>
      <c r="BF9" s="1523"/>
      <c r="BG9" s="1523"/>
      <c r="BH9" s="1523"/>
      <c r="BI9" s="1523"/>
      <c r="BJ9" s="1523"/>
      <c r="BK9" s="1523"/>
      <c r="BL9" s="1523"/>
      <c r="BM9" s="1523"/>
    </row>
    <row r="10" spans="1:76" s="15" customFormat="1" ht="32" customHeight="1">
      <c r="A10" s="188"/>
      <c r="B10" s="1232"/>
      <c r="C10" s="1232"/>
      <c r="D10" s="1624"/>
      <c r="E10" s="1624"/>
      <c r="F10" s="1624"/>
      <c r="G10" s="1624"/>
      <c r="H10" s="1624"/>
      <c r="I10" s="1624"/>
      <c r="J10" s="1624"/>
      <c r="K10" s="1624"/>
      <c r="L10" s="1624"/>
      <c r="M10" s="1624"/>
      <c r="N10" s="1624"/>
      <c r="O10" s="1624"/>
      <c r="P10" s="1624"/>
      <c r="Q10" s="1624"/>
      <c r="R10" s="1624"/>
      <c r="S10" s="1624"/>
      <c r="T10" s="1624"/>
      <c r="U10" s="1624"/>
      <c r="V10" s="1624"/>
      <c r="W10" s="1624"/>
      <c r="X10" s="1624"/>
      <c r="Y10" s="1624"/>
      <c r="Z10" s="1624"/>
      <c r="AA10" s="1624"/>
      <c r="AB10" s="1624"/>
      <c r="AC10" s="1624"/>
      <c r="AD10" s="1624"/>
      <c r="AE10" s="1624"/>
      <c r="AF10" s="1624"/>
      <c r="AG10" s="1624"/>
      <c r="AH10" s="1624"/>
      <c r="AI10" s="1624" t="s">
        <v>244</v>
      </c>
      <c r="AJ10" s="1624" t="s">
        <v>244</v>
      </c>
      <c r="AK10" s="1624" t="s">
        <v>244</v>
      </c>
      <c r="AL10" s="1624" t="s">
        <v>244</v>
      </c>
      <c r="AM10" s="1624" t="s">
        <v>244</v>
      </c>
      <c r="AN10" s="1624" t="s">
        <v>244</v>
      </c>
      <c r="AO10" s="1624" t="s">
        <v>244</v>
      </c>
      <c r="AP10" s="1624" t="s">
        <v>244</v>
      </c>
      <c r="AQ10" s="1624" t="s">
        <v>244</v>
      </c>
      <c r="AR10" s="1624" t="s">
        <v>244</v>
      </c>
      <c r="AS10" s="1624" t="s">
        <v>244</v>
      </c>
      <c r="AT10" s="1624" t="s">
        <v>244</v>
      </c>
      <c r="AU10" s="1624" t="s">
        <v>244</v>
      </c>
      <c r="AV10" s="1624" t="s">
        <v>244</v>
      </c>
      <c r="AW10" s="1624" t="s">
        <v>244</v>
      </c>
      <c r="AX10" s="1624" t="s">
        <v>244</v>
      </c>
      <c r="AY10" s="1624" t="s">
        <v>244</v>
      </c>
      <c r="AZ10" s="1624" t="s">
        <v>244</v>
      </c>
      <c r="BA10" s="1624"/>
      <c r="BB10" s="1624"/>
      <c r="BC10" s="1624"/>
      <c r="BD10" s="1523"/>
      <c r="BE10" s="1523"/>
      <c r="BF10" s="1523"/>
      <c r="BG10" s="1523"/>
      <c r="BH10" s="1523"/>
      <c r="BI10" s="1523"/>
      <c r="BJ10" s="1523"/>
      <c r="BK10" s="1523"/>
      <c r="BL10" s="1523"/>
      <c r="BM10" s="1523"/>
    </row>
    <row r="11" spans="1:76" s="176" customFormat="1" ht="20.25" customHeight="1">
      <c r="A11" s="169"/>
      <c r="B11" s="1042" t="s">
        <v>247</v>
      </c>
      <c r="C11" s="1042"/>
      <c r="D11" s="1625" t="s">
        <v>439</v>
      </c>
      <c r="E11" s="1625"/>
      <c r="F11" s="1625"/>
      <c r="G11" s="1625"/>
      <c r="H11" s="1625"/>
      <c r="I11" s="1625"/>
      <c r="J11" s="1625"/>
      <c r="K11" s="1625"/>
      <c r="L11" s="1625"/>
      <c r="M11" s="1625"/>
      <c r="N11" s="1625"/>
      <c r="O11" s="1625"/>
      <c r="P11" s="1625"/>
      <c r="Q11" s="1625"/>
      <c r="R11" s="1625"/>
      <c r="S11" s="1625"/>
      <c r="T11" s="1625"/>
      <c r="U11" s="1625"/>
      <c r="V11" s="1625"/>
      <c r="W11" s="1625"/>
      <c r="X11" s="1625"/>
      <c r="Y11" s="1625"/>
      <c r="Z11" s="1625"/>
      <c r="AA11" s="1625"/>
      <c r="AB11" s="1625"/>
      <c r="AC11" s="1625"/>
      <c r="AD11" s="1625"/>
      <c r="AE11" s="1625"/>
      <c r="AF11" s="1625"/>
      <c r="AG11" s="1625"/>
      <c r="AH11" s="1625"/>
      <c r="AI11" s="1626"/>
      <c r="AJ11" s="1626"/>
      <c r="AK11" s="1626"/>
      <c r="AL11" s="1626"/>
      <c r="AM11" s="1626"/>
      <c r="AN11" s="1626"/>
      <c r="AO11" s="1626"/>
      <c r="AP11" s="1626"/>
      <c r="AQ11" s="1626"/>
      <c r="AR11" s="1626"/>
      <c r="AS11" s="1626"/>
      <c r="AT11" s="1626"/>
      <c r="AU11" s="1626"/>
      <c r="AV11" s="1626"/>
      <c r="AW11" s="1626"/>
      <c r="AX11" s="1626"/>
      <c r="AY11" s="1626"/>
      <c r="AZ11" s="1626"/>
      <c r="BA11" s="1627">
        <v>30</v>
      </c>
      <c r="BB11" s="1627">
        <v>30</v>
      </c>
      <c r="BC11" s="1627">
        <v>30</v>
      </c>
      <c r="BD11" s="1628">
        <f>AI11/BA11</f>
        <v>0</v>
      </c>
      <c r="BE11" s="1628"/>
      <c r="BF11" s="1628"/>
      <c r="BG11" s="1628"/>
      <c r="BH11" s="1628"/>
      <c r="BI11" s="1628"/>
      <c r="BJ11" s="1628"/>
      <c r="BK11" s="1628"/>
      <c r="BL11" s="1628"/>
      <c r="BM11" s="1628"/>
    </row>
    <row r="12" spans="1:76" s="176" customFormat="1" ht="20.25" customHeight="1">
      <c r="A12" s="169"/>
      <c r="B12" s="1042"/>
      <c r="C12" s="1042"/>
      <c r="D12" s="1625"/>
      <c r="E12" s="1625"/>
      <c r="F12" s="1625"/>
      <c r="G12" s="1625"/>
      <c r="H12" s="1625"/>
      <c r="I12" s="1625"/>
      <c r="J12" s="1625"/>
      <c r="K12" s="1625"/>
      <c r="L12" s="1625"/>
      <c r="M12" s="1625"/>
      <c r="N12" s="1625"/>
      <c r="O12" s="1625"/>
      <c r="P12" s="1625"/>
      <c r="Q12" s="1625"/>
      <c r="R12" s="1625"/>
      <c r="S12" s="1625"/>
      <c r="T12" s="1625"/>
      <c r="U12" s="1625"/>
      <c r="V12" s="1625"/>
      <c r="W12" s="1625"/>
      <c r="X12" s="1625"/>
      <c r="Y12" s="1625"/>
      <c r="Z12" s="1625"/>
      <c r="AA12" s="1625"/>
      <c r="AB12" s="1625"/>
      <c r="AC12" s="1625"/>
      <c r="AD12" s="1625"/>
      <c r="AE12" s="1625"/>
      <c r="AF12" s="1625"/>
      <c r="AG12" s="1625"/>
      <c r="AH12" s="1625"/>
      <c r="AI12" s="1626"/>
      <c r="AJ12" s="1626"/>
      <c r="AK12" s="1626"/>
      <c r="AL12" s="1626"/>
      <c r="AM12" s="1626"/>
      <c r="AN12" s="1626"/>
      <c r="AO12" s="1626"/>
      <c r="AP12" s="1626"/>
      <c r="AQ12" s="1626"/>
      <c r="AR12" s="1626"/>
      <c r="AS12" s="1626"/>
      <c r="AT12" s="1626"/>
      <c r="AU12" s="1626"/>
      <c r="AV12" s="1626"/>
      <c r="AW12" s="1626"/>
      <c r="AX12" s="1626"/>
      <c r="AY12" s="1626"/>
      <c r="AZ12" s="1626"/>
      <c r="BA12" s="1627">
        <v>10</v>
      </c>
      <c r="BB12" s="1627">
        <v>10</v>
      </c>
      <c r="BC12" s="1627">
        <v>10</v>
      </c>
      <c r="BD12" s="1628"/>
      <c r="BE12" s="1628"/>
      <c r="BF12" s="1628"/>
      <c r="BG12" s="1628"/>
      <c r="BH12" s="1628"/>
      <c r="BI12" s="1628"/>
      <c r="BJ12" s="1628"/>
      <c r="BK12" s="1628"/>
      <c r="BL12" s="1628"/>
      <c r="BM12" s="1628"/>
    </row>
    <row r="13" spans="1:76" s="176" customFormat="1" ht="20.25" customHeight="1">
      <c r="A13" s="169"/>
      <c r="B13" s="1042"/>
      <c r="C13" s="1042"/>
      <c r="D13" s="1625"/>
      <c r="E13" s="1625"/>
      <c r="F13" s="1625"/>
      <c r="G13" s="1625"/>
      <c r="H13" s="1625"/>
      <c r="I13" s="1625"/>
      <c r="J13" s="1625"/>
      <c r="K13" s="1625"/>
      <c r="L13" s="1625"/>
      <c r="M13" s="1625"/>
      <c r="N13" s="1625"/>
      <c r="O13" s="1625"/>
      <c r="P13" s="1625"/>
      <c r="Q13" s="1625"/>
      <c r="R13" s="1625"/>
      <c r="S13" s="1625"/>
      <c r="T13" s="1625"/>
      <c r="U13" s="1625"/>
      <c r="V13" s="1625"/>
      <c r="W13" s="1625"/>
      <c r="X13" s="1625"/>
      <c r="Y13" s="1625"/>
      <c r="Z13" s="1625"/>
      <c r="AA13" s="1625"/>
      <c r="AB13" s="1625"/>
      <c r="AC13" s="1625"/>
      <c r="AD13" s="1625"/>
      <c r="AE13" s="1625"/>
      <c r="AF13" s="1625"/>
      <c r="AG13" s="1625"/>
      <c r="AH13" s="1625"/>
      <c r="AI13" s="1626"/>
      <c r="AJ13" s="1626"/>
      <c r="AK13" s="1626"/>
      <c r="AL13" s="1626"/>
      <c r="AM13" s="1626"/>
      <c r="AN13" s="1626"/>
      <c r="AO13" s="1626"/>
      <c r="AP13" s="1626"/>
      <c r="AQ13" s="1626"/>
      <c r="AR13" s="1626"/>
      <c r="AS13" s="1626"/>
      <c r="AT13" s="1626"/>
      <c r="AU13" s="1626"/>
      <c r="AV13" s="1626"/>
      <c r="AW13" s="1626"/>
      <c r="AX13" s="1626"/>
      <c r="AY13" s="1626"/>
      <c r="AZ13" s="1626"/>
      <c r="BA13" s="1627">
        <v>30</v>
      </c>
      <c r="BB13" s="1627">
        <v>30</v>
      </c>
      <c r="BC13" s="1627">
        <v>30</v>
      </c>
      <c r="BD13" s="1628"/>
      <c r="BE13" s="1628"/>
      <c r="BF13" s="1628"/>
      <c r="BG13" s="1628"/>
      <c r="BH13" s="1628"/>
      <c r="BI13" s="1628"/>
      <c r="BJ13" s="1628"/>
      <c r="BK13" s="1628"/>
      <c r="BL13" s="1628"/>
      <c r="BM13" s="1628"/>
    </row>
    <row r="14" spans="1:76" s="176" customFormat="1" ht="20.25" customHeight="1">
      <c r="A14" s="169"/>
      <c r="B14" s="1042" t="s">
        <v>248</v>
      </c>
      <c r="C14" s="1042"/>
      <c r="D14" s="1625" t="s">
        <v>440</v>
      </c>
      <c r="E14" s="1625"/>
      <c r="F14" s="1625"/>
      <c r="G14" s="1625"/>
      <c r="H14" s="1625"/>
      <c r="I14" s="1625"/>
      <c r="J14" s="1625"/>
      <c r="K14" s="1625"/>
      <c r="L14" s="1625"/>
      <c r="M14" s="1625"/>
      <c r="N14" s="1625"/>
      <c r="O14" s="1625"/>
      <c r="P14" s="1625"/>
      <c r="Q14" s="1625"/>
      <c r="R14" s="1625"/>
      <c r="S14" s="1625"/>
      <c r="T14" s="1625"/>
      <c r="U14" s="1625"/>
      <c r="V14" s="1625"/>
      <c r="W14" s="1625"/>
      <c r="X14" s="1625"/>
      <c r="Y14" s="1625"/>
      <c r="Z14" s="1625"/>
      <c r="AA14" s="1625"/>
      <c r="AB14" s="1625"/>
      <c r="AC14" s="1625"/>
      <c r="AD14" s="1625"/>
      <c r="AE14" s="1625"/>
      <c r="AF14" s="1625"/>
      <c r="AG14" s="1625"/>
      <c r="AH14" s="1625"/>
      <c r="AI14" s="1626"/>
      <c r="AJ14" s="1626"/>
      <c r="AK14" s="1626"/>
      <c r="AL14" s="1626"/>
      <c r="AM14" s="1626"/>
      <c r="AN14" s="1626"/>
      <c r="AO14" s="1626"/>
      <c r="AP14" s="1626"/>
      <c r="AQ14" s="1626"/>
      <c r="AR14" s="1626"/>
      <c r="AS14" s="1626"/>
      <c r="AT14" s="1626"/>
      <c r="AU14" s="1626"/>
      <c r="AV14" s="1626"/>
      <c r="AW14" s="1626"/>
      <c r="AX14" s="1626"/>
      <c r="AY14" s="1626"/>
      <c r="AZ14" s="1626"/>
      <c r="BA14" s="1627">
        <v>10</v>
      </c>
      <c r="BB14" s="1627">
        <v>10</v>
      </c>
      <c r="BC14" s="1627">
        <v>10</v>
      </c>
      <c r="BD14" s="1628">
        <f>AI14/BA14</f>
        <v>0</v>
      </c>
      <c r="BE14" s="1628"/>
      <c r="BF14" s="1628"/>
      <c r="BG14" s="1628"/>
      <c r="BH14" s="1628"/>
      <c r="BI14" s="1628"/>
      <c r="BJ14" s="1628"/>
      <c r="BK14" s="1628"/>
      <c r="BL14" s="1628"/>
      <c r="BM14" s="1628"/>
    </row>
    <row r="15" spans="1:76" s="176" customFormat="1" ht="20.25" customHeight="1">
      <c r="A15" s="169"/>
      <c r="B15" s="1042"/>
      <c r="C15" s="1042"/>
      <c r="D15" s="1625"/>
      <c r="E15" s="1625"/>
      <c r="F15" s="1625"/>
      <c r="G15" s="1625"/>
      <c r="H15" s="1625"/>
      <c r="I15" s="1625"/>
      <c r="J15" s="1625"/>
      <c r="K15" s="1625"/>
      <c r="L15" s="1625"/>
      <c r="M15" s="1625"/>
      <c r="N15" s="1625"/>
      <c r="O15" s="1625"/>
      <c r="P15" s="1625"/>
      <c r="Q15" s="1625"/>
      <c r="R15" s="1625"/>
      <c r="S15" s="1625"/>
      <c r="T15" s="1625"/>
      <c r="U15" s="1625"/>
      <c r="V15" s="1625"/>
      <c r="W15" s="1625"/>
      <c r="X15" s="1625"/>
      <c r="Y15" s="1625"/>
      <c r="Z15" s="1625"/>
      <c r="AA15" s="1625"/>
      <c r="AB15" s="1625"/>
      <c r="AC15" s="1625"/>
      <c r="AD15" s="1625"/>
      <c r="AE15" s="1625"/>
      <c r="AF15" s="1625"/>
      <c r="AG15" s="1625"/>
      <c r="AH15" s="1625"/>
      <c r="AI15" s="1626"/>
      <c r="AJ15" s="1626"/>
      <c r="AK15" s="1626"/>
      <c r="AL15" s="1626"/>
      <c r="AM15" s="1626"/>
      <c r="AN15" s="1626"/>
      <c r="AO15" s="1626"/>
      <c r="AP15" s="1626"/>
      <c r="AQ15" s="1626"/>
      <c r="AR15" s="1626"/>
      <c r="AS15" s="1626"/>
      <c r="AT15" s="1626"/>
      <c r="AU15" s="1626"/>
      <c r="AV15" s="1626"/>
      <c r="AW15" s="1626"/>
      <c r="AX15" s="1626"/>
      <c r="AY15" s="1626"/>
      <c r="AZ15" s="1626"/>
      <c r="BA15" s="1627">
        <v>30</v>
      </c>
      <c r="BB15" s="1627">
        <v>30</v>
      </c>
      <c r="BC15" s="1627">
        <v>30</v>
      </c>
      <c r="BD15" s="1628"/>
      <c r="BE15" s="1628"/>
      <c r="BF15" s="1628"/>
      <c r="BG15" s="1628"/>
      <c r="BH15" s="1628"/>
      <c r="BI15" s="1628"/>
      <c r="BJ15" s="1628"/>
      <c r="BK15" s="1628"/>
      <c r="BL15" s="1628"/>
      <c r="BM15" s="1628"/>
    </row>
    <row r="16" spans="1:76" s="176" customFormat="1" ht="20.25" customHeight="1">
      <c r="A16" s="169"/>
      <c r="B16" s="1042"/>
      <c r="C16" s="1042"/>
      <c r="D16" s="1625"/>
      <c r="E16" s="1625"/>
      <c r="F16" s="1625"/>
      <c r="G16" s="1625"/>
      <c r="H16" s="1625"/>
      <c r="I16" s="1625"/>
      <c r="J16" s="1625"/>
      <c r="K16" s="1625"/>
      <c r="L16" s="1625"/>
      <c r="M16" s="1625"/>
      <c r="N16" s="1625"/>
      <c r="O16" s="1625"/>
      <c r="P16" s="1625"/>
      <c r="Q16" s="1625"/>
      <c r="R16" s="1625"/>
      <c r="S16" s="1625"/>
      <c r="T16" s="1625"/>
      <c r="U16" s="1625"/>
      <c r="V16" s="1625"/>
      <c r="W16" s="1625"/>
      <c r="X16" s="1625"/>
      <c r="Y16" s="1625"/>
      <c r="Z16" s="1625"/>
      <c r="AA16" s="1625"/>
      <c r="AB16" s="1625"/>
      <c r="AC16" s="1625"/>
      <c r="AD16" s="1625"/>
      <c r="AE16" s="1625"/>
      <c r="AF16" s="1625"/>
      <c r="AG16" s="1625"/>
      <c r="AH16" s="1625"/>
      <c r="AI16" s="1626"/>
      <c r="AJ16" s="1626"/>
      <c r="AK16" s="1626"/>
      <c r="AL16" s="1626"/>
      <c r="AM16" s="1626"/>
      <c r="AN16" s="1626"/>
      <c r="AO16" s="1626"/>
      <c r="AP16" s="1626"/>
      <c r="AQ16" s="1626"/>
      <c r="AR16" s="1626"/>
      <c r="AS16" s="1626"/>
      <c r="AT16" s="1626"/>
      <c r="AU16" s="1626"/>
      <c r="AV16" s="1626"/>
      <c r="AW16" s="1626"/>
      <c r="AX16" s="1626"/>
      <c r="AY16" s="1626"/>
      <c r="AZ16" s="1626"/>
      <c r="BA16" s="1627">
        <v>10</v>
      </c>
      <c r="BB16" s="1627">
        <v>10</v>
      </c>
      <c r="BC16" s="1627">
        <v>10</v>
      </c>
      <c r="BD16" s="1628"/>
      <c r="BE16" s="1628"/>
      <c r="BF16" s="1628"/>
      <c r="BG16" s="1628"/>
      <c r="BH16" s="1628"/>
      <c r="BI16" s="1628"/>
      <c r="BJ16" s="1628"/>
      <c r="BK16" s="1628"/>
      <c r="BL16" s="1628"/>
      <c r="BM16" s="1628"/>
    </row>
    <row r="17" spans="1:65" s="176" customFormat="1" ht="20.25" customHeight="1">
      <c r="A17" s="169"/>
      <c r="B17" s="1042" t="s">
        <v>249</v>
      </c>
      <c r="C17" s="1042"/>
      <c r="D17" s="1629"/>
      <c r="E17" s="1629"/>
      <c r="F17" s="1629"/>
      <c r="G17" s="1629"/>
      <c r="H17" s="1629"/>
      <c r="I17" s="1629"/>
      <c r="J17" s="1629"/>
      <c r="K17" s="1629"/>
      <c r="L17" s="1629"/>
      <c r="M17" s="1629"/>
      <c r="N17" s="1629"/>
      <c r="O17" s="1629"/>
      <c r="P17" s="1629"/>
      <c r="Q17" s="1629"/>
      <c r="R17" s="1629"/>
      <c r="S17" s="1629"/>
      <c r="T17" s="1629"/>
      <c r="U17" s="1629"/>
      <c r="V17" s="1629"/>
      <c r="W17" s="1629"/>
      <c r="X17" s="1629"/>
      <c r="Y17" s="1629"/>
      <c r="Z17" s="1629"/>
      <c r="AA17" s="1629"/>
      <c r="AB17" s="1629"/>
      <c r="AC17" s="1629"/>
      <c r="AD17" s="1629"/>
      <c r="AE17" s="1629"/>
      <c r="AF17" s="1629"/>
      <c r="AG17" s="1629"/>
      <c r="AH17" s="1629"/>
      <c r="AI17" s="1631" t="s">
        <v>321</v>
      </c>
      <c r="AJ17" s="1632"/>
      <c r="AK17" s="1632"/>
      <c r="AL17" s="1632"/>
      <c r="AM17" s="1632"/>
      <c r="AN17" s="1632"/>
      <c r="AO17" s="1632"/>
      <c r="AP17" s="1632"/>
      <c r="AQ17" s="1632"/>
      <c r="AR17" s="1632"/>
      <c r="AS17" s="1632"/>
      <c r="AT17" s="1632"/>
      <c r="AU17" s="1632"/>
      <c r="AV17" s="1632"/>
      <c r="AW17" s="1632"/>
      <c r="AX17" s="1632"/>
      <c r="AY17" s="1632"/>
      <c r="AZ17" s="1632"/>
      <c r="BA17" s="1632"/>
      <c r="BB17" s="1632"/>
      <c r="BC17" s="1632"/>
      <c r="BD17" s="1635">
        <f>BD11+BD14</f>
        <v>0</v>
      </c>
      <c r="BE17" s="1635"/>
      <c r="BF17" s="1635"/>
      <c r="BG17" s="1635"/>
      <c r="BH17" s="1635"/>
      <c r="BI17" s="1635"/>
      <c r="BJ17" s="1635"/>
      <c r="BK17" s="1635"/>
      <c r="BL17" s="1635"/>
      <c r="BM17" s="1635"/>
    </row>
    <row r="18" spans="1:65" s="176" customFormat="1" ht="20.25" customHeight="1">
      <c r="A18" s="169"/>
      <c r="B18" s="1042"/>
      <c r="C18" s="1042"/>
      <c r="D18" s="1629"/>
      <c r="E18" s="1629"/>
      <c r="F18" s="1629"/>
      <c r="G18" s="1629"/>
      <c r="H18" s="1629"/>
      <c r="I18" s="1629"/>
      <c r="J18" s="1629"/>
      <c r="K18" s="1629"/>
      <c r="L18" s="1629"/>
      <c r="M18" s="1629"/>
      <c r="N18" s="1629"/>
      <c r="O18" s="1629"/>
      <c r="P18" s="1629"/>
      <c r="Q18" s="1629"/>
      <c r="R18" s="1629"/>
      <c r="S18" s="1629"/>
      <c r="T18" s="1629"/>
      <c r="U18" s="1629"/>
      <c r="V18" s="1629"/>
      <c r="W18" s="1629"/>
      <c r="X18" s="1629"/>
      <c r="Y18" s="1629"/>
      <c r="Z18" s="1629"/>
      <c r="AA18" s="1629"/>
      <c r="AB18" s="1629"/>
      <c r="AC18" s="1629"/>
      <c r="AD18" s="1629"/>
      <c r="AE18" s="1629"/>
      <c r="AF18" s="1629"/>
      <c r="AG18" s="1629"/>
      <c r="AH18" s="1629"/>
      <c r="AI18" s="1633"/>
      <c r="AJ18" s="1634"/>
      <c r="AK18" s="1634"/>
      <c r="AL18" s="1634"/>
      <c r="AM18" s="1634"/>
      <c r="AN18" s="1634"/>
      <c r="AO18" s="1634"/>
      <c r="AP18" s="1634"/>
      <c r="AQ18" s="1634"/>
      <c r="AR18" s="1634"/>
      <c r="AS18" s="1634"/>
      <c r="AT18" s="1634"/>
      <c r="AU18" s="1634"/>
      <c r="AV18" s="1634"/>
      <c r="AW18" s="1634"/>
      <c r="AX18" s="1634"/>
      <c r="AY18" s="1634"/>
      <c r="AZ18" s="1634"/>
      <c r="BA18" s="1634"/>
      <c r="BB18" s="1634"/>
      <c r="BC18" s="1634"/>
      <c r="BD18" s="1635"/>
      <c r="BE18" s="1635"/>
      <c r="BF18" s="1635"/>
      <c r="BG18" s="1635"/>
      <c r="BH18" s="1635"/>
      <c r="BI18" s="1635"/>
      <c r="BJ18" s="1635"/>
      <c r="BK18" s="1635"/>
      <c r="BL18" s="1635"/>
      <c r="BM18" s="1635"/>
    </row>
    <row r="19" spans="1:65" s="176" customFormat="1" ht="20.25" customHeight="1">
      <c r="A19" s="169"/>
      <c r="B19" s="946"/>
      <c r="C19" s="946"/>
      <c r="D19" s="1630"/>
      <c r="E19" s="1630"/>
      <c r="F19" s="1630"/>
      <c r="G19" s="1630"/>
      <c r="H19" s="1630"/>
      <c r="I19" s="1630"/>
      <c r="J19" s="1630"/>
      <c r="K19" s="1630"/>
      <c r="L19" s="1630"/>
      <c r="M19" s="1630"/>
      <c r="N19" s="1630"/>
      <c r="O19" s="1630"/>
      <c r="P19" s="1630"/>
      <c r="Q19" s="1630"/>
      <c r="R19" s="1630"/>
      <c r="S19" s="1630"/>
      <c r="T19" s="1630"/>
      <c r="U19" s="1630"/>
      <c r="V19" s="1630"/>
      <c r="W19" s="1630"/>
      <c r="X19" s="1630"/>
      <c r="Y19" s="1630"/>
      <c r="Z19" s="1630"/>
      <c r="AA19" s="1630"/>
      <c r="AB19" s="1630"/>
      <c r="AC19" s="1630"/>
      <c r="AD19" s="1630"/>
      <c r="AE19" s="1630"/>
      <c r="AF19" s="1630"/>
      <c r="AG19" s="1630"/>
      <c r="AH19" s="1630"/>
      <c r="AI19" s="1633"/>
      <c r="AJ19" s="1634"/>
      <c r="AK19" s="1634"/>
      <c r="AL19" s="1634"/>
      <c r="AM19" s="1634"/>
      <c r="AN19" s="1634"/>
      <c r="AO19" s="1634"/>
      <c r="AP19" s="1634"/>
      <c r="AQ19" s="1634"/>
      <c r="AR19" s="1634"/>
      <c r="AS19" s="1634"/>
      <c r="AT19" s="1634"/>
      <c r="AU19" s="1634"/>
      <c r="AV19" s="1634"/>
      <c r="AW19" s="1634"/>
      <c r="AX19" s="1634"/>
      <c r="AY19" s="1634"/>
      <c r="AZ19" s="1634"/>
      <c r="BA19" s="1634"/>
      <c r="BB19" s="1634"/>
      <c r="BC19" s="1634"/>
      <c r="BD19" s="1636"/>
      <c r="BE19" s="1636"/>
      <c r="BF19" s="1636"/>
      <c r="BG19" s="1636"/>
      <c r="BH19" s="1636"/>
      <c r="BI19" s="1636"/>
      <c r="BJ19" s="1636"/>
      <c r="BK19" s="1636"/>
      <c r="BL19" s="1636"/>
      <c r="BM19" s="1636"/>
    </row>
    <row r="20" spans="1:65" s="176" customFormat="1" ht="20.25" customHeight="1">
      <c r="A20" s="169"/>
      <c r="B20" s="1042" t="s">
        <v>250</v>
      </c>
      <c r="C20" s="1042"/>
      <c r="D20" s="1199" t="s">
        <v>438</v>
      </c>
      <c r="E20" s="1200"/>
      <c r="F20" s="1200"/>
      <c r="G20" s="1200"/>
      <c r="H20" s="1200"/>
      <c r="I20" s="1200"/>
      <c r="J20" s="1200"/>
      <c r="K20" s="1200"/>
      <c r="L20" s="1200"/>
      <c r="M20" s="1200"/>
      <c r="N20" s="1200"/>
      <c r="O20" s="1200"/>
      <c r="P20" s="1200"/>
      <c r="Q20" s="1200"/>
      <c r="R20" s="1200"/>
      <c r="S20" s="1200"/>
      <c r="T20" s="1200"/>
      <c r="U20" s="1200"/>
      <c r="V20" s="1200"/>
      <c r="W20" s="1200"/>
      <c r="X20" s="1200"/>
      <c r="Y20" s="1200"/>
      <c r="Z20" s="1200"/>
      <c r="AA20" s="1200"/>
      <c r="AB20" s="1200"/>
      <c r="AC20" s="1200"/>
      <c r="AD20" s="1200"/>
      <c r="AE20" s="1200"/>
      <c r="AF20" s="1200"/>
      <c r="AG20" s="1200"/>
      <c r="AH20" s="1201"/>
      <c r="AI20" s="1655" t="s">
        <v>442</v>
      </c>
      <c r="AJ20" s="1656"/>
      <c r="AK20" s="1656"/>
      <c r="AL20" s="1656"/>
      <c r="AM20" s="1656"/>
      <c r="AN20" s="1656"/>
      <c r="AO20" s="1656"/>
      <c r="AP20" s="1656"/>
      <c r="AQ20" s="1656"/>
      <c r="AR20" s="1656"/>
      <c r="AS20" s="1656"/>
      <c r="AT20" s="1656"/>
      <c r="AU20" s="1656"/>
      <c r="AV20" s="1656"/>
      <c r="AW20" s="1656"/>
      <c r="AX20" s="1656"/>
      <c r="AY20" s="1656"/>
      <c r="AZ20" s="1657"/>
      <c r="BA20" s="1637" t="s">
        <v>1422</v>
      </c>
      <c r="BB20" s="1638"/>
      <c r="BC20" s="1639"/>
      <c r="BD20" s="1664"/>
      <c r="BE20" s="1664"/>
      <c r="BF20" s="1664"/>
      <c r="BG20" s="1664"/>
      <c r="BH20" s="1664"/>
      <c r="BI20" s="1664"/>
      <c r="BJ20" s="1664"/>
      <c r="BK20" s="1664"/>
      <c r="BL20" s="1664"/>
      <c r="BM20" s="1664"/>
    </row>
    <row r="21" spans="1:65" s="176" customFormat="1" ht="20.25" customHeight="1">
      <c r="A21" s="169"/>
      <c r="B21" s="1042"/>
      <c r="C21" s="1042"/>
      <c r="D21" s="1202"/>
      <c r="E21" s="1203"/>
      <c r="F21" s="1203"/>
      <c r="G21" s="1203"/>
      <c r="H21" s="1203"/>
      <c r="I21" s="1203"/>
      <c r="J21" s="1203"/>
      <c r="K21" s="1203"/>
      <c r="L21" s="1203"/>
      <c r="M21" s="1203"/>
      <c r="N21" s="1203"/>
      <c r="O21" s="1203"/>
      <c r="P21" s="1203"/>
      <c r="Q21" s="1203"/>
      <c r="R21" s="1203"/>
      <c r="S21" s="1203"/>
      <c r="T21" s="1203"/>
      <c r="U21" s="1203"/>
      <c r="V21" s="1203"/>
      <c r="W21" s="1203"/>
      <c r="X21" s="1203"/>
      <c r="Y21" s="1203"/>
      <c r="Z21" s="1203"/>
      <c r="AA21" s="1203"/>
      <c r="AB21" s="1203"/>
      <c r="AC21" s="1203"/>
      <c r="AD21" s="1203"/>
      <c r="AE21" s="1203"/>
      <c r="AF21" s="1203"/>
      <c r="AG21" s="1203"/>
      <c r="AH21" s="1204"/>
      <c r="AI21" s="1658"/>
      <c r="AJ21" s="1659"/>
      <c r="AK21" s="1659"/>
      <c r="AL21" s="1659"/>
      <c r="AM21" s="1659"/>
      <c r="AN21" s="1659"/>
      <c r="AO21" s="1659"/>
      <c r="AP21" s="1659"/>
      <c r="AQ21" s="1659"/>
      <c r="AR21" s="1659"/>
      <c r="AS21" s="1659"/>
      <c r="AT21" s="1659"/>
      <c r="AU21" s="1659"/>
      <c r="AV21" s="1659"/>
      <c r="AW21" s="1659"/>
      <c r="AX21" s="1659"/>
      <c r="AY21" s="1659"/>
      <c r="AZ21" s="1660"/>
      <c r="BA21" s="1640"/>
      <c r="BB21" s="1641"/>
      <c r="BC21" s="1642"/>
      <c r="BD21" s="1664"/>
      <c r="BE21" s="1664"/>
      <c r="BF21" s="1664"/>
      <c r="BG21" s="1664"/>
      <c r="BH21" s="1664"/>
      <c r="BI21" s="1664"/>
      <c r="BJ21" s="1664"/>
      <c r="BK21" s="1664"/>
      <c r="BL21" s="1664"/>
      <c r="BM21" s="1664"/>
    </row>
    <row r="22" spans="1:65" s="176" customFormat="1" ht="20.25" customHeight="1">
      <c r="A22" s="169"/>
      <c r="B22" s="1042"/>
      <c r="C22" s="1042"/>
      <c r="D22" s="1205"/>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7"/>
      <c r="AI22" s="1661"/>
      <c r="AJ22" s="1662"/>
      <c r="AK22" s="1662"/>
      <c r="AL22" s="1662"/>
      <c r="AM22" s="1662"/>
      <c r="AN22" s="1662"/>
      <c r="AO22" s="1662"/>
      <c r="AP22" s="1662"/>
      <c r="AQ22" s="1662"/>
      <c r="AR22" s="1662"/>
      <c r="AS22" s="1662"/>
      <c r="AT22" s="1662"/>
      <c r="AU22" s="1662"/>
      <c r="AV22" s="1662"/>
      <c r="AW22" s="1662"/>
      <c r="AX22" s="1662"/>
      <c r="AY22" s="1662"/>
      <c r="AZ22" s="1663"/>
      <c r="BA22" s="1643"/>
      <c r="BB22" s="1644"/>
      <c r="BC22" s="1645"/>
      <c r="BD22" s="1664"/>
      <c r="BE22" s="1664"/>
      <c r="BF22" s="1664"/>
      <c r="BG22" s="1664"/>
      <c r="BH22" s="1664"/>
      <c r="BI22" s="1664"/>
      <c r="BJ22" s="1664"/>
      <c r="BK22" s="1664"/>
      <c r="BL22" s="1664"/>
      <c r="BM22" s="1664"/>
    </row>
    <row r="23" spans="1:65" s="176" customFormat="1" ht="20.25" customHeight="1">
      <c r="A23" s="169"/>
      <c r="B23" s="1042" t="s">
        <v>251</v>
      </c>
      <c r="C23" s="1042"/>
      <c r="D23" s="1654" t="s">
        <v>1424</v>
      </c>
      <c r="E23" s="1654"/>
      <c r="F23" s="1654"/>
      <c r="G23" s="1654"/>
      <c r="H23" s="1654"/>
      <c r="I23" s="1654"/>
      <c r="J23" s="1654"/>
      <c r="K23" s="1654"/>
      <c r="L23" s="1654"/>
      <c r="M23" s="1654"/>
      <c r="N23" s="1654"/>
      <c r="O23" s="1654"/>
      <c r="P23" s="1654"/>
      <c r="Q23" s="1654"/>
      <c r="R23" s="1654"/>
      <c r="S23" s="1654"/>
      <c r="T23" s="1654"/>
      <c r="U23" s="1654"/>
      <c r="V23" s="1654"/>
      <c r="W23" s="1654"/>
      <c r="X23" s="1654"/>
      <c r="Y23" s="1654"/>
      <c r="Z23" s="1654"/>
      <c r="AA23" s="1654"/>
      <c r="AB23" s="1654"/>
      <c r="AC23" s="1654"/>
      <c r="AD23" s="1654"/>
      <c r="AE23" s="1654"/>
      <c r="AF23" s="1654"/>
      <c r="AG23" s="1654"/>
      <c r="AH23" s="1654"/>
      <c r="AI23" s="1652" t="s">
        <v>443</v>
      </c>
      <c r="AJ23" s="1652"/>
      <c r="AK23" s="1652"/>
      <c r="AL23" s="1652"/>
      <c r="AM23" s="1652"/>
      <c r="AN23" s="1652"/>
      <c r="AO23" s="1652"/>
      <c r="AP23" s="1652"/>
      <c r="AQ23" s="1652"/>
      <c r="AR23" s="1652"/>
      <c r="AS23" s="1652"/>
      <c r="AT23" s="1652"/>
      <c r="AU23" s="1652"/>
      <c r="AV23" s="1652"/>
      <c r="AW23" s="1652"/>
      <c r="AX23" s="1652"/>
      <c r="AY23" s="1652"/>
      <c r="AZ23" s="1652"/>
      <c r="BA23" s="1637" t="s">
        <v>1423</v>
      </c>
      <c r="BB23" s="1638"/>
      <c r="BC23" s="1639"/>
      <c r="BD23" s="1664"/>
      <c r="BE23" s="1664"/>
      <c r="BF23" s="1664"/>
      <c r="BG23" s="1664"/>
      <c r="BH23" s="1664"/>
      <c r="BI23" s="1664"/>
      <c r="BJ23" s="1664"/>
      <c r="BK23" s="1664"/>
      <c r="BL23" s="1664"/>
      <c r="BM23" s="1664"/>
    </row>
    <row r="24" spans="1:65" s="176" customFormat="1" ht="20.25" customHeight="1">
      <c r="A24" s="169"/>
      <c r="B24" s="1042"/>
      <c r="C24" s="1042"/>
      <c r="D24" s="1625"/>
      <c r="E24" s="1625"/>
      <c r="F24" s="1625"/>
      <c r="G24" s="1625"/>
      <c r="H24" s="1625"/>
      <c r="I24" s="1625"/>
      <c r="J24" s="1625"/>
      <c r="K24" s="1625"/>
      <c r="L24" s="1625"/>
      <c r="M24" s="1625"/>
      <c r="N24" s="1625"/>
      <c r="O24" s="1625"/>
      <c r="P24" s="1625"/>
      <c r="Q24" s="1625"/>
      <c r="R24" s="1625"/>
      <c r="S24" s="1625"/>
      <c r="T24" s="1625"/>
      <c r="U24" s="1625"/>
      <c r="V24" s="1625"/>
      <c r="W24" s="1625"/>
      <c r="X24" s="1625"/>
      <c r="Y24" s="1625"/>
      <c r="Z24" s="1625"/>
      <c r="AA24" s="1625"/>
      <c r="AB24" s="1625"/>
      <c r="AC24" s="1625"/>
      <c r="AD24" s="1625"/>
      <c r="AE24" s="1625"/>
      <c r="AF24" s="1625"/>
      <c r="AG24" s="1625"/>
      <c r="AH24" s="1625"/>
      <c r="AI24" s="1653"/>
      <c r="AJ24" s="1653"/>
      <c r="AK24" s="1653"/>
      <c r="AL24" s="1653"/>
      <c r="AM24" s="1653"/>
      <c r="AN24" s="1653"/>
      <c r="AO24" s="1653"/>
      <c r="AP24" s="1653"/>
      <c r="AQ24" s="1653"/>
      <c r="AR24" s="1653"/>
      <c r="AS24" s="1653"/>
      <c r="AT24" s="1653"/>
      <c r="AU24" s="1653"/>
      <c r="AV24" s="1653"/>
      <c r="AW24" s="1653"/>
      <c r="AX24" s="1653"/>
      <c r="AY24" s="1653"/>
      <c r="AZ24" s="1653"/>
      <c r="BA24" s="1640"/>
      <c r="BB24" s="1641"/>
      <c r="BC24" s="1642"/>
      <c r="BD24" s="1664"/>
      <c r="BE24" s="1664"/>
      <c r="BF24" s="1664"/>
      <c r="BG24" s="1664"/>
      <c r="BH24" s="1664"/>
      <c r="BI24" s="1664"/>
      <c r="BJ24" s="1664"/>
      <c r="BK24" s="1664"/>
      <c r="BL24" s="1664"/>
      <c r="BM24" s="1664"/>
    </row>
    <row r="25" spans="1:65" s="176" customFormat="1" ht="30" customHeight="1">
      <c r="A25" s="169"/>
      <c r="B25" s="1042"/>
      <c r="C25" s="1042"/>
      <c r="D25" s="1625"/>
      <c r="E25" s="1625"/>
      <c r="F25" s="1625"/>
      <c r="G25" s="1625"/>
      <c r="H25" s="1625"/>
      <c r="I25" s="1625"/>
      <c r="J25" s="1625"/>
      <c r="K25" s="1625"/>
      <c r="L25" s="1625"/>
      <c r="M25" s="1625"/>
      <c r="N25" s="1625"/>
      <c r="O25" s="1625"/>
      <c r="P25" s="1625"/>
      <c r="Q25" s="1625"/>
      <c r="R25" s="1625"/>
      <c r="S25" s="1625"/>
      <c r="T25" s="1625"/>
      <c r="U25" s="1625"/>
      <c r="V25" s="1625"/>
      <c r="W25" s="1625"/>
      <c r="X25" s="1625"/>
      <c r="Y25" s="1625"/>
      <c r="Z25" s="1625"/>
      <c r="AA25" s="1625"/>
      <c r="AB25" s="1625"/>
      <c r="AC25" s="1625"/>
      <c r="AD25" s="1625"/>
      <c r="AE25" s="1625"/>
      <c r="AF25" s="1625"/>
      <c r="AG25" s="1625"/>
      <c r="AH25" s="1625"/>
      <c r="AI25" s="1653"/>
      <c r="AJ25" s="1653"/>
      <c r="AK25" s="1653"/>
      <c r="AL25" s="1653"/>
      <c r="AM25" s="1653"/>
      <c r="AN25" s="1653"/>
      <c r="AO25" s="1653"/>
      <c r="AP25" s="1653"/>
      <c r="AQ25" s="1653"/>
      <c r="AR25" s="1653"/>
      <c r="AS25" s="1653"/>
      <c r="AT25" s="1653"/>
      <c r="AU25" s="1653"/>
      <c r="AV25" s="1653"/>
      <c r="AW25" s="1653"/>
      <c r="AX25" s="1653"/>
      <c r="AY25" s="1653"/>
      <c r="AZ25" s="1653"/>
      <c r="BA25" s="1643"/>
      <c r="BB25" s="1644"/>
      <c r="BC25" s="1645"/>
      <c r="BD25" s="1664"/>
      <c r="BE25" s="1664"/>
      <c r="BF25" s="1664"/>
      <c r="BG25" s="1664"/>
      <c r="BH25" s="1664"/>
      <c r="BI25" s="1664"/>
      <c r="BJ25" s="1664"/>
      <c r="BK25" s="1664"/>
      <c r="BL25" s="1664"/>
      <c r="BM25" s="1664"/>
    </row>
    <row r="26" spans="1:65" s="176" customFormat="1" ht="20.25" customHeight="1">
      <c r="A26" s="169"/>
      <c r="B26" s="1042" t="s">
        <v>252</v>
      </c>
      <c r="C26" s="1042"/>
      <c r="D26" s="1631" t="s">
        <v>254</v>
      </c>
      <c r="E26" s="1632"/>
      <c r="F26" s="1632"/>
      <c r="G26" s="1632"/>
      <c r="H26" s="1632"/>
      <c r="I26" s="1632"/>
      <c r="J26" s="1632"/>
      <c r="K26" s="1632"/>
      <c r="L26" s="1632"/>
      <c r="M26" s="1632"/>
      <c r="N26" s="1632"/>
      <c r="O26" s="1632"/>
      <c r="P26" s="1632"/>
      <c r="Q26" s="1632"/>
      <c r="R26" s="1632"/>
      <c r="S26" s="1632"/>
      <c r="T26" s="1632"/>
      <c r="U26" s="1632"/>
      <c r="V26" s="1632"/>
      <c r="W26" s="1632"/>
      <c r="X26" s="1632"/>
      <c r="Y26" s="1632"/>
      <c r="Z26" s="1632"/>
      <c r="AA26" s="1632"/>
      <c r="AB26" s="1632"/>
      <c r="AC26" s="1632"/>
      <c r="AD26" s="1632"/>
      <c r="AE26" s="1632"/>
      <c r="AF26" s="1632"/>
      <c r="AG26" s="1632"/>
      <c r="AH26" s="1632"/>
      <c r="AI26" s="1632"/>
      <c r="AJ26" s="1632"/>
      <c r="AK26" s="1632"/>
      <c r="AL26" s="1632"/>
      <c r="AM26" s="1632"/>
      <c r="AN26" s="1632"/>
      <c r="AO26" s="1632"/>
      <c r="AP26" s="1632"/>
      <c r="AQ26" s="1632"/>
      <c r="AR26" s="1632"/>
      <c r="AS26" s="1632"/>
      <c r="AT26" s="1632"/>
      <c r="AU26" s="1632"/>
      <c r="AV26" s="1632"/>
      <c r="AW26" s="1632"/>
      <c r="AX26" s="1632"/>
      <c r="AY26" s="1632"/>
      <c r="AZ26" s="1632"/>
      <c r="BA26" s="1632"/>
      <c r="BB26" s="1632"/>
      <c r="BC26" s="1646"/>
      <c r="BD26" s="1651">
        <f>BD17+BD20+BD23</f>
        <v>0</v>
      </c>
      <c r="BE26" s="1651"/>
      <c r="BF26" s="1651"/>
      <c r="BG26" s="1651"/>
      <c r="BH26" s="1651"/>
      <c r="BI26" s="1651"/>
      <c r="BJ26" s="1651"/>
      <c r="BK26" s="1651"/>
      <c r="BL26" s="1651"/>
      <c r="BM26" s="1651"/>
    </row>
    <row r="27" spans="1:65" s="176" customFormat="1" ht="20.25" customHeight="1">
      <c r="A27" s="169"/>
      <c r="B27" s="1042"/>
      <c r="C27" s="1042"/>
      <c r="D27" s="1633"/>
      <c r="E27" s="1634"/>
      <c r="F27" s="1634"/>
      <c r="G27" s="1634"/>
      <c r="H27" s="1634"/>
      <c r="I27" s="1634"/>
      <c r="J27" s="1634"/>
      <c r="K27" s="1634"/>
      <c r="L27" s="1634"/>
      <c r="M27" s="1634"/>
      <c r="N27" s="1634"/>
      <c r="O27" s="1634"/>
      <c r="P27" s="1634"/>
      <c r="Q27" s="1634"/>
      <c r="R27" s="1634"/>
      <c r="S27" s="1634"/>
      <c r="T27" s="1634"/>
      <c r="U27" s="1634"/>
      <c r="V27" s="1634"/>
      <c r="W27" s="1634"/>
      <c r="X27" s="1634"/>
      <c r="Y27" s="1634"/>
      <c r="Z27" s="1634"/>
      <c r="AA27" s="1634"/>
      <c r="AB27" s="1634"/>
      <c r="AC27" s="1634"/>
      <c r="AD27" s="1634"/>
      <c r="AE27" s="1634"/>
      <c r="AF27" s="1634"/>
      <c r="AG27" s="1634"/>
      <c r="AH27" s="1634"/>
      <c r="AI27" s="1634"/>
      <c r="AJ27" s="1634"/>
      <c r="AK27" s="1634"/>
      <c r="AL27" s="1634"/>
      <c r="AM27" s="1634"/>
      <c r="AN27" s="1634"/>
      <c r="AO27" s="1634"/>
      <c r="AP27" s="1634"/>
      <c r="AQ27" s="1634"/>
      <c r="AR27" s="1634"/>
      <c r="AS27" s="1634"/>
      <c r="AT27" s="1634"/>
      <c r="AU27" s="1634"/>
      <c r="AV27" s="1634"/>
      <c r="AW27" s="1634"/>
      <c r="AX27" s="1634"/>
      <c r="AY27" s="1634"/>
      <c r="AZ27" s="1634"/>
      <c r="BA27" s="1634"/>
      <c r="BB27" s="1634"/>
      <c r="BC27" s="1647"/>
      <c r="BD27" s="1651"/>
      <c r="BE27" s="1651"/>
      <c r="BF27" s="1651"/>
      <c r="BG27" s="1651"/>
      <c r="BH27" s="1651"/>
      <c r="BI27" s="1651"/>
      <c r="BJ27" s="1651"/>
      <c r="BK27" s="1651"/>
      <c r="BL27" s="1651"/>
      <c r="BM27" s="1651"/>
    </row>
    <row r="28" spans="1:65" s="176" customFormat="1" ht="20.25" customHeight="1">
      <c r="A28" s="169"/>
      <c r="B28" s="1042"/>
      <c r="C28" s="1042"/>
      <c r="D28" s="1648"/>
      <c r="E28" s="1649"/>
      <c r="F28" s="1649"/>
      <c r="G28" s="1649"/>
      <c r="H28" s="1649"/>
      <c r="I28" s="1649"/>
      <c r="J28" s="1649"/>
      <c r="K28" s="1649"/>
      <c r="L28" s="1649"/>
      <c r="M28" s="1649"/>
      <c r="N28" s="1649"/>
      <c r="O28" s="1649"/>
      <c r="P28" s="1649"/>
      <c r="Q28" s="1649"/>
      <c r="R28" s="1649"/>
      <c r="S28" s="1649"/>
      <c r="T28" s="1649"/>
      <c r="U28" s="1649"/>
      <c r="V28" s="1649"/>
      <c r="W28" s="1649"/>
      <c r="X28" s="1649"/>
      <c r="Y28" s="1649"/>
      <c r="Z28" s="1649"/>
      <c r="AA28" s="1649"/>
      <c r="AB28" s="1649"/>
      <c r="AC28" s="1649"/>
      <c r="AD28" s="1649"/>
      <c r="AE28" s="1649"/>
      <c r="AF28" s="1649"/>
      <c r="AG28" s="1649"/>
      <c r="AH28" s="1649"/>
      <c r="AI28" s="1649"/>
      <c r="AJ28" s="1649"/>
      <c r="AK28" s="1649"/>
      <c r="AL28" s="1649"/>
      <c r="AM28" s="1649"/>
      <c r="AN28" s="1649"/>
      <c r="AO28" s="1649"/>
      <c r="AP28" s="1649"/>
      <c r="AQ28" s="1649"/>
      <c r="AR28" s="1649"/>
      <c r="AS28" s="1649"/>
      <c r="AT28" s="1649"/>
      <c r="AU28" s="1649"/>
      <c r="AV28" s="1649"/>
      <c r="AW28" s="1649"/>
      <c r="AX28" s="1649"/>
      <c r="AY28" s="1649"/>
      <c r="AZ28" s="1649"/>
      <c r="BA28" s="1649"/>
      <c r="BB28" s="1649"/>
      <c r="BC28" s="1650"/>
      <c r="BD28" s="1651"/>
      <c r="BE28" s="1651"/>
      <c r="BF28" s="1651"/>
      <c r="BG28" s="1651"/>
      <c r="BH28" s="1651"/>
      <c r="BI28" s="1651"/>
      <c r="BJ28" s="1651"/>
      <c r="BK28" s="1651"/>
      <c r="BL28" s="1651"/>
      <c r="BM28" s="1651"/>
    </row>
    <row r="29" spans="1:65" s="176" customFormat="1" ht="20.25" customHeight="1">
      <c r="A29" s="169"/>
      <c r="B29" s="170"/>
      <c r="C29" s="171"/>
      <c r="D29" s="172"/>
      <c r="E29" s="171"/>
      <c r="F29" s="171"/>
      <c r="G29" s="171"/>
      <c r="H29" s="171"/>
      <c r="I29" s="171"/>
      <c r="J29" s="171"/>
      <c r="K29" s="171"/>
      <c r="L29" s="171"/>
      <c r="M29" s="171"/>
      <c r="N29" s="171"/>
      <c r="O29" s="171"/>
      <c r="P29" s="173"/>
      <c r="Q29" s="173"/>
      <c r="R29" s="173"/>
      <c r="S29" s="173"/>
      <c r="T29" s="173"/>
      <c r="U29" s="173"/>
      <c r="V29" s="173"/>
      <c r="W29" s="173"/>
      <c r="X29" s="173"/>
      <c r="Y29" s="173"/>
      <c r="Z29" s="173"/>
      <c r="AV29" s="173"/>
      <c r="AW29" s="173"/>
      <c r="AX29" s="1702"/>
      <c r="AY29" s="1702"/>
      <c r="AZ29" s="1702"/>
      <c r="BA29" s="1702"/>
      <c r="BB29" s="173"/>
      <c r="BC29" s="173"/>
      <c r="BD29" s="173"/>
      <c r="BE29" s="175"/>
    </row>
    <row r="30" spans="1:65" s="176" customFormat="1" ht="20.25" customHeight="1">
      <c r="A30" s="169"/>
      <c r="B30" s="170"/>
      <c r="C30" s="171"/>
      <c r="D30" s="172"/>
      <c r="E30" s="171"/>
      <c r="F30" s="171"/>
      <c r="G30" s="171"/>
      <c r="H30" s="171"/>
      <c r="I30" s="171"/>
      <c r="J30" s="171"/>
      <c r="K30" s="171"/>
      <c r="L30" s="171"/>
      <c r="M30" s="171"/>
      <c r="N30" s="171"/>
      <c r="O30" s="171"/>
      <c r="P30" s="173"/>
      <c r="Q30" s="173"/>
      <c r="R30" s="173"/>
      <c r="S30" s="173"/>
      <c r="AV30" s="173"/>
      <c r="AW30" s="173"/>
      <c r="AX30" s="317"/>
      <c r="AY30" s="317"/>
      <c r="AZ30" s="317"/>
      <c r="BA30" s="317"/>
      <c r="BB30" s="173"/>
      <c r="BC30" s="173"/>
      <c r="BD30" s="173"/>
      <c r="BE30" s="175"/>
    </row>
    <row r="31" spans="1:65" s="176" customFormat="1" ht="20.25" customHeight="1">
      <c r="A31" s="169"/>
      <c r="B31" s="1232"/>
      <c r="C31" s="1232"/>
      <c r="D31" s="1199" t="s">
        <v>255</v>
      </c>
      <c r="E31" s="1200"/>
      <c r="F31" s="1200"/>
      <c r="G31" s="1200"/>
      <c r="H31" s="1200"/>
      <c r="I31" s="1200"/>
      <c r="J31" s="1200"/>
      <c r="K31" s="1200"/>
      <c r="L31" s="1200"/>
      <c r="M31" s="1200"/>
      <c r="N31" s="1200"/>
      <c r="O31" s="1200"/>
      <c r="P31" s="1200"/>
      <c r="Q31" s="1200"/>
      <c r="R31" s="1200"/>
      <c r="S31" s="1200"/>
      <c r="T31" s="1200"/>
      <c r="U31" s="1200"/>
      <c r="V31" s="1200"/>
      <c r="W31" s="1200"/>
      <c r="X31" s="1200"/>
      <c r="Y31" s="1200"/>
      <c r="Z31" s="1200"/>
      <c r="AA31" s="1200"/>
      <c r="AB31" s="1200"/>
      <c r="AC31" s="1200"/>
      <c r="AD31" s="1200"/>
      <c r="AE31" s="1200"/>
      <c r="AF31" s="1200"/>
      <c r="AG31" s="1200"/>
      <c r="AH31" s="1200"/>
      <c r="AI31" s="1200"/>
      <c r="AJ31" s="1200"/>
      <c r="AK31" s="1200"/>
      <c r="AL31" s="1200"/>
      <c r="AM31" s="1200"/>
      <c r="AN31" s="1200"/>
      <c r="AO31" s="1200"/>
      <c r="AP31" s="1200"/>
      <c r="AQ31" s="1200"/>
      <c r="AR31" s="1200"/>
      <c r="AS31" s="1200"/>
      <c r="AT31" s="1200"/>
      <c r="AU31" s="1200"/>
      <c r="AV31" s="1200"/>
      <c r="AW31" s="1200"/>
      <c r="AX31" s="1200"/>
      <c r="AY31" s="1200"/>
      <c r="AZ31" s="1200"/>
      <c r="BA31" s="1200"/>
      <c r="BB31" s="1200"/>
      <c r="BC31" s="1201"/>
      <c r="BD31" s="1523" t="s">
        <v>256</v>
      </c>
      <c r="BE31" s="1523"/>
      <c r="BF31" s="1523"/>
      <c r="BG31" s="1523"/>
      <c r="BH31" s="1523"/>
      <c r="BI31" s="1523"/>
      <c r="BJ31" s="1523"/>
      <c r="BK31" s="1523"/>
      <c r="BL31" s="1523"/>
      <c r="BM31" s="1523"/>
    </row>
    <row r="32" spans="1:65" s="176" customFormat="1" ht="20.25" customHeight="1">
      <c r="A32" s="169"/>
      <c r="B32" s="1232"/>
      <c r="C32" s="1232"/>
      <c r="D32" s="1202"/>
      <c r="E32" s="1203"/>
      <c r="F32" s="1203"/>
      <c r="G32" s="1203"/>
      <c r="H32" s="1203"/>
      <c r="I32" s="1203"/>
      <c r="J32" s="1203"/>
      <c r="K32" s="1203"/>
      <c r="L32" s="1203"/>
      <c r="M32" s="1203"/>
      <c r="N32" s="1203"/>
      <c r="O32" s="1203"/>
      <c r="P32" s="1203"/>
      <c r="Q32" s="1203"/>
      <c r="R32" s="1203"/>
      <c r="S32" s="1203"/>
      <c r="T32" s="1203"/>
      <c r="U32" s="1203"/>
      <c r="V32" s="1203"/>
      <c r="W32" s="1203"/>
      <c r="X32" s="1203"/>
      <c r="Y32" s="1203"/>
      <c r="Z32" s="1203"/>
      <c r="AA32" s="1203"/>
      <c r="AB32" s="1203"/>
      <c r="AC32" s="1203"/>
      <c r="AD32" s="1203"/>
      <c r="AE32" s="1203"/>
      <c r="AF32" s="1203"/>
      <c r="AG32" s="1203"/>
      <c r="AH32" s="1203"/>
      <c r="AI32" s="1203"/>
      <c r="AJ32" s="1203"/>
      <c r="AK32" s="1203"/>
      <c r="AL32" s="1203"/>
      <c r="AM32" s="1203"/>
      <c r="AN32" s="1203"/>
      <c r="AO32" s="1203"/>
      <c r="AP32" s="1203"/>
      <c r="AQ32" s="1203"/>
      <c r="AR32" s="1203"/>
      <c r="AS32" s="1203"/>
      <c r="AT32" s="1203"/>
      <c r="AU32" s="1203"/>
      <c r="AV32" s="1203"/>
      <c r="AW32" s="1203"/>
      <c r="AX32" s="1203"/>
      <c r="AY32" s="1203"/>
      <c r="AZ32" s="1203"/>
      <c r="BA32" s="1203"/>
      <c r="BB32" s="1203"/>
      <c r="BC32" s="1204"/>
      <c r="BD32" s="1523"/>
      <c r="BE32" s="1523"/>
      <c r="BF32" s="1523"/>
      <c r="BG32" s="1523"/>
      <c r="BH32" s="1523"/>
      <c r="BI32" s="1523"/>
      <c r="BJ32" s="1523"/>
      <c r="BK32" s="1523"/>
      <c r="BL32" s="1523"/>
      <c r="BM32" s="1523"/>
    </row>
    <row r="33" spans="1:65" s="176" customFormat="1" ht="20.25" customHeight="1">
      <c r="A33" s="169"/>
      <c r="B33" s="1232"/>
      <c r="C33" s="1232"/>
      <c r="D33" s="1205"/>
      <c r="E33" s="1206"/>
      <c r="F33" s="1206"/>
      <c r="G33" s="1206"/>
      <c r="H33" s="1206"/>
      <c r="I33" s="1206"/>
      <c r="J33" s="1206"/>
      <c r="K33" s="1206"/>
      <c r="L33" s="1206"/>
      <c r="M33" s="1206"/>
      <c r="N33" s="1206"/>
      <c r="O33" s="1206"/>
      <c r="P33" s="1206"/>
      <c r="Q33" s="1206"/>
      <c r="R33" s="1206"/>
      <c r="S33" s="1206"/>
      <c r="T33" s="1206"/>
      <c r="U33" s="1206"/>
      <c r="V33" s="1206"/>
      <c r="W33" s="1206"/>
      <c r="X33" s="1206"/>
      <c r="Y33" s="1206"/>
      <c r="Z33" s="1206"/>
      <c r="AA33" s="1206"/>
      <c r="AB33" s="1206"/>
      <c r="AC33" s="1206"/>
      <c r="AD33" s="1206"/>
      <c r="AE33" s="1206"/>
      <c r="AF33" s="1206"/>
      <c r="AG33" s="1206"/>
      <c r="AH33" s="1206"/>
      <c r="AI33" s="1206"/>
      <c r="AJ33" s="1206"/>
      <c r="AK33" s="1206"/>
      <c r="AL33" s="1206"/>
      <c r="AM33" s="1206"/>
      <c r="AN33" s="1206"/>
      <c r="AO33" s="1206"/>
      <c r="AP33" s="1206"/>
      <c r="AQ33" s="1206"/>
      <c r="AR33" s="1206"/>
      <c r="AS33" s="1206"/>
      <c r="AT33" s="1206"/>
      <c r="AU33" s="1206"/>
      <c r="AV33" s="1206"/>
      <c r="AW33" s="1206"/>
      <c r="AX33" s="1206"/>
      <c r="AY33" s="1206"/>
      <c r="AZ33" s="1206"/>
      <c r="BA33" s="1206"/>
      <c r="BB33" s="1206"/>
      <c r="BC33" s="1207"/>
      <c r="BD33" s="1523"/>
      <c r="BE33" s="1523"/>
      <c r="BF33" s="1523"/>
      <c r="BG33" s="1523"/>
      <c r="BH33" s="1523"/>
      <c r="BI33" s="1523"/>
      <c r="BJ33" s="1523"/>
      <c r="BK33" s="1523"/>
      <c r="BL33" s="1523"/>
      <c r="BM33" s="1523"/>
    </row>
    <row r="34" spans="1:65" s="176" customFormat="1" ht="20.25" customHeight="1">
      <c r="A34" s="169"/>
      <c r="B34" s="1042" t="s">
        <v>253</v>
      </c>
      <c r="C34" s="1042"/>
      <c r="D34" s="1684" t="s">
        <v>1366</v>
      </c>
      <c r="E34" s="1685"/>
      <c r="F34" s="1685"/>
      <c r="G34" s="1685"/>
      <c r="H34" s="1685"/>
      <c r="I34" s="1685"/>
      <c r="J34" s="1685"/>
      <c r="K34" s="1685"/>
      <c r="L34" s="1685"/>
      <c r="M34" s="1685"/>
      <c r="N34" s="1685"/>
      <c r="O34" s="1685"/>
      <c r="P34" s="1685"/>
      <c r="Q34" s="1685"/>
      <c r="R34" s="1685"/>
      <c r="S34" s="1685"/>
      <c r="T34" s="1685"/>
      <c r="U34" s="1685"/>
      <c r="V34" s="1685"/>
      <c r="W34" s="1685"/>
      <c r="X34" s="1685"/>
      <c r="Y34" s="1685"/>
      <c r="Z34" s="1685"/>
      <c r="AA34" s="1685"/>
      <c r="AB34" s="1685"/>
      <c r="AC34" s="1685"/>
      <c r="AD34" s="1685"/>
      <c r="AE34" s="1685"/>
      <c r="AF34" s="1685"/>
      <c r="AG34" s="1685"/>
      <c r="AH34" s="1685"/>
      <c r="AI34" s="1685"/>
      <c r="AJ34" s="1685"/>
      <c r="AK34" s="1685"/>
      <c r="AL34" s="1685"/>
      <c r="AM34" s="1685"/>
      <c r="AN34" s="1685"/>
      <c r="AO34" s="1685"/>
      <c r="AP34" s="1685"/>
      <c r="AQ34" s="1685"/>
      <c r="AR34" s="1685"/>
      <c r="AS34" s="1685"/>
      <c r="AT34" s="1685"/>
      <c r="AU34" s="1685"/>
      <c r="AV34" s="1685"/>
      <c r="AW34" s="1685"/>
      <c r="AX34" s="1685"/>
      <c r="AY34" s="1685"/>
      <c r="AZ34" s="1685"/>
      <c r="BA34" s="1685"/>
      <c r="BB34" s="1685"/>
      <c r="BC34" s="1686"/>
      <c r="BD34" s="1693"/>
      <c r="BE34" s="1694"/>
      <c r="BF34" s="1694"/>
      <c r="BG34" s="1694"/>
      <c r="BH34" s="1694"/>
      <c r="BI34" s="1694"/>
      <c r="BJ34" s="1694"/>
      <c r="BK34" s="1694"/>
      <c r="BL34" s="1694"/>
      <c r="BM34" s="1695"/>
    </row>
    <row r="35" spans="1:65" s="176" customFormat="1" ht="20.25" customHeight="1">
      <c r="A35" s="169"/>
      <c r="B35" s="1042"/>
      <c r="C35" s="1042"/>
      <c r="D35" s="1687"/>
      <c r="E35" s="1688"/>
      <c r="F35" s="1688"/>
      <c r="G35" s="1688"/>
      <c r="H35" s="1688"/>
      <c r="I35" s="1688"/>
      <c r="J35" s="1688"/>
      <c r="K35" s="1688"/>
      <c r="L35" s="1688"/>
      <c r="M35" s="1688"/>
      <c r="N35" s="1688"/>
      <c r="O35" s="1688"/>
      <c r="P35" s="1688"/>
      <c r="Q35" s="1688"/>
      <c r="R35" s="1688"/>
      <c r="S35" s="1688"/>
      <c r="T35" s="1688"/>
      <c r="U35" s="1688"/>
      <c r="V35" s="1688"/>
      <c r="W35" s="1688"/>
      <c r="X35" s="1688"/>
      <c r="Y35" s="1688"/>
      <c r="Z35" s="1688"/>
      <c r="AA35" s="1688"/>
      <c r="AB35" s="1688"/>
      <c r="AC35" s="1688"/>
      <c r="AD35" s="1688"/>
      <c r="AE35" s="1688"/>
      <c r="AF35" s="1688"/>
      <c r="AG35" s="1688"/>
      <c r="AH35" s="1688"/>
      <c r="AI35" s="1688"/>
      <c r="AJ35" s="1688"/>
      <c r="AK35" s="1688"/>
      <c r="AL35" s="1688"/>
      <c r="AM35" s="1688"/>
      <c r="AN35" s="1688"/>
      <c r="AO35" s="1688"/>
      <c r="AP35" s="1688"/>
      <c r="AQ35" s="1688"/>
      <c r="AR35" s="1688"/>
      <c r="AS35" s="1688"/>
      <c r="AT35" s="1688"/>
      <c r="AU35" s="1688"/>
      <c r="AV35" s="1688"/>
      <c r="AW35" s="1688"/>
      <c r="AX35" s="1688"/>
      <c r="AY35" s="1688"/>
      <c r="AZ35" s="1688"/>
      <c r="BA35" s="1688"/>
      <c r="BB35" s="1688"/>
      <c r="BC35" s="1689"/>
      <c r="BD35" s="1696"/>
      <c r="BE35" s="1697"/>
      <c r="BF35" s="1697"/>
      <c r="BG35" s="1697"/>
      <c r="BH35" s="1697"/>
      <c r="BI35" s="1697"/>
      <c r="BJ35" s="1697"/>
      <c r="BK35" s="1697"/>
      <c r="BL35" s="1697"/>
      <c r="BM35" s="1698"/>
    </row>
    <row r="36" spans="1:65" s="176" customFormat="1" ht="20.25" customHeight="1">
      <c r="A36" s="169"/>
      <c r="B36" s="1042"/>
      <c r="C36" s="1042"/>
      <c r="D36" s="1690"/>
      <c r="E36" s="1691"/>
      <c r="F36" s="1691"/>
      <c r="G36" s="1691"/>
      <c r="H36" s="1691"/>
      <c r="I36" s="1691"/>
      <c r="J36" s="1691"/>
      <c r="K36" s="1691"/>
      <c r="L36" s="1691"/>
      <c r="M36" s="1691"/>
      <c r="N36" s="1691"/>
      <c r="O36" s="1691"/>
      <c r="P36" s="1691"/>
      <c r="Q36" s="1691"/>
      <c r="R36" s="1691"/>
      <c r="S36" s="1691"/>
      <c r="T36" s="1691"/>
      <c r="U36" s="1691"/>
      <c r="V36" s="1691"/>
      <c r="W36" s="1691"/>
      <c r="X36" s="1691"/>
      <c r="Y36" s="1691"/>
      <c r="Z36" s="1691"/>
      <c r="AA36" s="1691"/>
      <c r="AB36" s="1691"/>
      <c r="AC36" s="1691"/>
      <c r="AD36" s="1691"/>
      <c r="AE36" s="1691"/>
      <c r="AF36" s="1691"/>
      <c r="AG36" s="1691"/>
      <c r="AH36" s="1691"/>
      <c r="AI36" s="1691"/>
      <c r="AJ36" s="1691"/>
      <c r="AK36" s="1691"/>
      <c r="AL36" s="1691"/>
      <c r="AM36" s="1691"/>
      <c r="AN36" s="1691"/>
      <c r="AO36" s="1691"/>
      <c r="AP36" s="1691"/>
      <c r="AQ36" s="1691"/>
      <c r="AR36" s="1691"/>
      <c r="AS36" s="1691"/>
      <c r="AT36" s="1691"/>
      <c r="AU36" s="1691"/>
      <c r="AV36" s="1691"/>
      <c r="AW36" s="1691"/>
      <c r="AX36" s="1691"/>
      <c r="AY36" s="1691"/>
      <c r="AZ36" s="1691"/>
      <c r="BA36" s="1691"/>
      <c r="BB36" s="1691"/>
      <c r="BC36" s="1692"/>
      <c r="BD36" s="1699"/>
      <c r="BE36" s="1700"/>
      <c r="BF36" s="1700"/>
      <c r="BG36" s="1700"/>
      <c r="BH36" s="1700"/>
      <c r="BI36" s="1700"/>
      <c r="BJ36" s="1700"/>
      <c r="BK36" s="1700"/>
      <c r="BL36" s="1700"/>
      <c r="BM36" s="1701"/>
    </row>
    <row r="37" spans="1:65" s="176" customFormat="1" ht="20.25" customHeight="1">
      <c r="A37" s="169"/>
      <c r="B37" s="1042" t="s">
        <v>257</v>
      </c>
      <c r="C37" s="1042"/>
      <c r="D37" s="1684" t="s">
        <v>259</v>
      </c>
      <c r="E37" s="1685"/>
      <c r="F37" s="1685"/>
      <c r="G37" s="1685"/>
      <c r="H37" s="1685"/>
      <c r="I37" s="1685"/>
      <c r="J37" s="1685"/>
      <c r="K37" s="1685"/>
      <c r="L37" s="1685"/>
      <c r="M37" s="1685"/>
      <c r="N37" s="1685"/>
      <c r="O37" s="1685"/>
      <c r="P37" s="1685"/>
      <c r="Q37" s="1685"/>
      <c r="R37" s="1685"/>
      <c r="S37" s="1685"/>
      <c r="T37" s="1685"/>
      <c r="U37" s="1685"/>
      <c r="V37" s="1685"/>
      <c r="W37" s="1685"/>
      <c r="X37" s="1685"/>
      <c r="Y37" s="1685"/>
      <c r="Z37" s="1685"/>
      <c r="AA37" s="1685"/>
      <c r="AB37" s="1685"/>
      <c r="AC37" s="1685"/>
      <c r="AD37" s="1685"/>
      <c r="AE37" s="1685"/>
      <c r="AF37" s="1685"/>
      <c r="AG37" s="1685"/>
      <c r="AH37" s="1685"/>
      <c r="AI37" s="1685"/>
      <c r="AJ37" s="1685"/>
      <c r="AK37" s="1685"/>
      <c r="AL37" s="1685"/>
      <c r="AM37" s="1685"/>
      <c r="AN37" s="1685"/>
      <c r="AO37" s="1685"/>
      <c r="AP37" s="1685"/>
      <c r="AQ37" s="1685"/>
      <c r="AR37" s="1685"/>
      <c r="AS37" s="1685"/>
      <c r="AT37" s="1685"/>
      <c r="AU37" s="1685"/>
      <c r="AV37" s="1685"/>
      <c r="AW37" s="1685"/>
      <c r="AX37" s="1685"/>
      <c r="AY37" s="1685"/>
      <c r="AZ37" s="1685"/>
      <c r="BA37" s="1685"/>
      <c r="BB37" s="1685"/>
      <c r="BC37" s="1686"/>
      <c r="BD37" s="1712"/>
      <c r="BE37" s="1712"/>
      <c r="BF37" s="1712"/>
      <c r="BG37" s="1712"/>
      <c r="BH37" s="1712"/>
      <c r="BI37" s="1712"/>
      <c r="BJ37" s="1712"/>
      <c r="BK37" s="1712"/>
      <c r="BL37" s="1712"/>
      <c r="BM37" s="1712"/>
    </row>
    <row r="38" spans="1:65" s="176" customFormat="1" ht="20.25" customHeight="1">
      <c r="A38" s="169"/>
      <c r="B38" s="1042"/>
      <c r="C38" s="1042"/>
      <c r="D38" s="1687"/>
      <c r="E38" s="1688"/>
      <c r="F38" s="1688"/>
      <c r="G38" s="1688"/>
      <c r="H38" s="1688"/>
      <c r="I38" s="1688"/>
      <c r="J38" s="1688"/>
      <c r="K38" s="1688"/>
      <c r="L38" s="1688"/>
      <c r="M38" s="1688"/>
      <c r="N38" s="1688"/>
      <c r="O38" s="1688"/>
      <c r="P38" s="1688"/>
      <c r="Q38" s="1688"/>
      <c r="R38" s="1688"/>
      <c r="S38" s="1688"/>
      <c r="T38" s="1688"/>
      <c r="U38" s="1688"/>
      <c r="V38" s="1688"/>
      <c r="W38" s="1688"/>
      <c r="X38" s="1688"/>
      <c r="Y38" s="1688"/>
      <c r="Z38" s="1688"/>
      <c r="AA38" s="1688"/>
      <c r="AB38" s="1688"/>
      <c r="AC38" s="1688"/>
      <c r="AD38" s="1688"/>
      <c r="AE38" s="1688"/>
      <c r="AF38" s="1688"/>
      <c r="AG38" s="1688"/>
      <c r="AH38" s="1688"/>
      <c r="AI38" s="1688"/>
      <c r="AJ38" s="1688"/>
      <c r="AK38" s="1688"/>
      <c r="AL38" s="1688"/>
      <c r="AM38" s="1688"/>
      <c r="AN38" s="1688"/>
      <c r="AO38" s="1688"/>
      <c r="AP38" s="1688"/>
      <c r="AQ38" s="1688"/>
      <c r="AR38" s="1688"/>
      <c r="AS38" s="1688"/>
      <c r="AT38" s="1688"/>
      <c r="AU38" s="1688"/>
      <c r="AV38" s="1688"/>
      <c r="AW38" s="1688"/>
      <c r="AX38" s="1688"/>
      <c r="AY38" s="1688"/>
      <c r="AZ38" s="1688"/>
      <c r="BA38" s="1688"/>
      <c r="BB38" s="1688"/>
      <c r="BC38" s="1689"/>
      <c r="BD38" s="1712"/>
      <c r="BE38" s="1712"/>
      <c r="BF38" s="1712"/>
      <c r="BG38" s="1712"/>
      <c r="BH38" s="1712"/>
      <c r="BI38" s="1712"/>
      <c r="BJ38" s="1712"/>
      <c r="BK38" s="1712"/>
      <c r="BL38" s="1712"/>
      <c r="BM38" s="1712"/>
    </row>
    <row r="39" spans="1:65" s="176" customFormat="1" ht="20.25" customHeight="1">
      <c r="A39" s="169"/>
      <c r="B39" s="1042"/>
      <c r="C39" s="1042"/>
      <c r="D39" s="1690"/>
      <c r="E39" s="1691"/>
      <c r="F39" s="1691"/>
      <c r="G39" s="1691"/>
      <c r="H39" s="1691"/>
      <c r="I39" s="1691"/>
      <c r="J39" s="1691"/>
      <c r="K39" s="1691"/>
      <c r="L39" s="1691"/>
      <c r="M39" s="1691"/>
      <c r="N39" s="1691"/>
      <c r="O39" s="1691"/>
      <c r="P39" s="1691"/>
      <c r="Q39" s="1691"/>
      <c r="R39" s="1691"/>
      <c r="S39" s="1691"/>
      <c r="T39" s="1691"/>
      <c r="U39" s="1691"/>
      <c r="V39" s="1691"/>
      <c r="W39" s="1691"/>
      <c r="X39" s="1691"/>
      <c r="Y39" s="1691"/>
      <c r="Z39" s="1691"/>
      <c r="AA39" s="1691"/>
      <c r="AB39" s="1691"/>
      <c r="AC39" s="1691"/>
      <c r="AD39" s="1691"/>
      <c r="AE39" s="1691"/>
      <c r="AF39" s="1691"/>
      <c r="AG39" s="1691"/>
      <c r="AH39" s="1691"/>
      <c r="AI39" s="1691"/>
      <c r="AJ39" s="1691"/>
      <c r="AK39" s="1691"/>
      <c r="AL39" s="1691"/>
      <c r="AM39" s="1691"/>
      <c r="AN39" s="1691"/>
      <c r="AO39" s="1691"/>
      <c r="AP39" s="1691"/>
      <c r="AQ39" s="1691"/>
      <c r="AR39" s="1691"/>
      <c r="AS39" s="1691"/>
      <c r="AT39" s="1691"/>
      <c r="AU39" s="1691"/>
      <c r="AV39" s="1691"/>
      <c r="AW39" s="1691"/>
      <c r="AX39" s="1691"/>
      <c r="AY39" s="1691"/>
      <c r="AZ39" s="1691"/>
      <c r="BA39" s="1691"/>
      <c r="BB39" s="1691"/>
      <c r="BC39" s="1692"/>
      <c r="BD39" s="1712"/>
      <c r="BE39" s="1712"/>
      <c r="BF39" s="1712"/>
      <c r="BG39" s="1712"/>
      <c r="BH39" s="1712"/>
      <c r="BI39" s="1712"/>
      <c r="BJ39" s="1712"/>
      <c r="BK39" s="1712"/>
      <c r="BL39" s="1712"/>
      <c r="BM39" s="1712"/>
    </row>
    <row r="40" spans="1:65" s="176" customFormat="1" ht="20.25" customHeight="1">
      <c r="A40" s="169"/>
      <c r="B40" s="1042" t="s">
        <v>258</v>
      </c>
      <c r="C40" s="1042"/>
      <c r="D40" s="1675" t="s">
        <v>261</v>
      </c>
      <c r="E40" s="1676"/>
      <c r="F40" s="1676"/>
      <c r="G40" s="1676"/>
      <c r="H40" s="1676"/>
      <c r="I40" s="1676"/>
      <c r="J40" s="1676"/>
      <c r="K40" s="1676"/>
      <c r="L40" s="1676"/>
      <c r="M40" s="1676"/>
      <c r="N40" s="1676"/>
      <c r="O40" s="1676"/>
      <c r="P40" s="1676"/>
      <c r="Q40" s="1676"/>
      <c r="R40" s="1676"/>
      <c r="S40" s="1676"/>
      <c r="T40" s="1676"/>
      <c r="U40" s="1676"/>
      <c r="V40" s="1676"/>
      <c r="W40" s="1676"/>
      <c r="X40" s="1676"/>
      <c r="Y40" s="1676"/>
      <c r="Z40" s="1676"/>
      <c r="AA40" s="1676"/>
      <c r="AB40" s="1676"/>
      <c r="AC40" s="1676"/>
      <c r="AD40" s="1676"/>
      <c r="AE40" s="1676"/>
      <c r="AF40" s="1676"/>
      <c r="AG40" s="1676"/>
      <c r="AH40" s="1676"/>
      <c r="AI40" s="1676"/>
      <c r="AJ40" s="1676"/>
      <c r="AK40" s="1676"/>
      <c r="AL40" s="1676"/>
      <c r="AM40" s="1676"/>
      <c r="AN40" s="1676"/>
      <c r="AO40" s="1676"/>
      <c r="AP40" s="1676"/>
      <c r="AQ40" s="1676"/>
      <c r="AR40" s="1676"/>
      <c r="AS40" s="1676"/>
      <c r="AT40" s="1676"/>
      <c r="AU40" s="1676"/>
      <c r="AV40" s="1676"/>
      <c r="AW40" s="1676"/>
      <c r="AX40" s="1676"/>
      <c r="AY40" s="1676"/>
      <c r="AZ40" s="1676"/>
      <c r="BA40" s="1676"/>
      <c r="BB40" s="1676"/>
      <c r="BC40" s="1677"/>
      <c r="BD40" s="1664"/>
      <c r="BE40" s="1664"/>
      <c r="BF40" s="1664"/>
      <c r="BG40" s="1664"/>
      <c r="BH40" s="1664"/>
      <c r="BI40" s="1664"/>
      <c r="BJ40" s="1664"/>
      <c r="BK40" s="1664"/>
      <c r="BL40" s="1664"/>
      <c r="BM40" s="1664"/>
    </row>
    <row r="41" spans="1:65" s="176" customFormat="1" ht="20.25" customHeight="1">
      <c r="A41" s="169"/>
      <c r="B41" s="1042"/>
      <c r="C41" s="1042"/>
      <c r="D41" s="1678"/>
      <c r="E41" s="1679"/>
      <c r="F41" s="1679"/>
      <c r="G41" s="1679"/>
      <c r="H41" s="1679"/>
      <c r="I41" s="1679"/>
      <c r="J41" s="1679"/>
      <c r="K41" s="1679"/>
      <c r="L41" s="1679"/>
      <c r="M41" s="1679"/>
      <c r="N41" s="1679"/>
      <c r="O41" s="1679"/>
      <c r="P41" s="1679"/>
      <c r="Q41" s="1679"/>
      <c r="R41" s="1679"/>
      <c r="S41" s="1679"/>
      <c r="T41" s="1679"/>
      <c r="U41" s="1679"/>
      <c r="V41" s="1679"/>
      <c r="W41" s="1679"/>
      <c r="X41" s="1679"/>
      <c r="Y41" s="1679"/>
      <c r="Z41" s="1679"/>
      <c r="AA41" s="1679"/>
      <c r="AB41" s="1679"/>
      <c r="AC41" s="1679"/>
      <c r="AD41" s="1679"/>
      <c r="AE41" s="1679"/>
      <c r="AF41" s="1679"/>
      <c r="AG41" s="1679"/>
      <c r="AH41" s="1679"/>
      <c r="AI41" s="1679"/>
      <c r="AJ41" s="1679"/>
      <c r="AK41" s="1679"/>
      <c r="AL41" s="1679"/>
      <c r="AM41" s="1679"/>
      <c r="AN41" s="1679"/>
      <c r="AO41" s="1679"/>
      <c r="AP41" s="1679"/>
      <c r="AQ41" s="1679"/>
      <c r="AR41" s="1679"/>
      <c r="AS41" s="1679"/>
      <c r="AT41" s="1679"/>
      <c r="AU41" s="1679"/>
      <c r="AV41" s="1679"/>
      <c r="AW41" s="1679"/>
      <c r="AX41" s="1679"/>
      <c r="AY41" s="1679"/>
      <c r="AZ41" s="1679"/>
      <c r="BA41" s="1679"/>
      <c r="BB41" s="1679"/>
      <c r="BC41" s="1680"/>
      <c r="BD41" s="1664"/>
      <c r="BE41" s="1664"/>
      <c r="BF41" s="1664"/>
      <c r="BG41" s="1664"/>
      <c r="BH41" s="1664"/>
      <c r="BI41" s="1664"/>
      <c r="BJ41" s="1664"/>
      <c r="BK41" s="1664"/>
      <c r="BL41" s="1664"/>
      <c r="BM41" s="1664"/>
    </row>
    <row r="42" spans="1:65" s="176" customFormat="1" ht="20.25" customHeight="1">
      <c r="A42" s="169"/>
      <c r="B42" s="1042"/>
      <c r="C42" s="1042"/>
      <c r="D42" s="1681"/>
      <c r="E42" s="1682"/>
      <c r="F42" s="1682"/>
      <c r="G42" s="1682"/>
      <c r="H42" s="1682"/>
      <c r="I42" s="1682"/>
      <c r="J42" s="1682"/>
      <c r="K42" s="1682"/>
      <c r="L42" s="1682"/>
      <c r="M42" s="1682"/>
      <c r="N42" s="1682"/>
      <c r="O42" s="1682"/>
      <c r="P42" s="1682"/>
      <c r="Q42" s="1682"/>
      <c r="R42" s="1682"/>
      <c r="S42" s="1682"/>
      <c r="T42" s="1682"/>
      <c r="U42" s="1682"/>
      <c r="V42" s="1682"/>
      <c r="W42" s="1682"/>
      <c r="X42" s="1682"/>
      <c r="Y42" s="1682"/>
      <c r="Z42" s="1682"/>
      <c r="AA42" s="1682"/>
      <c r="AB42" s="1682"/>
      <c r="AC42" s="1682"/>
      <c r="AD42" s="1682"/>
      <c r="AE42" s="1682"/>
      <c r="AF42" s="1682"/>
      <c r="AG42" s="1682"/>
      <c r="AH42" s="1682"/>
      <c r="AI42" s="1682"/>
      <c r="AJ42" s="1682"/>
      <c r="AK42" s="1682"/>
      <c r="AL42" s="1682"/>
      <c r="AM42" s="1682"/>
      <c r="AN42" s="1682"/>
      <c r="AO42" s="1682"/>
      <c r="AP42" s="1682"/>
      <c r="AQ42" s="1682"/>
      <c r="AR42" s="1682"/>
      <c r="AS42" s="1682"/>
      <c r="AT42" s="1682"/>
      <c r="AU42" s="1682"/>
      <c r="AV42" s="1682"/>
      <c r="AW42" s="1682"/>
      <c r="AX42" s="1682"/>
      <c r="AY42" s="1682"/>
      <c r="AZ42" s="1682"/>
      <c r="BA42" s="1682"/>
      <c r="BB42" s="1682"/>
      <c r="BC42" s="1683"/>
      <c r="BD42" s="1664"/>
      <c r="BE42" s="1664"/>
      <c r="BF42" s="1664"/>
      <c r="BG42" s="1664"/>
      <c r="BH42" s="1664"/>
      <c r="BI42" s="1664"/>
      <c r="BJ42" s="1664"/>
      <c r="BK42" s="1664"/>
      <c r="BL42" s="1664"/>
      <c r="BM42" s="1664"/>
    </row>
    <row r="43" spans="1:65" s="176" customFormat="1" ht="20.25" customHeight="1">
      <c r="A43" s="169"/>
      <c r="B43" s="1042" t="s">
        <v>260</v>
      </c>
      <c r="C43" s="1042"/>
      <c r="D43" s="1675" t="s">
        <v>261</v>
      </c>
      <c r="E43" s="1676"/>
      <c r="F43" s="1676"/>
      <c r="G43" s="1676"/>
      <c r="H43" s="1676"/>
      <c r="I43" s="1676"/>
      <c r="J43" s="1676"/>
      <c r="K43" s="1676"/>
      <c r="L43" s="1676"/>
      <c r="M43" s="1676"/>
      <c r="N43" s="1676"/>
      <c r="O43" s="1676"/>
      <c r="P43" s="1676"/>
      <c r="Q43" s="1676"/>
      <c r="R43" s="1676"/>
      <c r="S43" s="1676"/>
      <c r="T43" s="1676"/>
      <c r="U43" s="1676"/>
      <c r="V43" s="1676"/>
      <c r="W43" s="1676"/>
      <c r="X43" s="1676"/>
      <c r="Y43" s="1676"/>
      <c r="Z43" s="1676"/>
      <c r="AA43" s="1676"/>
      <c r="AB43" s="1676"/>
      <c r="AC43" s="1676"/>
      <c r="AD43" s="1676"/>
      <c r="AE43" s="1676"/>
      <c r="AF43" s="1676"/>
      <c r="AG43" s="1676"/>
      <c r="AH43" s="1676"/>
      <c r="AI43" s="1676"/>
      <c r="AJ43" s="1676"/>
      <c r="AK43" s="1676"/>
      <c r="AL43" s="1676"/>
      <c r="AM43" s="1676"/>
      <c r="AN43" s="1676"/>
      <c r="AO43" s="1676"/>
      <c r="AP43" s="1676"/>
      <c r="AQ43" s="1676"/>
      <c r="AR43" s="1676"/>
      <c r="AS43" s="1676"/>
      <c r="AT43" s="1676"/>
      <c r="AU43" s="1676"/>
      <c r="AV43" s="1676"/>
      <c r="AW43" s="1676"/>
      <c r="AX43" s="1676"/>
      <c r="AY43" s="1676"/>
      <c r="AZ43" s="1676"/>
      <c r="BA43" s="1676"/>
      <c r="BB43" s="1676"/>
      <c r="BC43" s="1677"/>
      <c r="BD43" s="1664"/>
      <c r="BE43" s="1664"/>
      <c r="BF43" s="1664"/>
      <c r="BG43" s="1664"/>
      <c r="BH43" s="1664"/>
      <c r="BI43" s="1664"/>
      <c r="BJ43" s="1664"/>
      <c r="BK43" s="1664"/>
      <c r="BL43" s="1664"/>
      <c r="BM43" s="1664"/>
    </row>
    <row r="44" spans="1:65" s="176" customFormat="1" ht="20.25" customHeight="1">
      <c r="A44" s="169"/>
      <c r="B44" s="1042"/>
      <c r="C44" s="1042"/>
      <c r="D44" s="1678"/>
      <c r="E44" s="1679"/>
      <c r="F44" s="1679"/>
      <c r="G44" s="1679"/>
      <c r="H44" s="1679"/>
      <c r="I44" s="1679"/>
      <c r="J44" s="1679"/>
      <c r="K44" s="1679"/>
      <c r="L44" s="1679"/>
      <c r="M44" s="1679"/>
      <c r="N44" s="1679"/>
      <c r="O44" s="1679"/>
      <c r="P44" s="1679"/>
      <c r="Q44" s="1679"/>
      <c r="R44" s="1679"/>
      <c r="S44" s="1679"/>
      <c r="T44" s="1679"/>
      <c r="U44" s="1679"/>
      <c r="V44" s="1679"/>
      <c r="W44" s="1679"/>
      <c r="X44" s="1679"/>
      <c r="Y44" s="1679"/>
      <c r="Z44" s="1679"/>
      <c r="AA44" s="1679"/>
      <c r="AB44" s="1679"/>
      <c r="AC44" s="1679"/>
      <c r="AD44" s="1679"/>
      <c r="AE44" s="1679"/>
      <c r="AF44" s="1679"/>
      <c r="AG44" s="1679"/>
      <c r="AH44" s="1679"/>
      <c r="AI44" s="1679"/>
      <c r="AJ44" s="1679"/>
      <c r="AK44" s="1679"/>
      <c r="AL44" s="1679"/>
      <c r="AM44" s="1679"/>
      <c r="AN44" s="1679"/>
      <c r="AO44" s="1679"/>
      <c r="AP44" s="1679"/>
      <c r="AQ44" s="1679"/>
      <c r="AR44" s="1679"/>
      <c r="AS44" s="1679"/>
      <c r="AT44" s="1679"/>
      <c r="AU44" s="1679"/>
      <c r="AV44" s="1679"/>
      <c r="AW44" s="1679"/>
      <c r="AX44" s="1679"/>
      <c r="AY44" s="1679"/>
      <c r="AZ44" s="1679"/>
      <c r="BA44" s="1679"/>
      <c r="BB44" s="1679"/>
      <c r="BC44" s="1680"/>
      <c r="BD44" s="1664"/>
      <c r="BE44" s="1664"/>
      <c r="BF44" s="1664"/>
      <c r="BG44" s="1664"/>
      <c r="BH44" s="1664"/>
      <c r="BI44" s="1664"/>
      <c r="BJ44" s="1664"/>
      <c r="BK44" s="1664"/>
      <c r="BL44" s="1664"/>
      <c r="BM44" s="1664"/>
    </row>
    <row r="45" spans="1:65" s="176" customFormat="1" ht="20.25" customHeight="1">
      <c r="A45" s="169"/>
      <c r="B45" s="1042"/>
      <c r="C45" s="1042"/>
      <c r="D45" s="1681"/>
      <c r="E45" s="1682"/>
      <c r="F45" s="1682"/>
      <c r="G45" s="1682"/>
      <c r="H45" s="1682"/>
      <c r="I45" s="1682"/>
      <c r="J45" s="1682"/>
      <c r="K45" s="1682"/>
      <c r="L45" s="1682"/>
      <c r="M45" s="1682"/>
      <c r="N45" s="1682"/>
      <c r="O45" s="1682"/>
      <c r="P45" s="1682"/>
      <c r="Q45" s="1682"/>
      <c r="R45" s="1682"/>
      <c r="S45" s="1682"/>
      <c r="T45" s="1682"/>
      <c r="U45" s="1682"/>
      <c r="V45" s="1682"/>
      <c r="W45" s="1682"/>
      <c r="X45" s="1682"/>
      <c r="Y45" s="1682"/>
      <c r="Z45" s="1682"/>
      <c r="AA45" s="1682"/>
      <c r="AB45" s="1682"/>
      <c r="AC45" s="1682"/>
      <c r="AD45" s="1682"/>
      <c r="AE45" s="1682"/>
      <c r="AF45" s="1682"/>
      <c r="AG45" s="1682"/>
      <c r="AH45" s="1682"/>
      <c r="AI45" s="1682"/>
      <c r="AJ45" s="1682"/>
      <c r="AK45" s="1682"/>
      <c r="AL45" s="1682"/>
      <c r="AM45" s="1682"/>
      <c r="AN45" s="1682"/>
      <c r="AO45" s="1682"/>
      <c r="AP45" s="1682"/>
      <c r="AQ45" s="1682"/>
      <c r="AR45" s="1682"/>
      <c r="AS45" s="1682"/>
      <c r="AT45" s="1682"/>
      <c r="AU45" s="1682"/>
      <c r="AV45" s="1682"/>
      <c r="AW45" s="1682"/>
      <c r="AX45" s="1682"/>
      <c r="AY45" s="1682"/>
      <c r="AZ45" s="1682"/>
      <c r="BA45" s="1682"/>
      <c r="BB45" s="1682"/>
      <c r="BC45" s="1683"/>
      <c r="BD45" s="1664"/>
      <c r="BE45" s="1664"/>
      <c r="BF45" s="1664"/>
      <c r="BG45" s="1664"/>
      <c r="BH45" s="1664"/>
      <c r="BI45" s="1664"/>
      <c r="BJ45" s="1664"/>
      <c r="BK45" s="1664"/>
      <c r="BL45" s="1664"/>
      <c r="BM45" s="1664"/>
    </row>
    <row r="46" spans="1:65" s="176" customFormat="1" ht="20.25" customHeight="1">
      <c r="A46" s="169"/>
      <c r="B46" s="1042" t="s">
        <v>262</v>
      </c>
      <c r="C46" s="1042"/>
      <c r="D46" s="1675" t="s">
        <v>261</v>
      </c>
      <c r="E46" s="1676"/>
      <c r="F46" s="1676"/>
      <c r="G46" s="1676"/>
      <c r="H46" s="1676"/>
      <c r="I46" s="1676"/>
      <c r="J46" s="1676"/>
      <c r="K46" s="1676"/>
      <c r="L46" s="1676"/>
      <c r="M46" s="1676"/>
      <c r="N46" s="1676"/>
      <c r="O46" s="1676"/>
      <c r="P46" s="1676"/>
      <c r="Q46" s="1676"/>
      <c r="R46" s="1676"/>
      <c r="S46" s="1676"/>
      <c r="T46" s="1676"/>
      <c r="U46" s="1676"/>
      <c r="V46" s="1676"/>
      <c r="W46" s="1676"/>
      <c r="X46" s="1676"/>
      <c r="Y46" s="1676"/>
      <c r="Z46" s="1676"/>
      <c r="AA46" s="1676"/>
      <c r="AB46" s="1676"/>
      <c r="AC46" s="1676"/>
      <c r="AD46" s="1676"/>
      <c r="AE46" s="1676"/>
      <c r="AF46" s="1676"/>
      <c r="AG46" s="1676"/>
      <c r="AH46" s="1676"/>
      <c r="AI46" s="1676"/>
      <c r="AJ46" s="1676"/>
      <c r="AK46" s="1676"/>
      <c r="AL46" s="1676"/>
      <c r="AM46" s="1676"/>
      <c r="AN46" s="1676"/>
      <c r="AO46" s="1676"/>
      <c r="AP46" s="1676"/>
      <c r="AQ46" s="1676"/>
      <c r="AR46" s="1676"/>
      <c r="AS46" s="1676"/>
      <c r="AT46" s="1676"/>
      <c r="AU46" s="1676"/>
      <c r="AV46" s="1676"/>
      <c r="AW46" s="1676"/>
      <c r="AX46" s="1676"/>
      <c r="AY46" s="1676"/>
      <c r="AZ46" s="1676"/>
      <c r="BA46" s="1676"/>
      <c r="BB46" s="1676"/>
      <c r="BC46" s="1677"/>
      <c r="BD46" s="1664"/>
      <c r="BE46" s="1664"/>
      <c r="BF46" s="1664"/>
      <c r="BG46" s="1664"/>
      <c r="BH46" s="1664"/>
      <c r="BI46" s="1664"/>
      <c r="BJ46" s="1664"/>
      <c r="BK46" s="1664"/>
      <c r="BL46" s="1664"/>
      <c r="BM46" s="1664"/>
    </row>
    <row r="47" spans="1:65" s="176" customFormat="1" ht="20.25" customHeight="1">
      <c r="A47" s="169"/>
      <c r="B47" s="1042"/>
      <c r="C47" s="1042"/>
      <c r="D47" s="1678"/>
      <c r="E47" s="1679"/>
      <c r="F47" s="1679"/>
      <c r="G47" s="1679"/>
      <c r="H47" s="1679"/>
      <c r="I47" s="1679"/>
      <c r="J47" s="1679"/>
      <c r="K47" s="1679"/>
      <c r="L47" s="1679"/>
      <c r="M47" s="1679"/>
      <c r="N47" s="1679"/>
      <c r="O47" s="1679"/>
      <c r="P47" s="1679"/>
      <c r="Q47" s="1679"/>
      <c r="R47" s="1679"/>
      <c r="S47" s="1679"/>
      <c r="T47" s="1679"/>
      <c r="U47" s="1679"/>
      <c r="V47" s="1679"/>
      <c r="W47" s="1679"/>
      <c r="X47" s="1679"/>
      <c r="Y47" s="1679"/>
      <c r="Z47" s="1679"/>
      <c r="AA47" s="1679"/>
      <c r="AB47" s="1679"/>
      <c r="AC47" s="1679"/>
      <c r="AD47" s="1679"/>
      <c r="AE47" s="1679"/>
      <c r="AF47" s="1679"/>
      <c r="AG47" s="1679"/>
      <c r="AH47" s="1679"/>
      <c r="AI47" s="1679"/>
      <c r="AJ47" s="1679"/>
      <c r="AK47" s="1679"/>
      <c r="AL47" s="1679"/>
      <c r="AM47" s="1679"/>
      <c r="AN47" s="1679"/>
      <c r="AO47" s="1679"/>
      <c r="AP47" s="1679"/>
      <c r="AQ47" s="1679"/>
      <c r="AR47" s="1679"/>
      <c r="AS47" s="1679"/>
      <c r="AT47" s="1679"/>
      <c r="AU47" s="1679"/>
      <c r="AV47" s="1679"/>
      <c r="AW47" s="1679"/>
      <c r="AX47" s="1679"/>
      <c r="AY47" s="1679"/>
      <c r="AZ47" s="1679"/>
      <c r="BA47" s="1679"/>
      <c r="BB47" s="1679"/>
      <c r="BC47" s="1680"/>
      <c r="BD47" s="1664"/>
      <c r="BE47" s="1664"/>
      <c r="BF47" s="1664"/>
      <c r="BG47" s="1664"/>
      <c r="BH47" s="1664"/>
      <c r="BI47" s="1664"/>
      <c r="BJ47" s="1664"/>
      <c r="BK47" s="1664"/>
      <c r="BL47" s="1664"/>
      <c r="BM47" s="1664"/>
    </row>
    <row r="48" spans="1:65" s="176" customFormat="1" ht="20.25" customHeight="1">
      <c r="A48" s="169"/>
      <c r="B48" s="1042"/>
      <c r="C48" s="1042"/>
      <c r="D48" s="1681"/>
      <c r="E48" s="1682"/>
      <c r="F48" s="1682"/>
      <c r="G48" s="1682"/>
      <c r="H48" s="1682"/>
      <c r="I48" s="1682"/>
      <c r="J48" s="1682"/>
      <c r="K48" s="1682"/>
      <c r="L48" s="1682"/>
      <c r="M48" s="1682"/>
      <c r="N48" s="1682"/>
      <c r="O48" s="1682"/>
      <c r="P48" s="1682"/>
      <c r="Q48" s="1682"/>
      <c r="R48" s="1682"/>
      <c r="S48" s="1682"/>
      <c r="T48" s="1682"/>
      <c r="U48" s="1682"/>
      <c r="V48" s="1682"/>
      <c r="W48" s="1682"/>
      <c r="X48" s="1682"/>
      <c r="Y48" s="1682"/>
      <c r="Z48" s="1682"/>
      <c r="AA48" s="1682"/>
      <c r="AB48" s="1682"/>
      <c r="AC48" s="1682"/>
      <c r="AD48" s="1682"/>
      <c r="AE48" s="1682"/>
      <c r="AF48" s="1682"/>
      <c r="AG48" s="1682"/>
      <c r="AH48" s="1682"/>
      <c r="AI48" s="1682"/>
      <c r="AJ48" s="1682"/>
      <c r="AK48" s="1682"/>
      <c r="AL48" s="1682"/>
      <c r="AM48" s="1682"/>
      <c r="AN48" s="1682"/>
      <c r="AO48" s="1682"/>
      <c r="AP48" s="1682"/>
      <c r="AQ48" s="1682"/>
      <c r="AR48" s="1682"/>
      <c r="AS48" s="1682"/>
      <c r="AT48" s="1682"/>
      <c r="AU48" s="1682"/>
      <c r="AV48" s="1682"/>
      <c r="AW48" s="1682"/>
      <c r="AX48" s="1682"/>
      <c r="AY48" s="1682"/>
      <c r="AZ48" s="1682"/>
      <c r="BA48" s="1682"/>
      <c r="BB48" s="1682"/>
      <c r="BC48" s="1683"/>
      <c r="BD48" s="1664"/>
      <c r="BE48" s="1664"/>
      <c r="BF48" s="1664"/>
      <c r="BG48" s="1664"/>
      <c r="BH48" s="1664"/>
      <c r="BI48" s="1664"/>
      <c r="BJ48" s="1664"/>
      <c r="BK48" s="1664"/>
      <c r="BL48" s="1664"/>
      <c r="BM48" s="1664"/>
    </row>
    <row r="49" spans="1:65" s="176" customFormat="1" ht="20.25" customHeight="1">
      <c r="A49" s="169"/>
      <c r="B49" s="1042" t="s">
        <v>263</v>
      </c>
      <c r="C49" s="1042"/>
      <c r="D49" s="1631" t="s">
        <v>288</v>
      </c>
      <c r="E49" s="1632"/>
      <c r="F49" s="1632"/>
      <c r="G49" s="1632"/>
      <c r="H49" s="1632"/>
      <c r="I49" s="1632"/>
      <c r="J49" s="1632"/>
      <c r="K49" s="1632"/>
      <c r="L49" s="1632"/>
      <c r="M49" s="1632"/>
      <c r="N49" s="1632"/>
      <c r="O49" s="1632"/>
      <c r="P49" s="1632"/>
      <c r="Q49" s="1632"/>
      <c r="R49" s="1632"/>
      <c r="S49" s="1632"/>
      <c r="T49" s="1632"/>
      <c r="U49" s="1632"/>
      <c r="V49" s="1632"/>
      <c r="W49" s="1632"/>
      <c r="X49" s="1632"/>
      <c r="Y49" s="1632"/>
      <c r="Z49" s="1632"/>
      <c r="AA49" s="1632"/>
      <c r="AB49" s="1632"/>
      <c r="AC49" s="1632"/>
      <c r="AD49" s="1632"/>
      <c r="AE49" s="1632"/>
      <c r="AF49" s="1632"/>
      <c r="AG49" s="1632"/>
      <c r="AH49" s="1632"/>
      <c r="AI49" s="1632"/>
      <c r="AJ49" s="1632"/>
      <c r="AK49" s="1632"/>
      <c r="AL49" s="1632"/>
      <c r="AM49" s="1632"/>
      <c r="AN49" s="1632"/>
      <c r="AO49" s="1632"/>
      <c r="AP49" s="1632"/>
      <c r="AQ49" s="1632"/>
      <c r="AR49" s="1632"/>
      <c r="AS49" s="1632"/>
      <c r="AT49" s="1632"/>
      <c r="AU49" s="1632"/>
      <c r="AV49" s="1632"/>
      <c r="AW49" s="1632"/>
      <c r="AX49" s="1632"/>
      <c r="AY49" s="1632"/>
      <c r="AZ49" s="1632"/>
      <c r="BA49" s="1632"/>
      <c r="BB49" s="1632"/>
      <c r="BC49" s="1646"/>
      <c r="BD49" s="1703">
        <f>BD34+BD40+BD43+BD46</f>
        <v>0</v>
      </c>
      <c r="BE49" s="1704"/>
      <c r="BF49" s="1704"/>
      <c r="BG49" s="1704"/>
      <c r="BH49" s="1704"/>
      <c r="BI49" s="1704"/>
      <c r="BJ49" s="1704"/>
      <c r="BK49" s="1704"/>
      <c r="BL49" s="1704"/>
      <c r="BM49" s="1705"/>
    </row>
    <row r="50" spans="1:65" s="176" customFormat="1" ht="20.25" customHeight="1">
      <c r="A50" s="169"/>
      <c r="B50" s="1042"/>
      <c r="C50" s="1042"/>
      <c r="D50" s="1633"/>
      <c r="E50" s="1634"/>
      <c r="F50" s="1634"/>
      <c r="G50" s="1634"/>
      <c r="H50" s="1634"/>
      <c r="I50" s="1634"/>
      <c r="J50" s="1634"/>
      <c r="K50" s="1634"/>
      <c r="L50" s="1634"/>
      <c r="M50" s="1634"/>
      <c r="N50" s="1634"/>
      <c r="O50" s="1634"/>
      <c r="P50" s="1634"/>
      <c r="Q50" s="1634"/>
      <c r="R50" s="1634"/>
      <c r="S50" s="1634"/>
      <c r="T50" s="1634"/>
      <c r="U50" s="1634"/>
      <c r="V50" s="1634"/>
      <c r="W50" s="1634"/>
      <c r="X50" s="1634"/>
      <c r="Y50" s="1634"/>
      <c r="Z50" s="1634"/>
      <c r="AA50" s="1634"/>
      <c r="AB50" s="1634"/>
      <c r="AC50" s="1634"/>
      <c r="AD50" s="1634"/>
      <c r="AE50" s="1634"/>
      <c r="AF50" s="1634"/>
      <c r="AG50" s="1634"/>
      <c r="AH50" s="1634"/>
      <c r="AI50" s="1634"/>
      <c r="AJ50" s="1634"/>
      <c r="AK50" s="1634"/>
      <c r="AL50" s="1634"/>
      <c r="AM50" s="1634"/>
      <c r="AN50" s="1634"/>
      <c r="AO50" s="1634"/>
      <c r="AP50" s="1634"/>
      <c r="AQ50" s="1634"/>
      <c r="AR50" s="1634"/>
      <c r="AS50" s="1634"/>
      <c r="AT50" s="1634"/>
      <c r="AU50" s="1634"/>
      <c r="AV50" s="1634"/>
      <c r="AW50" s="1634"/>
      <c r="AX50" s="1634"/>
      <c r="AY50" s="1634"/>
      <c r="AZ50" s="1634"/>
      <c r="BA50" s="1634"/>
      <c r="BB50" s="1634"/>
      <c r="BC50" s="1647"/>
      <c r="BD50" s="1706"/>
      <c r="BE50" s="1707"/>
      <c r="BF50" s="1707"/>
      <c r="BG50" s="1707"/>
      <c r="BH50" s="1707"/>
      <c r="BI50" s="1707"/>
      <c r="BJ50" s="1707"/>
      <c r="BK50" s="1707"/>
      <c r="BL50" s="1707"/>
      <c r="BM50" s="1708"/>
    </row>
    <row r="51" spans="1:65" s="176" customFormat="1" ht="20.25" customHeight="1">
      <c r="A51" s="169"/>
      <c r="B51" s="1042"/>
      <c r="C51" s="1042"/>
      <c r="D51" s="1648"/>
      <c r="E51" s="1649"/>
      <c r="F51" s="1649"/>
      <c r="G51" s="1649"/>
      <c r="H51" s="1649"/>
      <c r="I51" s="1649"/>
      <c r="J51" s="1649"/>
      <c r="K51" s="1649"/>
      <c r="L51" s="1649"/>
      <c r="M51" s="1649"/>
      <c r="N51" s="1649"/>
      <c r="O51" s="1649"/>
      <c r="P51" s="1649"/>
      <c r="Q51" s="1649"/>
      <c r="R51" s="1649"/>
      <c r="S51" s="1649"/>
      <c r="T51" s="1649"/>
      <c r="U51" s="1649"/>
      <c r="V51" s="1649"/>
      <c r="W51" s="1649"/>
      <c r="X51" s="1649"/>
      <c r="Y51" s="1649"/>
      <c r="Z51" s="1649"/>
      <c r="AA51" s="1649"/>
      <c r="AB51" s="1649"/>
      <c r="AC51" s="1649"/>
      <c r="AD51" s="1649"/>
      <c r="AE51" s="1649"/>
      <c r="AF51" s="1649"/>
      <c r="AG51" s="1649"/>
      <c r="AH51" s="1649"/>
      <c r="AI51" s="1649"/>
      <c r="AJ51" s="1649"/>
      <c r="AK51" s="1649"/>
      <c r="AL51" s="1649"/>
      <c r="AM51" s="1649"/>
      <c r="AN51" s="1649"/>
      <c r="AO51" s="1649"/>
      <c r="AP51" s="1649"/>
      <c r="AQ51" s="1649"/>
      <c r="AR51" s="1649"/>
      <c r="AS51" s="1649"/>
      <c r="AT51" s="1649"/>
      <c r="AU51" s="1649"/>
      <c r="AV51" s="1649"/>
      <c r="AW51" s="1649"/>
      <c r="AX51" s="1649"/>
      <c r="AY51" s="1649"/>
      <c r="AZ51" s="1649"/>
      <c r="BA51" s="1649"/>
      <c r="BB51" s="1649"/>
      <c r="BC51" s="1650"/>
      <c r="BD51" s="1709"/>
      <c r="BE51" s="1710"/>
      <c r="BF51" s="1710"/>
      <c r="BG51" s="1710"/>
      <c r="BH51" s="1710"/>
      <c r="BI51" s="1710"/>
      <c r="BJ51" s="1710"/>
      <c r="BK51" s="1710"/>
      <c r="BL51" s="1710"/>
      <c r="BM51" s="1711"/>
    </row>
    <row r="52" spans="1:65" s="176" customFormat="1" ht="20.25" customHeight="1">
      <c r="A52" s="169"/>
      <c r="B52" s="170"/>
      <c r="C52" s="171"/>
      <c r="D52" s="172"/>
      <c r="E52" s="171"/>
      <c r="F52" s="171"/>
      <c r="G52" s="171"/>
      <c r="H52" s="171"/>
      <c r="I52" s="171"/>
      <c r="J52" s="171"/>
      <c r="K52" s="171"/>
      <c r="L52" s="171"/>
      <c r="M52" s="171"/>
      <c r="N52" s="171"/>
      <c r="O52" s="171"/>
      <c r="P52" s="173"/>
      <c r="Q52" s="173"/>
      <c r="R52" s="173"/>
      <c r="S52" s="173"/>
      <c r="AV52" s="173"/>
      <c r="AW52" s="173"/>
      <c r="AX52" s="317"/>
      <c r="AY52" s="317"/>
      <c r="AZ52" s="317"/>
      <c r="BA52" s="317"/>
      <c r="BB52" s="173"/>
      <c r="BC52" s="173"/>
      <c r="BD52" s="173"/>
      <c r="BE52" s="175"/>
    </row>
    <row r="53" spans="1:65" s="176" customFormat="1" ht="20.25" customHeight="1">
      <c r="A53" s="169"/>
      <c r="B53" s="170"/>
      <c r="C53" s="171"/>
      <c r="D53" s="172"/>
      <c r="E53" s="171"/>
      <c r="F53" s="171"/>
      <c r="G53" s="171"/>
      <c r="H53" s="171"/>
      <c r="I53" s="171"/>
      <c r="J53" s="171"/>
      <c r="K53" s="171"/>
      <c r="L53" s="171"/>
      <c r="M53" s="171"/>
      <c r="N53" s="171"/>
      <c r="O53" s="171"/>
      <c r="P53" s="173"/>
      <c r="Q53" s="173"/>
      <c r="R53" s="173"/>
      <c r="S53" s="173"/>
      <c r="AV53" s="173"/>
      <c r="AW53" s="173"/>
      <c r="AX53" s="317"/>
      <c r="AY53" s="317"/>
      <c r="AZ53" s="317"/>
      <c r="BA53" s="317"/>
      <c r="BB53" s="173"/>
      <c r="BC53" s="173"/>
      <c r="BD53" s="173"/>
      <c r="BE53" s="175"/>
    </row>
    <row r="54" spans="1:65" s="176" customFormat="1" ht="20.25" customHeight="1">
      <c r="A54" s="169"/>
      <c r="B54" s="1042" t="s">
        <v>264</v>
      </c>
      <c r="C54" s="1042"/>
      <c r="D54" s="1665" t="s">
        <v>287</v>
      </c>
      <c r="E54" s="1665"/>
      <c r="F54" s="1665"/>
      <c r="G54" s="1665"/>
      <c r="H54" s="1665"/>
      <c r="I54" s="1665"/>
      <c r="J54" s="1665"/>
      <c r="K54" s="1665"/>
      <c r="L54" s="1665"/>
      <c r="M54" s="1665"/>
      <c r="N54" s="1665"/>
      <c r="O54" s="1665"/>
      <c r="P54" s="1665"/>
      <c r="Q54" s="1665"/>
      <c r="R54" s="1665"/>
      <c r="S54" s="1665"/>
      <c r="T54" s="1665"/>
      <c r="U54" s="1665"/>
      <c r="V54" s="1665"/>
      <c r="W54" s="1665"/>
      <c r="X54" s="1665"/>
      <c r="Y54" s="1665"/>
      <c r="Z54" s="1665"/>
      <c r="AA54" s="1665"/>
      <c r="AB54" s="1665"/>
      <c r="AC54" s="1665"/>
      <c r="AD54" s="1665"/>
      <c r="AE54" s="1665"/>
      <c r="AF54" s="1665"/>
      <c r="AG54" s="1665"/>
      <c r="AH54" s="1665"/>
      <c r="AI54" s="1665"/>
      <c r="AJ54" s="1665"/>
      <c r="AK54" s="1665"/>
      <c r="AL54" s="1665"/>
      <c r="AM54" s="1665"/>
      <c r="AN54" s="1665"/>
      <c r="AO54" s="1665"/>
      <c r="AP54" s="1665"/>
      <c r="AQ54" s="1665"/>
      <c r="AR54" s="1665"/>
      <c r="AS54" s="1665"/>
      <c r="AT54" s="1665"/>
      <c r="AU54" s="1665"/>
      <c r="AV54" s="1665"/>
      <c r="AW54" s="1665"/>
      <c r="AX54" s="1666">
        <f>0.4*BD49</f>
        <v>0</v>
      </c>
      <c r="AY54" s="1667"/>
      <c r="AZ54" s="1667"/>
      <c r="BA54" s="1667"/>
      <c r="BB54" s="1667"/>
      <c r="BC54" s="1667"/>
      <c r="BD54" s="1667"/>
      <c r="BE54" s="1667"/>
      <c r="BF54" s="1667"/>
      <c r="BG54" s="1667"/>
      <c r="BH54" s="1667"/>
      <c r="BI54" s="1667"/>
      <c r="BJ54" s="1667"/>
      <c r="BK54" s="1667"/>
      <c r="BL54" s="1667"/>
      <c r="BM54" s="1668"/>
    </row>
    <row r="55" spans="1:65" s="176" customFormat="1" ht="20.25" customHeight="1">
      <c r="A55" s="169"/>
      <c r="B55" s="1042"/>
      <c r="C55" s="1042"/>
      <c r="D55" s="1665"/>
      <c r="E55" s="1665"/>
      <c r="F55" s="1665"/>
      <c r="G55" s="1665"/>
      <c r="H55" s="1665"/>
      <c r="I55" s="1665"/>
      <c r="J55" s="1665"/>
      <c r="K55" s="1665"/>
      <c r="L55" s="1665"/>
      <c r="M55" s="1665"/>
      <c r="N55" s="1665"/>
      <c r="O55" s="1665"/>
      <c r="P55" s="1665"/>
      <c r="Q55" s="1665"/>
      <c r="R55" s="1665"/>
      <c r="S55" s="1665"/>
      <c r="T55" s="1665"/>
      <c r="U55" s="1665"/>
      <c r="V55" s="1665"/>
      <c r="W55" s="1665"/>
      <c r="X55" s="1665"/>
      <c r="Y55" s="1665"/>
      <c r="Z55" s="1665"/>
      <c r="AA55" s="1665"/>
      <c r="AB55" s="1665"/>
      <c r="AC55" s="1665"/>
      <c r="AD55" s="1665"/>
      <c r="AE55" s="1665"/>
      <c r="AF55" s="1665"/>
      <c r="AG55" s="1665"/>
      <c r="AH55" s="1665"/>
      <c r="AI55" s="1665"/>
      <c r="AJ55" s="1665"/>
      <c r="AK55" s="1665"/>
      <c r="AL55" s="1665"/>
      <c r="AM55" s="1665"/>
      <c r="AN55" s="1665"/>
      <c r="AO55" s="1665"/>
      <c r="AP55" s="1665"/>
      <c r="AQ55" s="1665"/>
      <c r="AR55" s="1665"/>
      <c r="AS55" s="1665"/>
      <c r="AT55" s="1665"/>
      <c r="AU55" s="1665"/>
      <c r="AV55" s="1665"/>
      <c r="AW55" s="1665"/>
      <c r="AX55" s="1669"/>
      <c r="AY55" s="1670"/>
      <c r="AZ55" s="1670"/>
      <c r="BA55" s="1670"/>
      <c r="BB55" s="1670"/>
      <c r="BC55" s="1670"/>
      <c r="BD55" s="1670"/>
      <c r="BE55" s="1670"/>
      <c r="BF55" s="1670"/>
      <c r="BG55" s="1670"/>
      <c r="BH55" s="1670"/>
      <c r="BI55" s="1670"/>
      <c r="BJ55" s="1670"/>
      <c r="BK55" s="1670"/>
      <c r="BL55" s="1670"/>
      <c r="BM55" s="1671"/>
    </row>
    <row r="56" spans="1:65" s="176" customFormat="1" ht="20.25" customHeight="1">
      <c r="A56" s="169"/>
      <c r="B56" s="1042"/>
      <c r="C56" s="1042"/>
      <c r="D56" s="1665"/>
      <c r="E56" s="1665"/>
      <c r="F56" s="1665"/>
      <c r="G56" s="1665"/>
      <c r="H56" s="1665"/>
      <c r="I56" s="1665"/>
      <c r="J56" s="1665"/>
      <c r="K56" s="1665"/>
      <c r="L56" s="1665"/>
      <c r="M56" s="1665"/>
      <c r="N56" s="1665"/>
      <c r="O56" s="1665"/>
      <c r="P56" s="1665"/>
      <c r="Q56" s="1665"/>
      <c r="R56" s="1665"/>
      <c r="S56" s="1665"/>
      <c r="T56" s="1665"/>
      <c r="U56" s="1665"/>
      <c r="V56" s="1665"/>
      <c r="W56" s="1665"/>
      <c r="X56" s="1665"/>
      <c r="Y56" s="1665"/>
      <c r="Z56" s="1665"/>
      <c r="AA56" s="1665"/>
      <c r="AB56" s="1665"/>
      <c r="AC56" s="1665"/>
      <c r="AD56" s="1665"/>
      <c r="AE56" s="1665"/>
      <c r="AF56" s="1665"/>
      <c r="AG56" s="1665"/>
      <c r="AH56" s="1665"/>
      <c r="AI56" s="1665"/>
      <c r="AJ56" s="1665"/>
      <c r="AK56" s="1665"/>
      <c r="AL56" s="1665"/>
      <c r="AM56" s="1665"/>
      <c r="AN56" s="1665"/>
      <c r="AO56" s="1665"/>
      <c r="AP56" s="1665"/>
      <c r="AQ56" s="1665"/>
      <c r="AR56" s="1665"/>
      <c r="AS56" s="1665"/>
      <c r="AT56" s="1665"/>
      <c r="AU56" s="1665"/>
      <c r="AV56" s="1665"/>
      <c r="AW56" s="1665"/>
      <c r="AX56" s="1672"/>
      <c r="AY56" s="1673"/>
      <c r="AZ56" s="1673"/>
      <c r="BA56" s="1673"/>
      <c r="BB56" s="1673"/>
      <c r="BC56" s="1673"/>
      <c r="BD56" s="1673"/>
      <c r="BE56" s="1673"/>
      <c r="BF56" s="1673"/>
      <c r="BG56" s="1673"/>
      <c r="BH56" s="1673"/>
      <c r="BI56" s="1673"/>
      <c r="BJ56" s="1673"/>
      <c r="BK56" s="1673"/>
      <c r="BL56" s="1673"/>
      <c r="BM56" s="1674"/>
    </row>
    <row r="57" spans="1:65" s="176" customFormat="1" ht="20.25" customHeight="1">
      <c r="A57" s="169"/>
      <c r="B57" s="1042" t="s">
        <v>265</v>
      </c>
      <c r="C57" s="1042"/>
      <c r="D57" s="1730" t="s">
        <v>267</v>
      </c>
      <c r="E57" s="1730"/>
      <c r="F57" s="1730"/>
      <c r="G57" s="1730"/>
      <c r="H57" s="1730"/>
      <c r="I57" s="1730"/>
      <c r="J57" s="1730"/>
      <c r="K57" s="1730"/>
      <c r="L57" s="1730"/>
      <c r="M57" s="1730"/>
      <c r="N57" s="1730"/>
      <c r="O57" s="1730"/>
      <c r="P57" s="1730"/>
      <c r="Q57" s="1730"/>
      <c r="R57" s="1730"/>
      <c r="S57" s="1730"/>
      <c r="T57" s="1730"/>
      <c r="U57" s="1730"/>
      <c r="V57" s="1730"/>
      <c r="W57" s="1730"/>
      <c r="X57" s="1730"/>
      <c r="Y57" s="1730"/>
      <c r="Z57" s="1730"/>
      <c r="AA57" s="1730"/>
      <c r="AB57" s="1730"/>
      <c r="AC57" s="1730"/>
      <c r="AD57" s="1730"/>
      <c r="AE57" s="1730"/>
      <c r="AF57" s="1730"/>
      <c r="AG57" s="1730"/>
      <c r="AH57" s="1730"/>
      <c r="AI57" s="1730"/>
      <c r="AJ57" s="1730"/>
      <c r="AK57" s="1730"/>
      <c r="AL57" s="1730"/>
      <c r="AM57" s="1730"/>
      <c r="AN57" s="1730"/>
      <c r="AO57" s="1730"/>
      <c r="AP57" s="1730"/>
      <c r="AQ57" s="1730"/>
      <c r="AR57" s="1730"/>
      <c r="AS57" s="1730"/>
      <c r="AT57" s="1730"/>
      <c r="AU57" s="1730"/>
      <c r="AV57" s="1730"/>
      <c r="AW57" s="1730"/>
      <c r="AX57" s="1731" t="str">
        <f>IF(AX54=0,"NO",IF(BD26&gt;AX54,"NO","OK"))</f>
        <v>NO</v>
      </c>
      <c r="AY57" s="1731"/>
      <c r="AZ57" s="1731"/>
      <c r="BA57" s="1731"/>
      <c r="BB57" s="1731"/>
      <c r="BC57" s="1731"/>
      <c r="BD57" s="1731"/>
      <c r="BE57" s="1731"/>
      <c r="BF57" s="1731"/>
      <c r="BG57" s="1731"/>
      <c r="BH57" s="1731"/>
      <c r="BI57" s="1731"/>
      <c r="BJ57" s="1731"/>
      <c r="BK57" s="1731"/>
      <c r="BL57" s="1731"/>
      <c r="BM57" s="1731"/>
    </row>
    <row r="58" spans="1:65" s="176" customFormat="1" ht="20.25" customHeight="1">
      <c r="A58" s="169"/>
      <c r="B58" s="1042"/>
      <c r="C58" s="1042"/>
      <c r="D58" s="1730"/>
      <c r="E58" s="1730"/>
      <c r="F58" s="1730"/>
      <c r="G58" s="1730"/>
      <c r="H58" s="1730"/>
      <c r="I58" s="1730"/>
      <c r="J58" s="1730"/>
      <c r="K58" s="1730"/>
      <c r="L58" s="1730"/>
      <c r="M58" s="1730"/>
      <c r="N58" s="1730"/>
      <c r="O58" s="1730"/>
      <c r="P58" s="1730"/>
      <c r="Q58" s="1730"/>
      <c r="R58" s="1730"/>
      <c r="S58" s="1730"/>
      <c r="T58" s="1730"/>
      <c r="U58" s="1730"/>
      <c r="V58" s="1730"/>
      <c r="W58" s="1730"/>
      <c r="X58" s="1730"/>
      <c r="Y58" s="1730"/>
      <c r="Z58" s="1730"/>
      <c r="AA58" s="1730"/>
      <c r="AB58" s="1730"/>
      <c r="AC58" s="1730"/>
      <c r="AD58" s="1730"/>
      <c r="AE58" s="1730"/>
      <c r="AF58" s="1730"/>
      <c r="AG58" s="1730"/>
      <c r="AH58" s="1730"/>
      <c r="AI58" s="1730"/>
      <c r="AJ58" s="1730"/>
      <c r="AK58" s="1730"/>
      <c r="AL58" s="1730"/>
      <c r="AM58" s="1730"/>
      <c r="AN58" s="1730"/>
      <c r="AO58" s="1730"/>
      <c r="AP58" s="1730"/>
      <c r="AQ58" s="1730"/>
      <c r="AR58" s="1730"/>
      <c r="AS58" s="1730"/>
      <c r="AT58" s="1730"/>
      <c r="AU58" s="1730"/>
      <c r="AV58" s="1730"/>
      <c r="AW58" s="1730"/>
      <c r="AX58" s="1731"/>
      <c r="AY58" s="1731"/>
      <c r="AZ58" s="1731"/>
      <c r="BA58" s="1731"/>
      <c r="BB58" s="1731"/>
      <c r="BC58" s="1731"/>
      <c r="BD58" s="1731"/>
      <c r="BE58" s="1731"/>
      <c r="BF58" s="1731"/>
      <c r="BG58" s="1731"/>
      <c r="BH58" s="1731"/>
      <c r="BI58" s="1731"/>
      <c r="BJ58" s="1731"/>
      <c r="BK58" s="1731"/>
      <c r="BL58" s="1731"/>
      <c r="BM58" s="1731"/>
    </row>
    <row r="59" spans="1:65" s="176" customFormat="1" ht="20.25" customHeight="1" thickBot="1">
      <c r="A59" s="169"/>
      <c r="B59" s="1042"/>
      <c r="C59" s="1042"/>
      <c r="D59" s="1730"/>
      <c r="E59" s="1730"/>
      <c r="F59" s="1730"/>
      <c r="G59" s="1730"/>
      <c r="H59" s="1730"/>
      <c r="I59" s="1730"/>
      <c r="J59" s="1730"/>
      <c r="K59" s="1730"/>
      <c r="L59" s="1730"/>
      <c r="M59" s="1730"/>
      <c r="N59" s="1730"/>
      <c r="O59" s="1730"/>
      <c r="P59" s="1730"/>
      <c r="Q59" s="1730"/>
      <c r="R59" s="1730"/>
      <c r="S59" s="1730"/>
      <c r="T59" s="1730"/>
      <c r="U59" s="1730"/>
      <c r="V59" s="1730"/>
      <c r="W59" s="1730"/>
      <c r="X59" s="1730"/>
      <c r="Y59" s="1730"/>
      <c r="Z59" s="1730"/>
      <c r="AA59" s="1730"/>
      <c r="AB59" s="1730"/>
      <c r="AC59" s="1730"/>
      <c r="AD59" s="1730"/>
      <c r="AE59" s="1730"/>
      <c r="AF59" s="1730"/>
      <c r="AG59" s="1730"/>
      <c r="AH59" s="1730"/>
      <c r="AI59" s="1730"/>
      <c r="AJ59" s="1730"/>
      <c r="AK59" s="1730"/>
      <c r="AL59" s="1730"/>
      <c r="AM59" s="1730"/>
      <c r="AN59" s="1730"/>
      <c r="AO59" s="1730"/>
      <c r="AP59" s="1730"/>
      <c r="AQ59" s="1730"/>
      <c r="AR59" s="1730"/>
      <c r="AS59" s="1730"/>
      <c r="AT59" s="1730"/>
      <c r="AU59" s="1730"/>
      <c r="AV59" s="1730"/>
      <c r="AW59" s="1730"/>
      <c r="AX59" s="1732"/>
      <c r="AY59" s="1732"/>
      <c r="AZ59" s="1732"/>
      <c r="BA59" s="1732"/>
      <c r="BB59" s="1732"/>
      <c r="BC59" s="1732"/>
      <c r="BD59" s="1732"/>
      <c r="BE59" s="1732"/>
      <c r="BF59" s="1732"/>
      <c r="BG59" s="1732"/>
      <c r="BH59" s="1732"/>
      <c r="BI59" s="1732"/>
      <c r="BJ59" s="1732"/>
      <c r="BK59" s="1732"/>
      <c r="BL59" s="1732"/>
      <c r="BM59" s="1732"/>
    </row>
    <row r="60" spans="1:65" s="176" customFormat="1" ht="20.25" customHeight="1">
      <c r="A60" s="169"/>
      <c r="B60" s="1042" t="s">
        <v>266</v>
      </c>
      <c r="C60" s="1042"/>
      <c r="D60" s="1713" t="str">
        <f>IF(AX57="OK","L'INVESTIMENTO HA SOSTENIBILITA' FINANZIARIA ED ECONOMICA","L'INVESTIMENTO NON HA SOSTENIBILITA' FINANZIARIA ED ECONOMICA")</f>
        <v>L'INVESTIMENTO NON HA SOSTENIBILITA' FINANZIARIA ED ECONOMICA</v>
      </c>
      <c r="E60" s="1713"/>
      <c r="F60" s="1713"/>
      <c r="G60" s="1713"/>
      <c r="H60" s="1713"/>
      <c r="I60" s="1713"/>
      <c r="J60" s="1713"/>
      <c r="K60" s="1713"/>
      <c r="L60" s="1713"/>
      <c r="M60" s="1713"/>
      <c r="N60" s="1713"/>
      <c r="O60" s="1713"/>
      <c r="P60" s="1713"/>
      <c r="Q60" s="1713"/>
      <c r="R60" s="1713"/>
      <c r="S60" s="1713"/>
      <c r="T60" s="1713"/>
      <c r="U60" s="1713"/>
      <c r="V60" s="1713"/>
      <c r="W60" s="1713"/>
      <c r="X60" s="1713"/>
      <c r="Y60" s="1713"/>
      <c r="Z60" s="1713"/>
      <c r="AA60" s="1713"/>
      <c r="AB60" s="1713"/>
      <c r="AC60" s="1713"/>
      <c r="AD60" s="1713"/>
      <c r="AE60" s="1713"/>
      <c r="AF60" s="1713"/>
      <c r="AG60" s="1713"/>
      <c r="AH60" s="1713"/>
      <c r="AI60" s="1713"/>
      <c r="AJ60" s="1713"/>
      <c r="AK60" s="1713"/>
      <c r="AL60" s="1713"/>
      <c r="AM60" s="1713"/>
      <c r="AN60" s="1713"/>
      <c r="AO60" s="1713"/>
      <c r="AP60" s="1713"/>
      <c r="AQ60" s="1713"/>
      <c r="AR60" s="1713"/>
      <c r="AS60" s="1713"/>
      <c r="AT60" s="1713"/>
      <c r="AU60" s="1713"/>
      <c r="AV60" s="1713"/>
      <c r="AW60" s="1714"/>
      <c r="AX60" s="1894" t="str">
        <f>IF(AX57="OK","OK","Per valutazione diversa fornire bilancio o documentazione economico e finanziaria di maggior dettaglio e verificabile")</f>
        <v>Per valutazione diversa fornire bilancio o documentazione economico e finanziaria di maggior dettaglio e verificabile</v>
      </c>
      <c r="AY60" s="1895"/>
      <c r="AZ60" s="1895"/>
      <c r="BA60" s="1895"/>
      <c r="BB60" s="1895"/>
      <c r="BC60" s="1895"/>
      <c r="BD60" s="1895"/>
      <c r="BE60" s="1895"/>
      <c r="BF60" s="1895"/>
      <c r="BG60" s="1895"/>
      <c r="BH60" s="1895"/>
      <c r="BI60" s="1895"/>
      <c r="BJ60" s="1895"/>
      <c r="BK60" s="1895"/>
      <c r="BL60" s="1895"/>
      <c r="BM60" s="1896"/>
    </row>
    <row r="61" spans="1:65" s="176" customFormat="1" ht="20.25" customHeight="1">
      <c r="A61" s="169"/>
      <c r="B61" s="1042"/>
      <c r="C61" s="1042"/>
      <c r="D61" s="1713"/>
      <c r="E61" s="1713"/>
      <c r="F61" s="1713"/>
      <c r="G61" s="1713"/>
      <c r="H61" s="1713"/>
      <c r="I61" s="1713"/>
      <c r="J61" s="1713"/>
      <c r="K61" s="1713"/>
      <c r="L61" s="1713"/>
      <c r="M61" s="1713"/>
      <c r="N61" s="1713"/>
      <c r="O61" s="1713"/>
      <c r="P61" s="1713"/>
      <c r="Q61" s="1713"/>
      <c r="R61" s="1713"/>
      <c r="S61" s="1713"/>
      <c r="T61" s="1713"/>
      <c r="U61" s="1713"/>
      <c r="V61" s="1713"/>
      <c r="W61" s="1713"/>
      <c r="X61" s="1713"/>
      <c r="Y61" s="1713"/>
      <c r="Z61" s="1713"/>
      <c r="AA61" s="1713"/>
      <c r="AB61" s="1713"/>
      <c r="AC61" s="1713"/>
      <c r="AD61" s="1713"/>
      <c r="AE61" s="1713"/>
      <c r="AF61" s="1713"/>
      <c r="AG61" s="1713"/>
      <c r="AH61" s="1713"/>
      <c r="AI61" s="1713"/>
      <c r="AJ61" s="1713"/>
      <c r="AK61" s="1713"/>
      <c r="AL61" s="1713"/>
      <c r="AM61" s="1713"/>
      <c r="AN61" s="1713"/>
      <c r="AO61" s="1713"/>
      <c r="AP61" s="1713"/>
      <c r="AQ61" s="1713"/>
      <c r="AR61" s="1713"/>
      <c r="AS61" s="1713"/>
      <c r="AT61" s="1713"/>
      <c r="AU61" s="1713"/>
      <c r="AV61" s="1713"/>
      <c r="AW61" s="1714"/>
      <c r="AX61" s="1897"/>
      <c r="AY61" s="1898"/>
      <c r="AZ61" s="1898"/>
      <c r="BA61" s="1898"/>
      <c r="BB61" s="1898"/>
      <c r="BC61" s="1898"/>
      <c r="BD61" s="1898"/>
      <c r="BE61" s="1898"/>
      <c r="BF61" s="1898"/>
      <c r="BG61" s="1898"/>
      <c r="BH61" s="1898"/>
      <c r="BI61" s="1898"/>
      <c r="BJ61" s="1898"/>
      <c r="BK61" s="1898"/>
      <c r="BL61" s="1898"/>
      <c r="BM61" s="1899"/>
    </row>
    <row r="62" spans="1:65" s="176" customFormat="1" ht="20.25" customHeight="1" thickBot="1">
      <c r="A62" s="169"/>
      <c r="B62" s="1042"/>
      <c r="C62" s="1042"/>
      <c r="D62" s="1713"/>
      <c r="E62" s="1713"/>
      <c r="F62" s="1713"/>
      <c r="G62" s="1713"/>
      <c r="H62" s="1713"/>
      <c r="I62" s="1713"/>
      <c r="J62" s="1713"/>
      <c r="K62" s="1713"/>
      <c r="L62" s="1713"/>
      <c r="M62" s="1713"/>
      <c r="N62" s="1713"/>
      <c r="O62" s="1713"/>
      <c r="P62" s="1713"/>
      <c r="Q62" s="1713"/>
      <c r="R62" s="1713"/>
      <c r="S62" s="1713"/>
      <c r="T62" s="1713"/>
      <c r="U62" s="1713"/>
      <c r="V62" s="1713"/>
      <c r="W62" s="1713"/>
      <c r="X62" s="1713"/>
      <c r="Y62" s="1713"/>
      <c r="Z62" s="1713"/>
      <c r="AA62" s="1713"/>
      <c r="AB62" s="1713"/>
      <c r="AC62" s="1713"/>
      <c r="AD62" s="1713"/>
      <c r="AE62" s="1713"/>
      <c r="AF62" s="1713"/>
      <c r="AG62" s="1713"/>
      <c r="AH62" s="1713"/>
      <c r="AI62" s="1713"/>
      <c r="AJ62" s="1713"/>
      <c r="AK62" s="1713"/>
      <c r="AL62" s="1713"/>
      <c r="AM62" s="1713"/>
      <c r="AN62" s="1713"/>
      <c r="AO62" s="1713"/>
      <c r="AP62" s="1713"/>
      <c r="AQ62" s="1713"/>
      <c r="AR62" s="1713"/>
      <c r="AS62" s="1713"/>
      <c r="AT62" s="1713"/>
      <c r="AU62" s="1713"/>
      <c r="AV62" s="1713"/>
      <c r="AW62" s="1714"/>
      <c r="AX62" s="1900"/>
      <c r="AY62" s="1901"/>
      <c r="AZ62" s="1901"/>
      <c r="BA62" s="1901"/>
      <c r="BB62" s="1901"/>
      <c r="BC62" s="1901"/>
      <c r="BD62" s="1901"/>
      <c r="BE62" s="1901"/>
      <c r="BF62" s="1901"/>
      <c r="BG62" s="1901"/>
      <c r="BH62" s="1901"/>
      <c r="BI62" s="1901"/>
      <c r="BJ62" s="1901"/>
      <c r="BK62" s="1901"/>
      <c r="BL62" s="1901"/>
      <c r="BM62" s="1902"/>
    </row>
    <row r="63" spans="1:65" s="176" customFormat="1" ht="20.25" customHeight="1">
      <c r="A63" s="169"/>
      <c r="B63" s="318"/>
      <c r="C63" s="318"/>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527"/>
      <c r="AY63" s="527"/>
      <c r="AZ63" s="527"/>
      <c r="BA63" s="527"/>
      <c r="BB63" s="527"/>
      <c r="BC63" s="527"/>
      <c r="BD63" s="527"/>
      <c r="BE63" s="527"/>
      <c r="BF63" s="527"/>
      <c r="BG63" s="527"/>
      <c r="BH63" s="527"/>
      <c r="BI63" s="527"/>
      <c r="BJ63" s="527"/>
      <c r="BK63" s="527"/>
      <c r="BL63" s="527"/>
      <c r="BM63" s="527"/>
    </row>
    <row r="64" spans="1:65" s="176" customFormat="1" ht="20.25" customHeight="1">
      <c r="A64" s="169"/>
      <c r="B64" s="318"/>
      <c r="C64" s="318"/>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26"/>
      <c r="AP64" s="526"/>
      <c r="AQ64" s="526"/>
      <c r="AR64" s="526"/>
      <c r="AS64" s="526"/>
      <c r="AT64" s="526"/>
      <c r="AU64" s="526"/>
      <c r="AV64" s="526"/>
      <c r="AW64" s="526"/>
      <c r="AX64" s="527"/>
      <c r="AY64" s="527"/>
      <c r="AZ64" s="527"/>
      <c r="BA64" s="527"/>
      <c r="BB64" s="527"/>
      <c r="BC64" s="527"/>
      <c r="BD64" s="527"/>
      <c r="BE64" s="527"/>
      <c r="BF64" s="527"/>
      <c r="BG64" s="527"/>
      <c r="BH64" s="527"/>
      <c r="BI64" s="527"/>
      <c r="BJ64" s="527"/>
      <c r="BK64" s="527"/>
      <c r="BL64" s="527"/>
      <c r="BM64" s="527"/>
    </row>
    <row r="65" spans="1:76" s="15" customFormat="1" ht="20.25" customHeight="1">
      <c r="A65" s="1715" t="s">
        <v>1356</v>
      </c>
      <c r="B65" s="1716"/>
      <c r="C65" s="1716"/>
      <c r="D65" s="1716"/>
      <c r="E65" s="1716"/>
      <c r="F65" s="1716"/>
      <c r="G65" s="1716"/>
      <c r="H65" s="1716"/>
      <c r="I65" s="1716"/>
      <c r="J65" s="1716"/>
      <c r="K65" s="1716"/>
      <c r="L65" s="1716"/>
      <c r="M65" s="1716"/>
      <c r="N65" s="1716"/>
      <c r="O65" s="1716"/>
      <c r="P65" s="1716"/>
      <c r="Q65" s="1716"/>
      <c r="R65" s="1716"/>
      <c r="S65" s="1716"/>
      <c r="T65" s="1716"/>
      <c r="U65" s="1716"/>
      <c r="V65" s="1716"/>
      <c r="W65" s="1716"/>
      <c r="X65" s="1716"/>
      <c r="Y65" s="1716"/>
      <c r="Z65" s="1716"/>
      <c r="AA65" s="1716"/>
      <c r="AB65" s="1716"/>
      <c r="AC65" s="1717"/>
      <c r="AD65" s="141"/>
      <c r="AE65" s="141"/>
      <c r="AF65" s="141"/>
      <c r="AG65" s="141"/>
      <c r="AH65" s="141"/>
      <c r="AI65" s="141"/>
      <c r="AJ65" s="141"/>
      <c r="AK65" s="142"/>
      <c r="AL65" s="142"/>
      <c r="AM65" s="143"/>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X65" s="144"/>
    </row>
    <row r="66" spans="1:76" s="176" customFormat="1" ht="20.25" customHeight="1">
      <c r="A66" s="169"/>
      <c r="B66" s="318"/>
      <c r="C66" s="318"/>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6"/>
      <c r="AD66" s="526"/>
      <c r="AE66" s="526"/>
      <c r="AF66" s="526"/>
      <c r="AG66" s="526"/>
      <c r="AH66" s="526"/>
      <c r="AI66" s="526"/>
      <c r="AJ66" s="526"/>
      <c r="AK66" s="526"/>
      <c r="AL66" s="526"/>
      <c r="AM66" s="526"/>
      <c r="AN66" s="526"/>
      <c r="AO66" s="526"/>
      <c r="AP66" s="526"/>
      <c r="AQ66" s="526"/>
      <c r="AR66" s="526"/>
      <c r="AS66" s="526"/>
      <c r="AT66" s="526"/>
      <c r="AU66" s="526"/>
      <c r="AV66" s="526"/>
      <c r="AW66" s="526"/>
      <c r="AX66" s="527"/>
      <c r="AY66" s="527"/>
      <c r="AZ66" s="527"/>
      <c r="BA66" s="527"/>
      <c r="BB66" s="527"/>
      <c r="BC66" s="527"/>
      <c r="BD66" s="527"/>
      <c r="BE66" s="527"/>
      <c r="BF66" s="527"/>
      <c r="BG66" s="527"/>
      <c r="BH66" s="527"/>
      <c r="BI66" s="527"/>
      <c r="BJ66" s="527"/>
      <c r="BK66" s="527"/>
      <c r="BL66" s="527"/>
      <c r="BM66" s="527"/>
    </row>
    <row r="67" spans="1:76" s="176" customFormat="1" ht="20.25" customHeight="1">
      <c r="A67" s="169"/>
      <c r="B67" s="874" t="s">
        <v>1357</v>
      </c>
      <c r="C67" s="876"/>
      <c r="D67" s="1718" t="s">
        <v>1358</v>
      </c>
      <c r="E67" s="1719"/>
      <c r="F67" s="1719"/>
      <c r="G67" s="1719"/>
      <c r="H67" s="1719"/>
      <c r="I67" s="1719"/>
      <c r="J67" s="1719"/>
      <c r="K67" s="1719"/>
      <c r="L67" s="1719"/>
      <c r="M67" s="1719"/>
      <c r="N67" s="1719"/>
      <c r="O67" s="1719"/>
      <c r="P67" s="1719"/>
      <c r="Q67" s="1719"/>
      <c r="R67" s="1719"/>
      <c r="S67" s="1719"/>
      <c r="T67" s="1719"/>
      <c r="U67" s="1720"/>
      <c r="V67" s="526"/>
      <c r="W67" s="526"/>
      <c r="X67" s="1724">
        <f>Pagina10!Y75</f>
        <v>0</v>
      </c>
      <c r="Y67" s="1725"/>
      <c r="Z67" s="1725"/>
      <c r="AA67" s="1725"/>
      <c r="AB67" s="1725"/>
      <c r="AC67" s="1725"/>
      <c r="AD67" s="1725"/>
      <c r="AE67" s="1725"/>
      <c r="AF67" s="1725"/>
      <c r="AG67" s="1725"/>
      <c r="AH67" s="1725"/>
      <c r="AI67" s="1726"/>
      <c r="AJ67" s="528"/>
      <c r="AK67" s="528"/>
      <c r="AL67" s="528"/>
      <c r="AM67" s="528"/>
      <c r="AN67" s="528"/>
      <c r="AO67" s="528"/>
      <c r="AP67" s="528"/>
      <c r="AQ67" s="526"/>
      <c r="AR67" s="526"/>
      <c r="AS67" s="526"/>
      <c r="AT67" s="526"/>
      <c r="AU67" s="526"/>
      <c r="AV67" s="526"/>
      <c r="AW67" s="526"/>
      <c r="AX67" s="527"/>
      <c r="AY67" s="527"/>
      <c r="AZ67" s="527"/>
      <c r="BA67" s="527"/>
      <c r="BB67" s="527"/>
      <c r="BC67" s="527"/>
      <c r="BD67" s="527"/>
      <c r="BE67" s="527"/>
      <c r="BF67" s="527"/>
      <c r="BG67" s="527"/>
      <c r="BH67" s="527"/>
      <c r="BI67" s="527"/>
      <c r="BJ67" s="527"/>
      <c r="BK67" s="527"/>
      <c r="BL67" s="527"/>
      <c r="BM67" s="527"/>
    </row>
    <row r="68" spans="1:76" s="176" customFormat="1" ht="20.25" customHeight="1">
      <c r="A68" s="169"/>
      <c r="B68" s="880"/>
      <c r="C68" s="882"/>
      <c r="D68" s="1721"/>
      <c r="E68" s="1722"/>
      <c r="F68" s="1722"/>
      <c r="G68" s="1722"/>
      <c r="H68" s="1722"/>
      <c r="I68" s="1722"/>
      <c r="J68" s="1722"/>
      <c r="K68" s="1722"/>
      <c r="L68" s="1722"/>
      <c r="M68" s="1722"/>
      <c r="N68" s="1722"/>
      <c r="O68" s="1722"/>
      <c r="P68" s="1722"/>
      <c r="Q68" s="1722"/>
      <c r="R68" s="1722"/>
      <c r="S68" s="1722"/>
      <c r="T68" s="1722"/>
      <c r="U68" s="1723"/>
      <c r="V68" s="526"/>
      <c r="W68" s="526"/>
      <c r="X68" s="1727"/>
      <c r="Y68" s="1728"/>
      <c r="Z68" s="1728"/>
      <c r="AA68" s="1728"/>
      <c r="AB68" s="1728"/>
      <c r="AC68" s="1728"/>
      <c r="AD68" s="1728"/>
      <c r="AE68" s="1728"/>
      <c r="AF68" s="1728"/>
      <c r="AG68" s="1728"/>
      <c r="AH68" s="1728"/>
      <c r="AI68" s="1729"/>
      <c r="AJ68" s="528"/>
      <c r="AK68" s="528"/>
      <c r="AL68" s="528"/>
      <c r="AM68" s="528"/>
      <c r="AN68" s="528"/>
      <c r="AO68" s="528"/>
      <c r="AP68" s="528"/>
      <c r="AQ68" s="526"/>
      <c r="AR68" s="526"/>
      <c r="AS68" s="526"/>
      <c r="AT68" s="526"/>
      <c r="AU68" s="526"/>
      <c r="AV68" s="526"/>
      <c r="AW68" s="526"/>
      <c r="AX68" s="527"/>
      <c r="AY68" s="527"/>
      <c r="AZ68" s="527"/>
      <c r="BA68" s="527"/>
      <c r="BB68" s="527"/>
      <c r="BC68" s="527"/>
      <c r="BD68" s="527"/>
      <c r="BE68" s="527"/>
      <c r="BF68" s="527"/>
      <c r="BG68" s="527"/>
      <c r="BH68" s="527"/>
      <c r="BI68" s="527"/>
      <c r="BJ68" s="527"/>
      <c r="BK68" s="527"/>
      <c r="BL68" s="527"/>
      <c r="BM68" s="527"/>
    </row>
    <row r="69" spans="1:76" s="176" customFormat="1" ht="20.25" customHeight="1">
      <c r="A69" s="169"/>
      <c r="B69" s="318"/>
      <c r="C69" s="318"/>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c r="AG69" s="526"/>
      <c r="AH69" s="526"/>
      <c r="AI69" s="526"/>
      <c r="AJ69" s="526"/>
      <c r="AK69" s="526"/>
      <c r="AL69" s="526"/>
      <c r="AM69" s="526"/>
      <c r="AN69" s="526"/>
      <c r="AO69" s="526"/>
      <c r="AP69" s="526"/>
      <c r="AQ69" s="526"/>
      <c r="AR69" s="526"/>
      <c r="AS69" s="526"/>
      <c r="AT69" s="526"/>
      <c r="AU69" s="526"/>
      <c r="AV69" s="526"/>
      <c r="AW69" s="526"/>
      <c r="AX69" s="527"/>
      <c r="AY69" s="527"/>
      <c r="AZ69" s="527"/>
      <c r="BA69" s="527"/>
      <c r="BB69" s="527"/>
      <c r="BC69" s="527"/>
      <c r="BD69" s="527"/>
      <c r="BE69" s="527"/>
      <c r="BF69" s="527"/>
      <c r="BG69" s="527"/>
      <c r="BH69" s="527"/>
      <c r="BI69" s="527"/>
      <c r="BJ69" s="527"/>
      <c r="BK69" s="527"/>
      <c r="BL69" s="527"/>
      <c r="BM69" s="527"/>
    </row>
    <row r="70" spans="1:76" s="176" customFormat="1" ht="20.25" customHeight="1">
      <c r="A70" s="169"/>
      <c r="B70" s="1733" t="s">
        <v>1359</v>
      </c>
      <c r="C70" s="1734"/>
      <c r="D70" s="1718" t="s">
        <v>1360</v>
      </c>
      <c r="E70" s="1719"/>
      <c r="F70" s="1719"/>
      <c r="G70" s="1719"/>
      <c r="H70" s="1719"/>
      <c r="I70" s="1719"/>
      <c r="J70" s="1719"/>
      <c r="K70" s="1719"/>
      <c r="L70" s="1719"/>
      <c r="M70" s="1719"/>
      <c r="N70" s="1719"/>
      <c r="O70" s="1719"/>
      <c r="P70" s="1719"/>
      <c r="Q70" s="1719"/>
      <c r="R70" s="1719"/>
      <c r="S70" s="1719"/>
      <c r="T70" s="1719"/>
      <c r="U70" s="1720"/>
      <c r="V70" s="526"/>
      <c r="W70" s="526"/>
      <c r="X70" s="1724">
        <f>Pagina10!AV81</f>
        <v>0</v>
      </c>
      <c r="Y70" s="1725"/>
      <c r="Z70" s="1725"/>
      <c r="AA70" s="1725"/>
      <c r="AB70" s="1725"/>
      <c r="AC70" s="1725"/>
      <c r="AD70" s="1725"/>
      <c r="AE70" s="1725"/>
      <c r="AF70" s="1725"/>
      <c r="AG70" s="1725"/>
      <c r="AH70" s="1725"/>
      <c r="AI70" s="1726"/>
      <c r="AJ70" s="528"/>
      <c r="AK70" s="528"/>
      <c r="AL70" s="528"/>
      <c r="AM70" s="1737" t="s">
        <v>1361</v>
      </c>
      <c r="AN70" s="1738"/>
      <c r="AO70" s="1738"/>
      <c r="AP70" s="1738"/>
      <c r="AQ70" s="1738"/>
      <c r="AR70" s="1738"/>
      <c r="AS70" s="1738"/>
      <c r="AT70" s="1738"/>
      <c r="AU70" s="1738"/>
      <c r="AV70" s="1738"/>
      <c r="AW70" s="1738"/>
      <c r="AX70" s="1738"/>
      <c r="AY70" s="1739"/>
      <c r="AZ70" s="527"/>
      <c r="BA70" s="527"/>
      <c r="BB70" s="1743">
        <f>X67-X70</f>
        <v>0</v>
      </c>
      <c r="BC70" s="1744"/>
      <c r="BD70" s="1744"/>
      <c r="BE70" s="1744"/>
      <c r="BF70" s="1744"/>
      <c r="BG70" s="1744"/>
      <c r="BH70" s="1744"/>
      <c r="BI70" s="1744"/>
      <c r="BJ70" s="1744"/>
      <c r="BK70" s="1744"/>
      <c r="BL70" s="1744"/>
      <c r="BM70" s="1745"/>
    </row>
    <row r="71" spans="1:76" s="176" customFormat="1" ht="20.25" customHeight="1">
      <c r="A71" s="169"/>
      <c r="B71" s="1735"/>
      <c r="C71" s="1736"/>
      <c r="D71" s="1721"/>
      <c r="E71" s="1722"/>
      <c r="F71" s="1722"/>
      <c r="G71" s="1722"/>
      <c r="H71" s="1722"/>
      <c r="I71" s="1722"/>
      <c r="J71" s="1722"/>
      <c r="K71" s="1722"/>
      <c r="L71" s="1722"/>
      <c r="M71" s="1722"/>
      <c r="N71" s="1722"/>
      <c r="O71" s="1722"/>
      <c r="P71" s="1722"/>
      <c r="Q71" s="1722"/>
      <c r="R71" s="1722"/>
      <c r="S71" s="1722"/>
      <c r="T71" s="1722"/>
      <c r="U71" s="1723"/>
      <c r="V71" s="526"/>
      <c r="W71" s="526"/>
      <c r="X71" s="1727"/>
      <c r="Y71" s="1728"/>
      <c r="Z71" s="1728"/>
      <c r="AA71" s="1728"/>
      <c r="AB71" s="1728"/>
      <c r="AC71" s="1728"/>
      <c r="AD71" s="1728"/>
      <c r="AE71" s="1728"/>
      <c r="AF71" s="1728"/>
      <c r="AG71" s="1728"/>
      <c r="AH71" s="1728"/>
      <c r="AI71" s="1729"/>
      <c r="AJ71" s="528"/>
      <c r="AK71" s="528"/>
      <c r="AL71" s="528"/>
      <c r="AM71" s="1740"/>
      <c r="AN71" s="1741"/>
      <c r="AO71" s="1741"/>
      <c r="AP71" s="1741"/>
      <c r="AQ71" s="1741"/>
      <c r="AR71" s="1741"/>
      <c r="AS71" s="1741"/>
      <c r="AT71" s="1741"/>
      <c r="AU71" s="1741"/>
      <c r="AV71" s="1741"/>
      <c r="AW71" s="1741"/>
      <c r="AX71" s="1741"/>
      <c r="AY71" s="1742"/>
      <c r="AZ71" s="527"/>
      <c r="BA71" s="527"/>
      <c r="BB71" s="1746"/>
      <c r="BC71" s="1747"/>
      <c r="BD71" s="1747"/>
      <c r="BE71" s="1747"/>
      <c r="BF71" s="1747"/>
      <c r="BG71" s="1747"/>
      <c r="BH71" s="1747"/>
      <c r="BI71" s="1747"/>
      <c r="BJ71" s="1747"/>
      <c r="BK71" s="1747"/>
      <c r="BL71" s="1747"/>
      <c r="BM71" s="1748"/>
    </row>
    <row r="72" spans="1:76" s="176" customFormat="1" ht="20.25" customHeight="1">
      <c r="A72" s="169"/>
      <c r="B72" s="318"/>
      <c r="C72" s="318"/>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c r="AG72" s="526"/>
      <c r="AH72" s="526"/>
      <c r="AI72" s="526"/>
      <c r="AJ72" s="526"/>
      <c r="AK72" s="526"/>
      <c r="AL72" s="526"/>
      <c r="AM72" s="526"/>
      <c r="AN72" s="526"/>
      <c r="AO72" s="526"/>
      <c r="AP72" s="526"/>
      <c r="AQ72" s="526"/>
      <c r="AR72" s="526"/>
      <c r="AS72" s="526"/>
      <c r="AT72" s="526"/>
      <c r="AU72" s="526"/>
      <c r="AV72" s="526"/>
      <c r="AW72" s="526"/>
      <c r="AX72" s="527"/>
      <c r="AY72" s="527"/>
      <c r="AZ72" s="527"/>
      <c r="BA72" s="527"/>
      <c r="BB72" s="527"/>
      <c r="BC72" s="527"/>
      <c r="BD72" s="527"/>
      <c r="BE72" s="527"/>
      <c r="BF72" s="527"/>
      <c r="BG72" s="527"/>
      <c r="BH72" s="527"/>
      <c r="BI72" s="527"/>
      <c r="BJ72" s="527"/>
      <c r="BK72" s="527"/>
      <c r="BL72" s="527"/>
      <c r="BM72" s="527"/>
    </row>
    <row r="73" spans="1:76" s="176" customFormat="1" ht="20.25" customHeight="1">
      <c r="A73" s="169"/>
      <c r="B73" s="1733" t="s">
        <v>1362</v>
      </c>
      <c r="C73" s="1734"/>
      <c r="D73" s="1718" t="s">
        <v>1363</v>
      </c>
      <c r="E73" s="1719"/>
      <c r="F73" s="1719"/>
      <c r="G73" s="1719"/>
      <c r="H73" s="1719"/>
      <c r="I73" s="1719"/>
      <c r="J73" s="1719"/>
      <c r="K73" s="1719"/>
      <c r="L73" s="1719"/>
      <c r="M73" s="1719"/>
      <c r="N73" s="1719"/>
      <c r="O73" s="1719"/>
      <c r="P73" s="1720"/>
      <c r="Q73" s="459"/>
      <c r="R73" s="459"/>
      <c r="S73" s="1782">
        <v>60000</v>
      </c>
      <c r="T73" s="1783"/>
      <c r="U73" s="1783"/>
      <c r="V73" s="1783"/>
      <c r="W73" s="1783"/>
      <c r="X73" s="1783"/>
      <c r="Y73" s="1783"/>
      <c r="Z73" s="1783"/>
      <c r="AA73" s="1783"/>
      <c r="AB73" s="1783"/>
      <c r="AC73" s="1783"/>
      <c r="AD73" s="1783"/>
      <c r="AE73" s="1783"/>
      <c r="AF73" s="1783"/>
      <c r="AG73" s="1783"/>
      <c r="AH73" s="1784"/>
      <c r="AI73" s="526"/>
      <c r="AJ73" s="526"/>
      <c r="AK73" s="526"/>
      <c r="AL73" s="526"/>
      <c r="AM73" s="526"/>
      <c r="AN73" s="1718" t="s">
        <v>1364</v>
      </c>
      <c r="AO73" s="1719"/>
      <c r="AP73" s="1719"/>
      <c r="AQ73" s="1719"/>
      <c r="AR73" s="1719"/>
      <c r="AS73" s="1719"/>
      <c r="AT73" s="1719"/>
      <c r="AU73" s="1719"/>
      <c r="AV73" s="1719"/>
      <c r="AW73" s="1719"/>
      <c r="AX73" s="1719"/>
      <c r="AY73" s="1720"/>
      <c r="AZ73" s="527"/>
      <c r="BA73" s="527"/>
      <c r="BB73" s="1788"/>
      <c r="BC73" s="1789"/>
      <c r="BD73" s="1789"/>
      <c r="BE73" s="1789"/>
      <c r="BF73" s="1789"/>
      <c r="BG73" s="1789"/>
      <c r="BH73" s="1789"/>
      <c r="BI73" s="1789"/>
      <c r="BJ73" s="1789"/>
      <c r="BK73" s="1789"/>
      <c r="BL73" s="1789"/>
      <c r="BM73" s="1790"/>
      <c r="BP73" s="1749" t="s">
        <v>1365</v>
      </c>
      <c r="BQ73" s="1750"/>
      <c r="BR73" s="1750"/>
      <c r="BS73" s="1750"/>
      <c r="BT73" s="1750"/>
      <c r="BU73" s="1750"/>
      <c r="BV73" s="1751"/>
    </row>
    <row r="74" spans="1:76" s="176" customFormat="1" ht="20.25" customHeight="1">
      <c r="A74" s="169"/>
      <c r="B74" s="1735"/>
      <c r="C74" s="1736"/>
      <c r="D74" s="1721"/>
      <c r="E74" s="1722"/>
      <c r="F74" s="1722"/>
      <c r="G74" s="1722"/>
      <c r="H74" s="1722"/>
      <c r="I74" s="1722"/>
      <c r="J74" s="1722"/>
      <c r="K74" s="1722"/>
      <c r="L74" s="1722"/>
      <c r="M74" s="1722"/>
      <c r="N74" s="1722"/>
      <c r="O74" s="1722"/>
      <c r="P74" s="1723"/>
      <c r="Q74" s="459"/>
      <c r="R74" s="459"/>
      <c r="S74" s="1785"/>
      <c r="T74" s="1786"/>
      <c r="U74" s="1786"/>
      <c r="V74" s="1786"/>
      <c r="W74" s="1786"/>
      <c r="X74" s="1786"/>
      <c r="Y74" s="1786"/>
      <c r="Z74" s="1786"/>
      <c r="AA74" s="1786"/>
      <c r="AB74" s="1786"/>
      <c r="AC74" s="1786"/>
      <c r="AD74" s="1786"/>
      <c r="AE74" s="1786"/>
      <c r="AF74" s="1786"/>
      <c r="AG74" s="1786"/>
      <c r="AH74" s="1787"/>
      <c r="AI74" s="526"/>
      <c r="AJ74" s="526"/>
      <c r="AK74" s="526"/>
      <c r="AL74" s="526"/>
      <c r="AM74" s="526"/>
      <c r="AN74" s="1721"/>
      <c r="AO74" s="1722"/>
      <c r="AP74" s="1722"/>
      <c r="AQ74" s="1722"/>
      <c r="AR74" s="1722"/>
      <c r="AS74" s="1722"/>
      <c r="AT74" s="1722"/>
      <c r="AU74" s="1722"/>
      <c r="AV74" s="1722"/>
      <c r="AW74" s="1722"/>
      <c r="AX74" s="1722"/>
      <c r="AY74" s="1723"/>
      <c r="AZ74" s="527"/>
      <c r="BA74" s="527"/>
      <c r="BB74" s="1791"/>
      <c r="BC74" s="1792"/>
      <c r="BD74" s="1792"/>
      <c r="BE74" s="1792"/>
      <c r="BF74" s="1792"/>
      <c r="BG74" s="1792"/>
      <c r="BH74" s="1792"/>
      <c r="BI74" s="1792"/>
      <c r="BJ74" s="1792"/>
      <c r="BK74" s="1792"/>
      <c r="BL74" s="1792"/>
      <c r="BM74" s="1793"/>
      <c r="BP74" s="1752"/>
      <c r="BQ74" s="1753"/>
      <c r="BR74" s="1753"/>
      <c r="BS74" s="1753"/>
      <c r="BT74" s="1753"/>
      <c r="BU74" s="1753"/>
      <c r="BV74" s="1754"/>
    </row>
    <row r="75" spans="1:76" s="176" customFormat="1" ht="20.25" customHeight="1">
      <c r="A75" s="169"/>
      <c r="B75" s="318"/>
      <c r="C75" s="318"/>
      <c r="D75" s="526"/>
      <c r="E75" s="526"/>
      <c r="F75" s="526"/>
      <c r="G75" s="526"/>
      <c r="H75" s="526"/>
      <c r="I75" s="526"/>
      <c r="J75" s="526"/>
      <c r="K75" s="526"/>
      <c r="L75" s="526"/>
      <c r="M75" s="526"/>
      <c r="N75" s="526"/>
      <c r="O75" s="526"/>
      <c r="P75" s="526"/>
      <c r="Q75" s="526"/>
      <c r="R75" s="526"/>
      <c r="S75" s="526"/>
      <c r="T75" s="526"/>
      <c r="U75" s="526"/>
      <c r="V75" s="526"/>
      <c r="W75" s="526"/>
      <c r="X75" s="526"/>
      <c r="Y75" s="526"/>
      <c r="Z75" s="526"/>
      <c r="AA75" s="526"/>
      <c r="AB75" s="526"/>
      <c r="AC75" s="526"/>
      <c r="AD75" s="526"/>
      <c r="AE75" s="526"/>
      <c r="AF75" s="526"/>
      <c r="AG75" s="526"/>
      <c r="AH75" s="526"/>
      <c r="AI75" s="526"/>
      <c r="AJ75" s="526"/>
      <c r="AK75" s="526"/>
      <c r="AL75" s="526"/>
      <c r="AM75" s="526"/>
      <c r="AN75" s="526"/>
      <c r="AO75" s="526"/>
      <c r="AP75" s="526"/>
      <c r="AQ75" s="526"/>
      <c r="AR75" s="526"/>
      <c r="AS75" s="526"/>
      <c r="AT75" s="526"/>
      <c r="AU75" s="526"/>
      <c r="AV75" s="526"/>
      <c r="AW75" s="526"/>
      <c r="AX75" s="527"/>
      <c r="AY75" s="527"/>
      <c r="AZ75" s="527"/>
      <c r="BA75" s="527"/>
      <c r="BB75" s="527"/>
      <c r="BC75" s="527"/>
      <c r="BD75" s="527"/>
      <c r="BE75" s="527"/>
      <c r="BF75" s="527"/>
      <c r="BG75" s="527"/>
      <c r="BH75" s="527"/>
      <c r="BI75" s="527"/>
      <c r="BJ75" s="527"/>
      <c r="BK75" s="527"/>
      <c r="BL75" s="527"/>
      <c r="BM75" s="527"/>
    </row>
    <row r="76" spans="1:76" s="176" customFormat="1" ht="20.25" customHeight="1">
      <c r="A76" s="169"/>
      <c r="B76" s="170"/>
      <c r="C76" s="171"/>
      <c r="D76" s="172"/>
      <c r="E76" s="171"/>
      <c r="F76" s="171"/>
      <c r="G76" s="171"/>
      <c r="H76" s="171"/>
      <c r="I76" s="171"/>
      <c r="J76" s="171"/>
      <c r="K76" s="171"/>
      <c r="L76" s="171"/>
      <c r="M76" s="171"/>
      <c r="N76" s="171"/>
      <c r="O76" s="171"/>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317"/>
      <c r="AY76" s="317"/>
      <c r="AZ76" s="317"/>
      <c r="BA76" s="317"/>
      <c r="BB76" s="173"/>
      <c r="BC76" s="173"/>
      <c r="BD76" s="173"/>
      <c r="BE76" s="175"/>
    </row>
    <row r="77" spans="1:76" s="176" customFormat="1" ht="25">
      <c r="A77" s="169" t="s">
        <v>198</v>
      </c>
      <c r="B77" s="45"/>
      <c r="C77" s="27"/>
      <c r="D77" s="1755" t="s">
        <v>447</v>
      </c>
      <c r="E77" s="1756"/>
      <c r="F77" s="1756"/>
      <c r="G77" s="1756"/>
      <c r="H77" s="1756"/>
      <c r="I77" s="1756"/>
      <c r="J77" s="1756"/>
      <c r="K77" s="1756"/>
      <c r="L77" s="1756"/>
      <c r="M77" s="1756"/>
      <c r="N77" s="1756"/>
      <c r="O77" s="1756"/>
      <c r="P77" s="1756"/>
      <c r="Q77" s="1756"/>
      <c r="R77" s="1756"/>
      <c r="S77" s="1756"/>
      <c r="T77" s="1756"/>
      <c r="U77" s="1756"/>
      <c r="V77" s="1756"/>
      <c r="W77" s="1756"/>
      <c r="X77" s="1756"/>
      <c r="Y77" s="1756"/>
      <c r="Z77" s="1756"/>
      <c r="AA77" s="1756"/>
      <c r="AB77" s="1756"/>
      <c r="AC77" s="1756"/>
      <c r="AD77" s="1756"/>
      <c r="AE77" s="1756"/>
      <c r="AF77" s="1756"/>
      <c r="AG77" s="1756"/>
      <c r="AH77" s="1756"/>
      <c r="AI77" s="1756"/>
      <c r="AJ77" s="1756"/>
      <c r="AK77" s="1756"/>
      <c r="AL77" s="1756"/>
      <c r="AM77" s="1756"/>
      <c r="AN77" s="1756"/>
      <c r="AO77" s="1756"/>
      <c r="AP77" s="1756"/>
      <c r="AQ77" s="1756"/>
      <c r="AR77" s="1756"/>
      <c r="AS77" s="1756"/>
      <c r="AT77" s="1756"/>
      <c r="AU77" s="1756"/>
      <c r="AV77" s="1756"/>
      <c r="AW77" s="1756"/>
      <c r="AX77" s="1756"/>
      <c r="AY77" s="1756"/>
      <c r="AZ77" s="1756"/>
      <c r="BA77" s="1756"/>
      <c r="BB77" s="1756"/>
      <c r="BC77" s="1756"/>
      <c r="BD77" s="1756"/>
      <c r="BE77" s="1756"/>
      <c r="BF77" s="1756"/>
      <c r="BG77" s="1756"/>
      <c r="BH77" s="1756"/>
      <c r="BI77" s="1756"/>
      <c r="BJ77" s="1756"/>
      <c r="BK77" s="1756"/>
      <c r="BL77" s="1756"/>
      <c r="BM77" s="1756"/>
    </row>
    <row r="78" spans="1:76" s="176" customFormat="1" ht="23">
      <c r="A78" s="169"/>
      <c r="B78" s="186"/>
      <c r="C78" s="186"/>
      <c r="D78" s="1756"/>
      <c r="E78" s="1756"/>
      <c r="F78" s="1756"/>
      <c r="G78" s="1756"/>
      <c r="H78" s="1756"/>
      <c r="I78" s="1756"/>
      <c r="J78" s="1756"/>
      <c r="K78" s="1756"/>
      <c r="L78" s="1756"/>
      <c r="M78" s="1756"/>
      <c r="N78" s="1756"/>
      <c r="O78" s="1756"/>
      <c r="P78" s="1756"/>
      <c r="Q78" s="1756"/>
      <c r="R78" s="1756"/>
      <c r="S78" s="1756"/>
      <c r="T78" s="1756"/>
      <c r="U78" s="1756"/>
      <c r="V78" s="1756"/>
      <c r="W78" s="1756"/>
      <c r="X78" s="1756"/>
      <c r="Y78" s="1756"/>
      <c r="Z78" s="1756"/>
      <c r="AA78" s="1756"/>
      <c r="AB78" s="1756"/>
      <c r="AC78" s="1756"/>
      <c r="AD78" s="1756"/>
      <c r="AE78" s="1756"/>
      <c r="AF78" s="1756"/>
      <c r="AG78" s="1756"/>
      <c r="AH78" s="1756"/>
      <c r="AI78" s="1756"/>
      <c r="AJ78" s="1756"/>
      <c r="AK78" s="1756"/>
      <c r="AL78" s="1756"/>
      <c r="AM78" s="1756"/>
      <c r="AN78" s="1756"/>
      <c r="AO78" s="1756"/>
      <c r="AP78" s="1756"/>
      <c r="AQ78" s="1756"/>
      <c r="AR78" s="1756"/>
      <c r="AS78" s="1756"/>
      <c r="AT78" s="1756"/>
      <c r="AU78" s="1756"/>
      <c r="AV78" s="1756"/>
      <c r="AW78" s="1756"/>
      <c r="AX78" s="1756"/>
      <c r="AY78" s="1756"/>
      <c r="AZ78" s="1756"/>
      <c r="BA78" s="1756"/>
      <c r="BB78" s="1756"/>
      <c r="BC78" s="1756"/>
      <c r="BD78" s="1756"/>
      <c r="BE78" s="1756"/>
      <c r="BF78" s="1756"/>
      <c r="BG78" s="1756"/>
      <c r="BH78" s="1756"/>
      <c r="BI78" s="1756"/>
      <c r="BJ78" s="1756"/>
      <c r="BK78" s="1756"/>
      <c r="BL78" s="1756"/>
      <c r="BM78" s="1756"/>
    </row>
    <row r="79" spans="1:76" s="176" customFormat="1" ht="20.25" customHeight="1">
      <c r="A79" s="169"/>
      <c r="B79" s="186"/>
      <c r="C79" s="186"/>
      <c r="D79" s="186"/>
      <c r="E79" s="186"/>
      <c r="F79" s="186"/>
      <c r="G79" s="186"/>
      <c r="H79" s="186"/>
      <c r="I79" s="186"/>
      <c r="J79" s="186"/>
      <c r="K79" s="186"/>
      <c r="L79" s="186"/>
      <c r="M79" s="186"/>
      <c r="N79" s="186"/>
      <c r="O79" s="186"/>
      <c r="P79" s="186"/>
      <c r="Q79" s="186"/>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317"/>
      <c r="AY79" s="317"/>
      <c r="AZ79" s="317"/>
      <c r="BA79" s="317"/>
      <c r="BB79" s="173"/>
      <c r="BC79" s="173"/>
      <c r="BD79" s="173"/>
      <c r="BE79" s="175"/>
    </row>
    <row r="80" spans="1:76" s="15" customFormat="1" ht="20.25" customHeight="1">
      <c r="A80" s="188"/>
      <c r="B80" s="224" t="s">
        <v>446</v>
      </c>
      <c r="C80" s="144"/>
      <c r="D80" s="144"/>
      <c r="E80" s="144"/>
      <c r="F80" s="524"/>
      <c r="G80" s="524"/>
      <c r="H80" s="524"/>
      <c r="I80" s="524"/>
      <c r="J80" s="524"/>
      <c r="K80" s="524"/>
      <c r="L80" s="524"/>
      <c r="M80" s="524"/>
      <c r="N80" s="524"/>
      <c r="O80" s="524"/>
      <c r="P80" s="524"/>
      <c r="Q80" s="524"/>
      <c r="R80" s="524"/>
      <c r="S80" s="524"/>
      <c r="T80" s="524"/>
      <c r="U80" s="524"/>
      <c r="V80" s="524"/>
      <c r="W80" s="524"/>
      <c r="X80" s="524"/>
      <c r="Y80" s="524"/>
      <c r="Z80" s="524"/>
      <c r="AA80" s="524"/>
      <c r="AB80" s="524"/>
      <c r="AC80" s="524"/>
      <c r="AD80" s="524"/>
      <c r="AE80" s="524"/>
      <c r="AF80" s="524"/>
      <c r="AG80" s="524"/>
      <c r="AH80" s="524"/>
      <c r="AI80" s="524"/>
      <c r="AJ80" s="524"/>
      <c r="AK80" s="524"/>
      <c r="AL80" s="524"/>
      <c r="AM80" s="524"/>
      <c r="AN80" s="524"/>
      <c r="AO80" s="524"/>
      <c r="AP80" s="524"/>
      <c r="AQ80" s="524"/>
      <c r="AR80" s="524"/>
      <c r="AS80" s="524"/>
      <c r="BE80" s="189"/>
    </row>
    <row r="81" spans="1:71" s="176" customFormat="1" ht="20.25" customHeight="1">
      <c r="A81" s="169"/>
      <c r="B81" s="161"/>
      <c r="C81" s="161"/>
      <c r="D81" s="161"/>
      <c r="E81" s="161"/>
      <c r="F81" s="161"/>
      <c r="G81" s="161"/>
      <c r="H81" s="161"/>
      <c r="I81" s="161"/>
      <c r="J81" s="161"/>
      <c r="K81" s="161"/>
      <c r="L81" s="161"/>
      <c r="M81" s="161"/>
      <c r="N81" s="161"/>
      <c r="O81" s="161"/>
      <c r="P81" s="161"/>
      <c r="Q81" s="161"/>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317"/>
      <c r="AY81" s="317"/>
      <c r="AZ81" s="317"/>
      <c r="BA81" s="317"/>
      <c r="BB81" s="173"/>
      <c r="BC81" s="173"/>
      <c r="BD81" s="173"/>
      <c r="BE81" s="175"/>
    </row>
    <row r="82" spans="1:71" s="176" customFormat="1" ht="20.25" customHeight="1">
      <c r="A82" s="169"/>
      <c r="B82" s="1454"/>
      <c r="C82" s="1455"/>
      <c r="D82" s="1199" t="s">
        <v>268</v>
      </c>
      <c r="E82" s="1200"/>
      <c r="F82" s="1200"/>
      <c r="G82" s="1200"/>
      <c r="H82" s="1200"/>
      <c r="I82" s="1200"/>
      <c r="J82" s="1200"/>
      <c r="K82" s="1200"/>
      <c r="L82" s="1200"/>
      <c r="M82" s="1200"/>
      <c r="N82" s="1200"/>
      <c r="O82" s="1200"/>
      <c r="P82" s="1200"/>
      <c r="Q82" s="1200"/>
      <c r="R82" s="1200"/>
      <c r="S82" s="1200"/>
      <c r="T82" s="1200"/>
      <c r="U82" s="1200"/>
      <c r="V82" s="1200"/>
      <c r="W82" s="1200"/>
      <c r="X82" s="1200"/>
      <c r="Y82" s="1200"/>
      <c r="Z82" s="1200"/>
      <c r="AA82" s="1200"/>
      <c r="AB82" s="1201"/>
      <c r="AC82" s="1199" t="s">
        <v>269</v>
      </c>
      <c r="AD82" s="1200"/>
      <c r="AE82" s="1200"/>
      <c r="AF82" s="1200"/>
      <c r="AG82" s="1200"/>
      <c r="AH82" s="1200"/>
      <c r="AI82" s="1200"/>
      <c r="AJ82" s="1200"/>
      <c r="AK82" s="1200"/>
      <c r="AL82" s="1200"/>
      <c r="AM82" s="1200"/>
      <c r="AN82" s="1200"/>
      <c r="AO82" s="1200"/>
      <c r="AP82" s="1201"/>
      <c r="AQ82" s="1199" t="s">
        <v>270</v>
      </c>
      <c r="AR82" s="1200"/>
      <c r="AS82" s="1200"/>
      <c r="AT82" s="1201"/>
      <c r="AU82" s="994" t="s">
        <v>271</v>
      </c>
      <c r="AV82" s="995"/>
      <c r="AW82" s="995"/>
      <c r="AX82" s="995"/>
      <c r="AY82" s="996"/>
      <c r="AZ82" s="994" t="s">
        <v>272</v>
      </c>
      <c r="BA82" s="995"/>
      <c r="BB82" s="995"/>
      <c r="BC82" s="995"/>
      <c r="BD82" s="995"/>
      <c r="BE82" s="995"/>
      <c r="BF82" s="995"/>
      <c r="BG82" s="995"/>
      <c r="BH82" s="995"/>
      <c r="BI82" s="996"/>
      <c r="BJ82" s="1523" t="s">
        <v>273</v>
      </c>
      <c r="BK82" s="1523"/>
      <c r="BL82" s="1523"/>
      <c r="BM82" s="1523"/>
    </row>
    <row r="83" spans="1:71" s="176" customFormat="1" ht="20.25" customHeight="1">
      <c r="A83" s="169"/>
      <c r="B83" s="1456"/>
      <c r="C83" s="1457"/>
      <c r="D83" s="1202"/>
      <c r="E83" s="1203"/>
      <c r="F83" s="1203"/>
      <c r="G83" s="1203"/>
      <c r="H83" s="1203"/>
      <c r="I83" s="1203"/>
      <c r="J83" s="1203"/>
      <c r="K83" s="1203"/>
      <c r="L83" s="1203"/>
      <c r="M83" s="1203"/>
      <c r="N83" s="1203"/>
      <c r="O83" s="1203"/>
      <c r="P83" s="1203"/>
      <c r="Q83" s="1203"/>
      <c r="R83" s="1203"/>
      <c r="S83" s="1203"/>
      <c r="T83" s="1203"/>
      <c r="U83" s="1203"/>
      <c r="V83" s="1203"/>
      <c r="W83" s="1203"/>
      <c r="X83" s="1203"/>
      <c r="Y83" s="1203"/>
      <c r="Z83" s="1203"/>
      <c r="AA83" s="1203"/>
      <c r="AB83" s="1204"/>
      <c r="AC83" s="1202"/>
      <c r="AD83" s="1203"/>
      <c r="AE83" s="1203"/>
      <c r="AF83" s="1203"/>
      <c r="AG83" s="1203"/>
      <c r="AH83" s="1203"/>
      <c r="AI83" s="1203"/>
      <c r="AJ83" s="1203"/>
      <c r="AK83" s="1203"/>
      <c r="AL83" s="1203"/>
      <c r="AM83" s="1203"/>
      <c r="AN83" s="1203"/>
      <c r="AO83" s="1203"/>
      <c r="AP83" s="1204"/>
      <c r="AQ83" s="1202"/>
      <c r="AR83" s="1203"/>
      <c r="AS83" s="1203"/>
      <c r="AT83" s="1204"/>
      <c r="AU83" s="1469"/>
      <c r="AV83" s="1470"/>
      <c r="AW83" s="1470"/>
      <c r="AX83" s="1470"/>
      <c r="AY83" s="1471"/>
      <c r="AZ83" s="1469"/>
      <c r="BA83" s="1470"/>
      <c r="BB83" s="1470"/>
      <c r="BC83" s="1470"/>
      <c r="BD83" s="1470"/>
      <c r="BE83" s="1470"/>
      <c r="BF83" s="1470"/>
      <c r="BG83" s="1470"/>
      <c r="BH83" s="1470"/>
      <c r="BI83" s="1471"/>
      <c r="BJ83" s="1523"/>
      <c r="BK83" s="1523"/>
      <c r="BL83" s="1523"/>
      <c r="BM83" s="1523"/>
    </row>
    <row r="84" spans="1:71" s="176" customFormat="1" ht="20.25" customHeight="1">
      <c r="A84" s="169"/>
      <c r="B84" s="1456"/>
      <c r="C84" s="1457"/>
      <c r="D84" s="1202"/>
      <c r="E84" s="1203"/>
      <c r="F84" s="1203"/>
      <c r="G84" s="1203"/>
      <c r="H84" s="1203"/>
      <c r="I84" s="1203"/>
      <c r="J84" s="1203"/>
      <c r="K84" s="1203"/>
      <c r="L84" s="1203"/>
      <c r="M84" s="1203"/>
      <c r="N84" s="1203"/>
      <c r="O84" s="1203"/>
      <c r="P84" s="1203"/>
      <c r="Q84" s="1203"/>
      <c r="R84" s="1203"/>
      <c r="S84" s="1203"/>
      <c r="T84" s="1203"/>
      <c r="U84" s="1203"/>
      <c r="V84" s="1203"/>
      <c r="W84" s="1203"/>
      <c r="X84" s="1203"/>
      <c r="Y84" s="1203"/>
      <c r="Z84" s="1203"/>
      <c r="AA84" s="1203"/>
      <c r="AB84" s="1204"/>
      <c r="AC84" s="1202"/>
      <c r="AD84" s="1203"/>
      <c r="AE84" s="1203"/>
      <c r="AF84" s="1203"/>
      <c r="AG84" s="1203"/>
      <c r="AH84" s="1203"/>
      <c r="AI84" s="1203"/>
      <c r="AJ84" s="1203"/>
      <c r="AK84" s="1203"/>
      <c r="AL84" s="1203"/>
      <c r="AM84" s="1203"/>
      <c r="AN84" s="1203"/>
      <c r="AO84" s="1203"/>
      <c r="AP84" s="1204"/>
      <c r="AQ84" s="1202"/>
      <c r="AR84" s="1203"/>
      <c r="AS84" s="1203"/>
      <c r="AT84" s="1204"/>
      <c r="AU84" s="1469"/>
      <c r="AV84" s="1470"/>
      <c r="AW84" s="1470"/>
      <c r="AX84" s="1470"/>
      <c r="AY84" s="1471"/>
      <c r="AZ84" s="1469"/>
      <c r="BA84" s="1470"/>
      <c r="BB84" s="1470"/>
      <c r="BC84" s="1470"/>
      <c r="BD84" s="1470"/>
      <c r="BE84" s="1470"/>
      <c r="BF84" s="1470"/>
      <c r="BG84" s="1470"/>
      <c r="BH84" s="1470"/>
      <c r="BI84" s="1471"/>
      <c r="BJ84" s="1523"/>
      <c r="BK84" s="1523"/>
      <c r="BL84" s="1523"/>
      <c r="BM84" s="1523"/>
    </row>
    <row r="85" spans="1:71" s="176" customFormat="1" ht="20.25" customHeight="1">
      <c r="A85" s="169"/>
      <c r="B85" s="1458"/>
      <c r="C85" s="1459"/>
      <c r="D85" s="1205"/>
      <c r="E85" s="1206"/>
      <c r="F85" s="1206"/>
      <c r="G85" s="1206"/>
      <c r="H85" s="1206"/>
      <c r="I85" s="1206"/>
      <c r="J85" s="1206"/>
      <c r="K85" s="1206"/>
      <c r="L85" s="1206"/>
      <c r="M85" s="1206"/>
      <c r="N85" s="1206"/>
      <c r="O85" s="1206"/>
      <c r="P85" s="1206"/>
      <c r="Q85" s="1206"/>
      <c r="R85" s="1206"/>
      <c r="S85" s="1206"/>
      <c r="T85" s="1206"/>
      <c r="U85" s="1206"/>
      <c r="V85" s="1206"/>
      <c r="W85" s="1206"/>
      <c r="X85" s="1206"/>
      <c r="Y85" s="1206"/>
      <c r="Z85" s="1206"/>
      <c r="AA85" s="1206"/>
      <c r="AB85" s="1207"/>
      <c r="AC85" s="1205"/>
      <c r="AD85" s="1206"/>
      <c r="AE85" s="1206"/>
      <c r="AF85" s="1206"/>
      <c r="AG85" s="1206"/>
      <c r="AH85" s="1206"/>
      <c r="AI85" s="1206"/>
      <c r="AJ85" s="1206"/>
      <c r="AK85" s="1206"/>
      <c r="AL85" s="1206"/>
      <c r="AM85" s="1206"/>
      <c r="AN85" s="1206"/>
      <c r="AO85" s="1206"/>
      <c r="AP85" s="1207"/>
      <c r="AQ85" s="1205"/>
      <c r="AR85" s="1206"/>
      <c r="AS85" s="1206"/>
      <c r="AT85" s="1207"/>
      <c r="AU85" s="997"/>
      <c r="AV85" s="998"/>
      <c r="AW85" s="998"/>
      <c r="AX85" s="998"/>
      <c r="AY85" s="999"/>
      <c r="AZ85" s="997"/>
      <c r="BA85" s="998"/>
      <c r="BB85" s="998"/>
      <c r="BC85" s="998"/>
      <c r="BD85" s="998"/>
      <c r="BE85" s="998"/>
      <c r="BF85" s="998"/>
      <c r="BG85" s="998"/>
      <c r="BH85" s="998"/>
      <c r="BI85" s="999"/>
      <c r="BJ85" s="1523"/>
      <c r="BK85" s="1523"/>
      <c r="BL85" s="1523"/>
      <c r="BM85" s="1523"/>
      <c r="BO85" s="175"/>
      <c r="BP85" s="175"/>
      <c r="BQ85" s="175"/>
      <c r="BR85" s="175"/>
      <c r="BS85" s="175"/>
    </row>
    <row r="86" spans="1:71" s="176" customFormat="1" ht="20.25" customHeight="1">
      <c r="A86" s="169"/>
      <c r="B86" s="874" t="s">
        <v>448</v>
      </c>
      <c r="C86" s="876"/>
      <c r="D86" s="1684" t="s">
        <v>322</v>
      </c>
      <c r="E86" s="1685"/>
      <c r="F86" s="1685"/>
      <c r="G86" s="1685"/>
      <c r="H86" s="1685"/>
      <c r="I86" s="1685"/>
      <c r="J86" s="1685"/>
      <c r="K86" s="1685"/>
      <c r="L86" s="1685"/>
      <c r="M86" s="1685"/>
      <c r="N86" s="1685"/>
      <c r="O86" s="1685"/>
      <c r="P86" s="1685"/>
      <c r="Q86" s="1685"/>
      <c r="R86" s="1685"/>
      <c r="S86" s="1685"/>
      <c r="T86" s="1685"/>
      <c r="U86" s="1685"/>
      <c r="V86" s="1685"/>
      <c r="W86" s="1685"/>
      <c r="X86" s="1685"/>
      <c r="Y86" s="1685"/>
      <c r="Z86" s="1685"/>
      <c r="AA86" s="1685"/>
      <c r="AB86" s="1686"/>
      <c r="AC86" s="1655" t="s">
        <v>275</v>
      </c>
      <c r="AD86" s="1656"/>
      <c r="AE86" s="1656"/>
      <c r="AF86" s="1656"/>
      <c r="AG86" s="1656"/>
      <c r="AH86" s="1656"/>
      <c r="AI86" s="1656"/>
      <c r="AJ86" s="1656"/>
      <c r="AK86" s="1656"/>
      <c r="AL86" s="1656"/>
      <c r="AM86" s="1656"/>
      <c r="AN86" s="1656"/>
      <c r="AO86" s="1656"/>
      <c r="AP86" s="1657"/>
      <c r="AQ86" s="1757"/>
      <c r="AR86" s="1758"/>
      <c r="AS86" s="1758"/>
      <c r="AT86" s="1759"/>
      <c r="AU86" s="889"/>
      <c r="AV86" s="890"/>
      <c r="AW86" s="890"/>
      <c r="AX86" s="890"/>
      <c r="AY86" s="891"/>
      <c r="AZ86" s="1772">
        <f>Pagina8!DR70</f>
        <v>0</v>
      </c>
      <c r="BA86" s="1773"/>
      <c r="BB86" s="1773"/>
      <c r="BC86" s="1773"/>
      <c r="BD86" s="1773"/>
      <c r="BE86" s="1773"/>
      <c r="BF86" s="1773"/>
      <c r="BG86" s="1773"/>
      <c r="BH86" s="1773"/>
      <c r="BI86" s="1774"/>
      <c r="BJ86" s="1781" t="str">
        <f>IF(AQ86="x","OK","NO")</f>
        <v>NO</v>
      </c>
      <c r="BK86" s="1781"/>
      <c r="BL86" s="1781"/>
      <c r="BM86" s="1781"/>
    </row>
    <row r="87" spans="1:71" s="176" customFormat="1" ht="20.25" customHeight="1">
      <c r="A87" s="169"/>
      <c r="B87" s="877"/>
      <c r="C87" s="879"/>
      <c r="D87" s="1687"/>
      <c r="E87" s="1688"/>
      <c r="F87" s="1688"/>
      <c r="G87" s="1688"/>
      <c r="H87" s="1688"/>
      <c r="I87" s="1688"/>
      <c r="J87" s="1688"/>
      <c r="K87" s="1688"/>
      <c r="L87" s="1688"/>
      <c r="M87" s="1688"/>
      <c r="N87" s="1688"/>
      <c r="O87" s="1688"/>
      <c r="P87" s="1688"/>
      <c r="Q87" s="1688"/>
      <c r="R87" s="1688"/>
      <c r="S87" s="1688"/>
      <c r="T87" s="1688"/>
      <c r="U87" s="1688"/>
      <c r="V87" s="1688"/>
      <c r="W87" s="1688"/>
      <c r="X87" s="1688"/>
      <c r="Y87" s="1688"/>
      <c r="Z87" s="1688"/>
      <c r="AA87" s="1688"/>
      <c r="AB87" s="1689"/>
      <c r="AC87" s="1658"/>
      <c r="AD87" s="1659"/>
      <c r="AE87" s="1659"/>
      <c r="AF87" s="1659"/>
      <c r="AG87" s="1659"/>
      <c r="AH87" s="1659"/>
      <c r="AI87" s="1659"/>
      <c r="AJ87" s="1659"/>
      <c r="AK87" s="1659"/>
      <c r="AL87" s="1659"/>
      <c r="AM87" s="1659"/>
      <c r="AN87" s="1659"/>
      <c r="AO87" s="1659"/>
      <c r="AP87" s="1660"/>
      <c r="AQ87" s="1760"/>
      <c r="AR87" s="1761"/>
      <c r="AS87" s="1761"/>
      <c r="AT87" s="1762"/>
      <c r="AU87" s="1766"/>
      <c r="AV87" s="1767"/>
      <c r="AW87" s="1767"/>
      <c r="AX87" s="1767"/>
      <c r="AY87" s="1768"/>
      <c r="AZ87" s="1775"/>
      <c r="BA87" s="1776"/>
      <c r="BB87" s="1776"/>
      <c r="BC87" s="1776"/>
      <c r="BD87" s="1776"/>
      <c r="BE87" s="1776"/>
      <c r="BF87" s="1776"/>
      <c r="BG87" s="1776"/>
      <c r="BH87" s="1776"/>
      <c r="BI87" s="1777"/>
      <c r="BJ87" s="1781"/>
      <c r="BK87" s="1781"/>
      <c r="BL87" s="1781"/>
      <c r="BM87" s="1781"/>
    </row>
    <row r="88" spans="1:71" s="176" customFormat="1" ht="20.25" customHeight="1">
      <c r="A88" s="169"/>
      <c r="B88" s="877"/>
      <c r="C88" s="879"/>
      <c r="D88" s="1687"/>
      <c r="E88" s="1688"/>
      <c r="F88" s="1688"/>
      <c r="G88" s="1688"/>
      <c r="H88" s="1688"/>
      <c r="I88" s="1688"/>
      <c r="J88" s="1688"/>
      <c r="K88" s="1688"/>
      <c r="L88" s="1688"/>
      <c r="M88" s="1688"/>
      <c r="N88" s="1688"/>
      <c r="O88" s="1688"/>
      <c r="P88" s="1688"/>
      <c r="Q88" s="1688"/>
      <c r="R88" s="1688"/>
      <c r="S88" s="1688"/>
      <c r="T88" s="1688"/>
      <c r="U88" s="1688"/>
      <c r="V88" s="1688"/>
      <c r="W88" s="1688"/>
      <c r="X88" s="1688"/>
      <c r="Y88" s="1688"/>
      <c r="Z88" s="1688"/>
      <c r="AA88" s="1688"/>
      <c r="AB88" s="1689"/>
      <c r="AC88" s="1658"/>
      <c r="AD88" s="1659"/>
      <c r="AE88" s="1659"/>
      <c r="AF88" s="1659"/>
      <c r="AG88" s="1659"/>
      <c r="AH88" s="1659"/>
      <c r="AI88" s="1659"/>
      <c r="AJ88" s="1659"/>
      <c r="AK88" s="1659"/>
      <c r="AL88" s="1659"/>
      <c r="AM88" s="1659"/>
      <c r="AN88" s="1659"/>
      <c r="AO88" s="1659"/>
      <c r="AP88" s="1660"/>
      <c r="AQ88" s="1760"/>
      <c r="AR88" s="1761"/>
      <c r="AS88" s="1761"/>
      <c r="AT88" s="1762"/>
      <c r="AU88" s="1766"/>
      <c r="AV88" s="1767"/>
      <c r="AW88" s="1767"/>
      <c r="AX88" s="1767"/>
      <c r="AY88" s="1768"/>
      <c r="AZ88" s="1775"/>
      <c r="BA88" s="1776"/>
      <c r="BB88" s="1776"/>
      <c r="BC88" s="1776"/>
      <c r="BD88" s="1776"/>
      <c r="BE88" s="1776"/>
      <c r="BF88" s="1776"/>
      <c r="BG88" s="1776"/>
      <c r="BH88" s="1776"/>
      <c r="BI88" s="1777"/>
      <c r="BJ88" s="1781"/>
      <c r="BK88" s="1781"/>
      <c r="BL88" s="1781"/>
      <c r="BM88" s="1781"/>
    </row>
    <row r="89" spans="1:71" s="176" customFormat="1" ht="20.25" customHeight="1">
      <c r="A89" s="169"/>
      <c r="B89" s="880"/>
      <c r="C89" s="882"/>
      <c r="D89" s="1690"/>
      <c r="E89" s="1691"/>
      <c r="F89" s="1691"/>
      <c r="G89" s="1691"/>
      <c r="H89" s="1691"/>
      <c r="I89" s="1691"/>
      <c r="J89" s="1691"/>
      <c r="K89" s="1691"/>
      <c r="L89" s="1691"/>
      <c r="M89" s="1691"/>
      <c r="N89" s="1691"/>
      <c r="O89" s="1691"/>
      <c r="P89" s="1691"/>
      <c r="Q89" s="1691"/>
      <c r="R89" s="1691"/>
      <c r="S89" s="1691"/>
      <c r="T89" s="1691"/>
      <c r="U89" s="1691"/>
      <c r="V89" s="1691"/>
      <c r="W89" s="1691"/>
      <c r="X89" s="1691"/>
      <c r="Y89" s="1691"/>
      <c r="Z89" s="1691"/>
      <c r="AA89" s="1691"/>
      <c r="AB89" s="1692"/>
      <c r="AC89" s="1661"/>
      <c r="AD89" s="1662"/>
      <c r="AE89" s="1662"/>
      <c r="AF89" s="1662"/>
      <c r="AG89" s="1662"/>
      <c r="AH89" s="1662"/>
      <c r="AI89" s="1662"/>
      <c r="AJ89" s="1662"/>
      <c r="AK89" s="1662"/>
      <c r="AL89" s="1662"/>
      <c r="AM89" s="1662"/>
      <c r="AN89" s="1662"/>
      <c r="AO89" s="1662"/>
      <c r="AP89" s="1663"/>
      <c r="AQ89" s="1763"/>
      <c r="AR89" s="1764"/>
      <c r="AS89" s="1764"/>
      <c r="AT89" s="1765"/>
      <c r="AU89" s="1769"/>
      <c r="AV89" s="1770"/>
      <c r="AW89" s="1770"/>
      <c r="AX89" s="1770"/>
      <c r="AY89" s="1771"/>
      <c r="AZ89" s="1778"/>
      <c r="BA89" s="1779"/>
      <c r="BB89" s="1779"/>
      <c r="BC89" s="1779"/>
      <c r="BD89" s="1779"/>
      <c r="BE89" s="1779"/>
      <c r="BF89" s="1779"/>
      <c r="BG89" s="1779"/>
      <c r="BH89" s="1779"/>
      <c r="BI89" s="1780"/>
      <c r="BJ89" s="1781"/>
      <c r="BK89" s="1781"/>
      <c r="BL89" s="1781"/>
      <c r="BM89" s="1781"/>
    </row>
    <row r="90" spans="1:71" s="176" customFormat="1" ht="20.25" customHeight="1">
      <c r="A90" s="169"/>
      <c r="B90" s="874" t="s">
        <v>449</v>
      </c>
      <c r="C90" s="876"/>
      <c r="D90" s="1684" t="s">
        <v>1425</v>
      </c>
      <c r="E90" s="1685"/>
      <c r="F90" s="1685"/>
      <c r="G90" s="1685"/>
      <c r="H90" s="1685"/>
      <c r="I90" s="1685"/>
      <c r="J90" s="1685"/>
      <c r="K90" s="1685"/>
      <c r="L90" s="1685"/>
      <c r="M90" s="1685"/>
      <c r="N90" s="1685"/>
      <c r="O90" s="1685"/>
      <c r="P90" s="1685"/>
      <c r="Q90" s="1685"/>
      <c r="R90" s="1685"/>
      <c r="S90" s="1685"/>
      <c r="T90" s="1685"/>
      <c r="U90" s="1685"/>
      <c r="V90" s="1685"/>
      <c r="W90" s="1685"/>
      <c r="X90" s="1685"/>
      <c r="Y90" s="1685"/>
      <c r="Z90" s="1685"/>
      <c r="AA90" s="1685"/>
      <c r="AB90" s="1686"/>
      <c r="AC90" s="1655" t="s">
        <v>275</v>
      </c>
      <c r="AD90" s="1656"/>
      <c r="AE90" s="1656"/>
      <c r="AF90" s="1656"/>
      <c r="AG90" s="1656"/>
      <c r="AH90" s="1656"/>
      <c r="AI90" s="1656"/>
      <c r="AJ90" s="1656"/>
      <c r="AK90" s="1656"/>
      <c r="AL90" s="1656"/>
      <c r="AM90" s="1656"/>
      <c r="AN90" s="1656"/>
      <c r="AO90" s="1656"/>
      <c r="AP90" s="1657"/>
      <c r="AQ90" s="1813"/>
      <c r="AR90" s="1814"/>
      <c r="AS90" s="1814"/>
      <c r="AT90" s="1815"/>
      <c r="AU90" s="889"/>
      <c r="AV90" s="890"/>
      <c r="AW90" s="890"/>
      <c r="AX90" s="890"/>
      <c r="AY90" s="891"/>
      <c r="AZ90" s="1772">
        <f>Pagina8!DU70</f>
        <v>0</v>
      </c>
      <c r="BA90" s="1773"/>
      <c r="BB90" s="1773"/>
      <c r="BC90" s="1773"/>
      <c r="BD90" s="1773"/>
      <c r="BE90" s="1773"/>
      <c r="BF90" s="1773"/>
      <c r="BG90" s="1773"/>
      <c r="BH90" s="1773"/>
      <c r="BI90" s="1774"/>
      <c r="BJ90" s="1781" t="str">
        <f>IF(AQ90="x","OK","NO")</f>
        <v>NO</v>
      </c>
      <c r="BK90" s="1781"/>
      <c r="BL90" s="1781"/>
      <c r="BM90" s="1781"/>
    </row>
    <row r="91" spans="1:71" s="176" customFormat="1" ht="20.25" customHeight="1">
      <c r="A91" s="169"/>
      <c r="B91" s="877"/>
      <c r="C91" s="879"/>
      <c r="D91" s="1687"/>
      <c r="E91" s="1688"/>
      <c r="F91" s="1688"/>
      <c r="G91" s="1688"/>
      <c r="H91" s="1688"/>
      <c r="I91" s="1688"/>
      <c r="J91" s="1688"/>
      <c r="K91" s="1688"/>
      <c r="L91" s="1688"/>
      <c r="M91" s="1688"/>
      <c r="N91" s="1688"/>
      <c r="O91" s="1688"/>
      <c r="P91" s="1688"/>
      <c r="Q91" s="1688"/>
      <c r="R91" s="1688"/>
      <c r="S91" s="1688"/>
      <c r="T91" s="1688"/>
      <c r="U91" s="1688"/>
      <c r="V91" s="1688"/>
      <c r="W91" s="1688"/>
      <c r="X91" s="1688"/>
      <c r="Y91" s="1688"/>
      <c r="Z91" s="1688"/>
      <c r="AA91" s="1688"/>
      <c r="AB91" s="1689"/>
      <c r="AC91" s="1658"/>
      <c r="AD91" s="1659"/>
      <c r="AE91" s="1659"/>
      <c r="AF91" s="1659"/>
      <c r="AG91" s="1659"/>
      <c r="AH91" s="1659"/>
      <c r="AI91" s="1659"/>
      <c r="AJ91" s="1659"/>
      <c r="AK91" s="1659"/>
      <c r="AL91" s="1659"/>
      <c r="AM91" s="1659"/>
      <c r="AN91" s="1659"/>
      <c r="AO91" s="1659"/>
      <c r="AP91" s="1660"/>
      <c r="AQ91" s="1816"/>
      <c r="AR91" s="1817"/>
      <c r="AS91" s="1817"/>
      <c r="AT91" s="1818"/>
      <c r="AU91" s="1766"/>
      <c r="AV91" s="1767"/>
      <c r="AW91" s="1767"/>
      <c r="AX91" s="1767"/>
      <c r="AY91" s="1768"/>
      <c r="AZ91" s="1775"/>
      <c r="BA91" s="1776"/>
      <c r="BB91" s="1776"/>
      <c r="BC91" s="1776"/>
      <c r="BD91" s="1776"/>
      <c r="BE91" s="1776"/>
      <c r="BF91" s="1776"/>
      <c r="BG91" s="1776"/>
      <c r="BH91" s="1776"/>
      <c r="BI91" s="1777"/>
      <c r="BJ91" s="1781"/>
      <c r="BK91" s="1781"/>
      <c r="BL91" s="1781"/>
      <c r="BM91" s="1781"/>
    </row>
    <row r="92" spans="1:71" s="176" customFormat="1" ht="20.25" customHeight="1">
      <c r="A92" s="169"/>
      <c r="B92" s="877"/>
      <c r="C92" s="879"/>
      <c r="D92" s="1687"/>
      <c r="E92" s="1688"/>
      <c r="F92" s="1688"/>
      <c r="G92" s="1688"/>
      <c r="H92" s="1688"/>
      <c r="I92" s="1688"/>
      <c r="J92" s="1688"/>
      <c r="K92" s="1688"/>
      <c r="L92" s="1688"/>
      <c r="M92" s="1688"/>
      <c r="N92" s="1688"/>
      <c r="O92" s="1688"/>
      <c r="P92" s="1688"/>
      <c r="Q92" s="1688"/>
      <c r="R92" s="1688"/>
      <c r="S92" s="1688"/>
      <c r="T92" s="1688"/>
      <c r="U92" s="1688"/>
      <c r="V92" s="1688"/>
      <c r="W92" s="1688"/>
      <c r="X92" s="1688"/>
      <c r="Y92" s="1688"/>
      <c r="Z92" s="1688"/>
      <c r="AA92" s="1688"/>
      <c r="AB92" s="1689"/>
      <c r="AC92" s="1658"/>
      <c r="AD92" s="1659"/>
      <c r="AE92" s="1659"/>
      <c r="AF92" s="1659"/>
      <c r="AG92" s="1659"/>
      <c r="AH92" s="1659"/>
      <c r="AI92" s="1659"/>
      <c r="AJ92" s="1659"/>
      <c r="AK92" s="1659"/>
      <c r="AL92" s="1659"/>
      <c r="AM92" s="1659"/>
      <c r="AN92" s="1659"/>
      <c r="AO92" s="1659"/>
      <c r="AP92" s="1660"/>
      <c r="AQ92" s="1816"/>
      <c r="AR92" s="1817"/>
      <c r="AS92" s="1817"/>
      <c r="AT92" s="1818"/>
      <c r="AU92" s="1766"/>
      <c r="AV92" s="1767"/>
      <c r="AW92" s="1767"/>
      <c r="AX92" s="1767"/>
      <c r="AY92" s="1768"/>
      <c r="AZ92" s="1775"/>
      <c r="BA92" s="1776"/>
      <c r="BB92" s="1776"/>
      <c r="BC92" s="1776"/>
      <c r="BD92" s="1776"/>
      <c r="BE92" s="1776"/>
      <c r="BF92" s="1776"/>
      <c r="BG92" s="1776"/>
      <c r="BH92" s="1776"/>
      <c r="BI92" s="1777"/>
      <c r="BJ92" s="1781"/>
      <c r="BK92" s="1781"/>
      <c r="BL92" s="1781"/>
      <c r="BM92" s="1781"/>
    </row>
    <row r="93" spans="1:71" s="176" customFormat="1" ht="20.25" customHeight="1">
      <c r="A93" s="169"/>
      <c r="B93" s="880"/>
      <c r="C93" s="882"/>
      <c r="D93" s="1690"/>
      <c r="E93" s="1691"/>
      <c r="F93" s="1691"/>
      <c r="G93" s="1691"/>
      <c r="H93" s="1691"/>
      <c r="I93" s="1691"/>
      <c r="J93" s="1691"/>
      <c r="K93" s="1691"/>
      <c r="L93" s="1691"/>
      <c r="M93" s="1691"/>
      <c r="N93" s="1691"/>
      <c r="O93" s="1691"/>
      <c r="P93" s="1691"/>
      <c r="Q93" s="1691"/>
      <c r="R93" s="1691"/>
      <c r="S93" s="1691"/>
      <c r="T93" s="1691"/>
      <c r="U93" s="1691"/>
      <c r="V93" s="1691"/>
      <c r="W93" s="1691"/>
      <c r="X93" s="1691"/>
      <c r="Y93" s="1691"/>
      <c r="Z93" s="1691"/>
      <c r="AA93" s="1691"/>
      <c r="AB93" s="1692"/>
      <c r="AC93" s="1661"/>
      <c r="AD93" s="1662"/>
      <c r="AE93" s="1662"/>
      <c r="AF93" s="1662"/>
      <c r="AG93" s="1662"/>
      <c r="AH93" s="1662"/>
      <c r="AI93" s="1662"/>
      <c r="AJ93" s="1662"/>
      <c r="AK93" s="1662"/>
      <c r="AL93" s="1662"/>
      <c r="AM93" s="1662"/>
      <c r="AN93" s="1662"/>
      <c r="AO93" s="1662"/>
      <c r="AP93" s="1663"/>
      <c r="AQ93" s="1819"/>
      <c r="AR93" s="1820"/>
      <c r="AS93" s="1820"/>
      <c r="AT93" s="1821"/>
      <c r="AU93" s="1769"/>
      <c r="AV93" s="1770"/>
      <c r="AW93" s="1770"/>
      <c r="AX93" s="1770"/>
      <c r="AY93" s="1771"/>
      <c r="AZ93" s="1778"/>
      <c r="BA93" s="1779"/>
      <c r="BB93" s="1779"/>
      <c r="BC93" s="1779"/>
      <c r="BD93" s="1779"/>
      <c r="BE93" s="1779"/>
      <c r="BF93" s="1779"/>
      <c r="BG93" s="1779"/>
      <c r="BH93" s="1779"/>
      <c r="BI93" s="1780"/>
      <c r="BJ93" s="1781"/>
      <c r="BK93" s="1781"/>
      <c r="BL93" s="1781"/>
      <c r="BM93" s="1781"/>
    </row>
    <row r="94" spans="1:71" s="176" customFormat="1" ht="20.25" customHeight="1">
      <c r="A94" s="169"/>
      <c r="B94" s="874" t="s">
        <v>274</v>
      </c>
      <c r="C94" s="876"/>
      <c r="D94" s="1684" t="s">
        <v>323</v>
      </c>
      <c r="E94" s="1685"/>
      <c r="F94" s="1685"/>
      <c r="G94" s="1685"/>
      <c r="H94" s="1685"/>
      <c r="I94" s="1685"/>
      <c r="J94" s="1685"/>
      <c r="K94" s="1685"/>
      <c r="L94" s="1685"/>
      <c r="M94" s="1685"/>
      <c r="N94" s="1685"/>
      <c r="O94" s="1685"/>
      <c r="P94" s="1685"/>
      <c r="Q94" s="1685"/>
      <c r="R94" s="1685"/>
      <c r="S94" s="1685"/>
      <c r="T94" s="1685"/>
      <c r="U94" s="1685"/>
      <c r="V94" s="1685"/>
      <c r="W94" s="1685"/>
      <c r="X94" s="1685"/>
      <c r="Y94" s="1685"/>
      <c r="Z94" s="1685"/>
      <c r="AA94" s="1685"/>
      <c r="AB94" s="1686"/>
      <c r="AC94" s="1655" t="s">
        <v>275</v>
      </c>
      <c r="AD94" s="1656"/>
      <c r="AE94" s="1656"/>
      <c r="AF94" s="1656"/>
      <c r="AG94" s="1656"/>
      <c r="AH94" s="1656"/>
      <c r="AI94" s="1656"/>
      <c r="AJ94" s="1656"/>
      <c r="AK94" s="1656"/>
      <c r="AL94" s="1656"/>
      <c r="AM94" s="1656"/>
      <c r="AN94" s="1656"/>
      <c r="AO94" s="1656"/>
      <c r="AP94" s="1657"/>
      <c r="AQ94" s="1757"/>
      <c r="AR94" s="1758"/>
      <c r="AS94" s="1758"/>
      <c r="AT94" s="1759"/>
      <c r="AU94" s="889"/>
      <c r="AV94" s="890"/>
      <c r="AW94" s="890"/>
      <c r="AX94" s="890"/>
      <c r="AY94" s="891"/>
      <c r="AZ94" s="1772">
        <f>Pagina8!EA70</f>
        <v>0</v>
      </c>
      <c r="BA94" s="1773"/>
      <c r="BB94" s="1773"/>
      <c r="BC94" s="1773"/>
      <c r="BD94" s="1773"/>
      <c r="BE94" s="1773"/>
      <c r="BF94" s="1773"/>
      <c r="BG94" s="1773"/>
      <c r="BH94" s="1773"/>
      <c r="BI94" s="1774"/>
      <c r="BJ94" s="1781" t="str">
        <f>IF(AQ94="x","OK","NO")</f>
        <v>NO</v>
      </c>
      <c r="BK94" s="1781"/>
      <c r="BL94" s="1781"/>
      <c r="BM94" s="1781"/>
    </row>
    <row r="95" spans="1:71" s="176" customFormat="1" ht="20.25" customHeight="1">
      <c r="A95" s="169"/>
      <c r="B95" s="877"/>
      <c r="C95" s="879"/>
      <c r="D95" s="1687"/>
      <c r="E95" s="1688"/>
      <c r="F95" s="1688"/>
      <c r="G95" s="1688"/>
      <c r="H95" s="1688"/>
      <c r="I95" s="1688"/>
      <c r="J95" s="1688"/>
      <c r="K95" s="1688"/>
      <c r="L95" s="1688"/>
      <c r="M95" s="1688"/>
      <c r="N95" s="1688"/>
      <c r="O95" s="1688"/>
      <c r="P95" s="1688"/>
      <c r="Q95" s="1688"/>
      <c r="R95" s="1688"/>
      <c r="S95" s="1688"/>
      <c r="T95" s="1688"/>
      <c r="U95" s="1688"/>
      <c r="V95" s="1688"/>
      <c r="W95" s="1688"/>
      <c r="X95" s="1688"/>
      <c r="Y95" s="1688"/>
      <c r="Z95" s="1688"/>
      <c r="AA95" s="1688"/>
      <c r="AB95" s="1689"/>
      <c r="AC95" s="1658"/>
      <c r="AD95" s="1659"/>
      <c r="AE95" s="1659"/>
      <c r="AF95" s="1659"/>
      <c r="AG95" s="1659"/>
      <c r="AH95" s="1659"/>
      <c r="AI95" s="1659"/>
      <c r="AJ95" s="1659"/>
      <c r="AK95" s="1659"/>
      <c r="AL95" s="1659"/>
      <c r="AM95" s="1659"/>
      <c r="AN95" s="1659"/>
      <c r="AO95" s="1659"/>
      <c r="AP95" s="1660"/>
      <c r="AQ95" s="1760"/>
      <c r="AR95" s="1761"/>
      <c r="AS95" s="1761"/>
      <c r="AT95" s="1762"/>
      <c r="AU95" s="1766"/>
      <c r="AV95" s="1767"/>
      <c r="AW95" s="1767"/>
      <c r="AX95" s="1767"/>
      <c r="AY95" s="1768"/>
      <c r="AZ95" s="1775"/>
      <c r="BA95" s="1776"/>
      <c r="BB95" s="1776"/>
      <c r="BC95" s="1776"/>
      <c r="BD95" s="1776"/>
      <c r="BE95" s="1776"/>
      <c r="BF95" s="1776"/>
      <c r="BG95" s="1776"/>
      <c r="BH95" s="1776"/>
      <c r="BI95" s="1777"/>
      <c r="BJ95" s="1781"/>
      <c r="BK95" s="1781"/>
      <c r="BL95" s="1781"/>
      <c r="BM95" s="1781"/>
    </row>
    <row r="96" spans="1:71" s="176" customFormat="1" ht="20.25" customHeight="1">
      <c r="A96" s="169"/>
      <c r="B96" s="877"/>
      <c r="C96" s="879"/>
      <c r="D96" s="1687"/>
      <c r="E96" s="1688"/>
      <c r="F96" s="1688"/>
      <c r="G96" s="1688"/>
      <c r="H96" s="1688"/>
      <c r="I96" s="1688"/>
      <c r="J96" s="1688"/>
      <c r="K96" s="1688"/>
      <c r="L96" s="1688"/>
      <c r="M96" s="1688"/>
      <c r="N96" s="1688"/>
      <c r="O96" s="1688"/>
      <c r="P96" s="1688"/>
      <c r="Q96" s="1688"/>
      <c r="R96" s="1688"/>
      <c r="S96" s="1688"/>
      <c r="T96" s="1688"/>
      <c r="U96" s="1688"/>
      <c r="V96" s="1688"/>
      <c r="W96" s="1688"/>
      <c r="X96" s="1688"/>
      <c r="Y96" s="1688"/>
      <c r="Z96" s="1688"/>
      <c r="AA96" s="1688"/>
      <c r="AB96" s="1689"/>
      <c r="AC96" s="1658"/>
      <c r="AD96" s="1659"/>
      <c r="AE96" s="1659"/>
      <c r="AF96" s="1659"/>
      <c r="AG96" s="1659"/>
      <c r="AH96" s="1659"/>
      <c r="AI96" s="1659"/>
      <c r="AJ96" s="1659"/>
      <c r="AK96" s="1659"/>
      <c r="AL96" s="1659"/>
      <c r="AM96" s="1659"/>
      <c r="AN96" s="1659"/>
      <c r="AO96" s="1659"/>
      <c r="AP96" s="1660"/>
      <c r="AQ96" s="1760"/>
      <c r="AR96" s="1761"/>
      <c r="AS96" s="1761"/>
      <c r="AT96" s="1762"/>
      <c r="AU96" s="1766"/>
      <c r="AV96" s="1767"/>
      <c r="AW96" s="1767"/>
      <c r="AX96" s="1767"/>
      <c r="AY96" s="1768"/>
      <c r="AZ96" s="1775"/>
      <c r="BA96" s="1776"/>
      <c r="BB96" s="1776"/>
      <c r="BC96" s="1776"/>
      <c r="BD96" s="1776"/>
      <c r="BE96" s="1776"/>
      <c r="BF96" s="1776"/>
      <c r="BG96" s="1776"/>
      <c r="BH96" s="1776"/>
      <c r="BI96" s="1777"/>
      <c r="BJ96" s="1781"/>
      <c r="BK96" s="1781"/>
      <c r="BL96" s="1781"/>
      <c r="BM96" s="1781"/>
    </row>
    <row r="97" spans="1:65" s="176" customFormat="1" ht="20.25" customHeight="1">
      <c r="A97" s="169"/>
      <c r="B97" s="880"/>
      <c r="C97" s="882"/>
      <c r="D97" s="1690"/>
      <c r="E97" s="1691"/>
      <c r="F97" s="1691"/>
      <c r="G97" s="1691"/>
      <c r="H97" s="1691"/>
      <c r="I97" s="1691"/>
      <c r="J97" s="1691"/>
      <c r="K97" s="1691"/>
      <c r="L97" s="1691"/>
      <c r="M97" s="1691"/>
      <c r="N97" s="1691"/>
      <c r="O97" s="1691"/>
      <c r="P97" s="1691"/>
      <c r="Q97" s="1691"/>
      <c r="R97" s="1691"/>
      <c r="S97" s="1691"/>
      <c r="T97" s="1691"/>
      <c r="U97" s="1691"/>
      <c r="V97" s="1691"/>
      <c r="W97" s="1691"/>
      <c r="X97" s="1691"/>
      <c r="Y97" s="1691"/>
      <c r="Z97" s="1691"/>
      <c r="AA97" s="1691"/>
      <c r="AB97" s="1692"/>
      <c r="AC97" s="1661"/>
      <c r="AD97" s="1662"/>
      <c r="AE97" s="1662"/>
      <c r="AF97" s="1662"/>
      <c r="AG97" s="1662"/>
      <c r="AH97" s="1662"/>
      <c r="AI97" s="1662"/>
      <c r="AJ97" s="1662"/>
      <c r="AK97" s="1662"/>
      <c r="AL97" s="1662"/>
      <c r="AM97" s="1662"/>
      <c r="AN97" s="1662"/>
      <c r="AO97" s="1662"/>
      <c r="AP97" s="1663"/>
      <c r="AQ97" s="1763"/>
      <c r="AR97" s="1764"/>
      <c r="AS97" s="1764"/>
      <c r="AT97" s="1765"/>
      <c r="AU97" s="1769"/>
      <c r="AV97" s="1770"/>
      <c r="AW97" s="1770"/>
      <c r="AX97" s="1770"/>
      <c r="AY97" s="1771"/>
      <c r="AZ97" s="1778"/>
      <c r="BA97" s="1779"/>
      <c r="BB97" s="1779"/>
      <c r="BC97" s="1779"/>
      <c r="BD97" s="1779"/>
      <c r="BE97" s="1779"/>
      <c r="BF97" s="1779"/>
      <c r="BG97" s="1779"/>
      <c r="BH97" s="1779"/>
      <c r="BI97" s="1780"/>
      <c r="BJ97" s="1781"/>
      <c r="BK97" s="1781"/>
      <c r="BL97" s="1781"/>
      <c r="BM97" s="1781"/>
    </row>
    <row r="98" spans="1:65" s="176" customFormat="1" ht="20.25" customHeight="1">
      <c r="A98" s="169"/>
      <c r="B98" s="874" t="s">
        <v>276</v>
      </c>
      <c r="C98" s="876"/>
      <c r="D98" s="1684" t="s">
        <v>324</v>
      </c>
      <c r="E98" s="1685"/>
      <c r="F98" s="1685"/>
      <c r="G98" s="1685"/>
      <c r="H98" s="1685"/>
      <c r="I98" s="1685"/>
      <c r="J98" s="1685"/>
      <c r="K98" s="1685"/>
      <c r="L98" s="1685"/>
      <c r="M98" s="1685"/>
      <c r="N98" s="1685"/>
      <c r="O98" s="1685"/>
      <c r="P98" s="1685"/>
      <c r="Q98" s="1685"/>
      <c r="R98" s="1685"/>
      <c r="S98" s="1685"/>
      <c r="T98" s="1685"/>
      <c r="U98" s="1685"/>
      <c r="V98" s="1685"/>
      <c r="W98" s="1685"/>
      <c r="X98" s="1685"/>
      <c r="Y98" s="1685"/>
      <c r="Z98" s="1685"/>
      <c r="AA98" s="1685"/>
      <c r="AB98" s="1686"/>
      <c r="AC98" s="1655" t="s">
        <v>275</v>
      </c>
      <c r="AD98" s="1656"/>
      <c r="AE98" s="1656"/>
      <c r="AF98" s="1656"/>
      <c r="AG98" s="1656"/>
      <c r="AH98" s="1656"/>
      <c r="AI98" s="1656"/>
      <c r="AJ98" s="1656"/>
      <c r="AK98" s="1656"/>
      <c r="AL98" s="1656"/>
      <c r="AM98" s="1656"/>
      <c r="AN98" s="1656"/>
      <c r="AO98" s="1656"/>
      <c r="AP98" s="1657"/>
      <c r="AQ98" s="1757"/>
      <c r="AR98" s="1758"/>
      <c r="AS98" s="1758"/>
      <c r="AT98" s="1759"/>
      <c r="AU98" s="889"/>
      <c r="AV98" s="890"/>
      <c r="AW98" s="890"/>
      <c r="AX98" s="890"/>
      <c r="AY98" s="891"/>
      <c r="AZ98" s="1772">
        <f>Pagina8!ED70</f>
        <v>0</v>
      </c>
      <c r="BA98" s="1773"/>
      <c r="BB98" s="1773"/>
      <c r="BC98" s="1773"/>
      <c r="BD98" s="1773"/>
      <c r="BE98" s="1773"/>
      <c r="BF98" s="1773"/>
      <c r="BG98" s="1773"/>
      <c r="BH98" s="1773"/>
      <c r="BI98" s="1774"/>
      <c r="BJ98" s="1781" t="str">
        <f>IF(AQ98="x","OK","NO")</f>
        <v>NO</v>
      </c>
      <c r="BK98" s="1781"/>
      <c r="BL98" s="1781"/>
      <c r="BM98" s="1781"/>
    </row>
    <row r="99" spans="1:65" s="176" customFormat="1" ht="20.25" customHeight="1">
      <c r="A99" s="169"/>
      <c r="B99" s="877"/>
      <c r="C99" s="879"/>
      <c r="D99" s="1687"/>
      <c r="E99" s="1688"/>
      <c r="F99" s="1688"/>
      <c r="G99" s="1688"/>
      <c r="H99" s="1688"/>
      <c r="I99" s="1688"/>
      <c r="J99" s="1688"/>
      <c r="K99" s="1688"/>
      <c r="L99" s="1688"/>
      <c r="M99" s="1688"/>
      <c r="N99" s="1688"/>
      <c r="O99" s="1688"/>
      <c r="P99" s="1688"/>
      <c r="Q99" s="1688"/>
      <c r="R99" s="1688"/>
      <c r="S99" s="1688"/>
      <c r="T99" s="1688"/>
      <c r="U99" s="1688"/>
      <c r="V99" s="1688"/>
      <c r="W99" s="1688"/>
      <c r="X99" s="1688"/>
      <c r="Y99" s="1688"/>
      <c r="Z99" s="1688"/>
      <c r="AA99" s="1688"/>
      <c r="AB99" s="1689"/>
      <c r="AC99" s="1658"/>
      <c r="AD99" s="1659"/>
      <c r="AE99" s="1659"/>
      <c r="AF99" s="1659"/>
      <c r="AG99" s="1659"/>
      <c r="AH99" s="1659"/>
      <c r="AI99" s="1659"/>
      <c r="AJ99" s="1659"/>
      <c r="AK99" s="1659"/>
      <c r="AL99" s="1659"/>
      <c r="AM99" s="1659"/>
      <c r="AN99" s="1659"/>
      <c r="AO99" s="1659"/>
      <c r="AP99" s="1660"/>
      <c r="AQ99" s="1760"/>
      <c r="AR99" s="1761"/>
      <c r="AS99" s="1761"/>
      <c r="AT99" s="1762"/>
      <c r="AU99" s="1766"/>
      <c r="AV99" s="1767"/>
      <c r="AW99" s="1767"/>
      <c r="AX99" s="1767"/>
      <c r="AY99" s="1768"/>
      <c r="AZ99" s="1775"/>
      <c r="BA99" s="1776"/>
      <c r="BB99" s="1776"/>
      <c r="BC99" s="1776"/>
      <c r="BD99" s="1776"/>
      <c r="BE99" s="1776"/>
      <c r="BF99" s="1776"/>
      <c r="BG99" s="1776"/>
      <c r="BH99" s="1776"/>
      <c r="BI99" s="1777"/>
      <c r="BJ99" s="1781"/>
      <c r="BK99" s="1781"/>
      <c r="BL99" s="1781"/>
      <c r="BM99" s="1781"/>
    </row>
    <row r="100" spans="1:65" s="176" customFormat="1" ht="20.25" customHeight="1">
      <c r="A100" s="169"/>
      <c r="B100" s="877"/>
      <c r="C100" s="879"/>
      <c r="D100" s="1687"/>
      <c r="E100" s="1688"/>
      <c r="F100" s="1688"/>
      <c r="G100" s="1688"/>
      <c r="H100" s="1688"/>
      <c r="I100" s="1688"/>
      <c r="J100" s="1688"/>
      <c r="K100" s="1688"/>
      <c r="L100" s="1688"/>
      <c r="M100" s="1688"/>
      <c r="N100" s="1688"/>
      <c r="O100" s="1688"/>
      <c r="P100" s="1688"/>
      <c r="Q100" s="1688"/>
      <c r="R100" s="1688"/>
      <c r="S100" s="1688"/>
      <c r="T100" s="1688"/>
      <c r="U100" s="1688"/>
      <c r="V100" s="1688"/>
      <c r="W100" s="1688"/>
      <c r="X100" s="1688"/>
      <c r="Y100" s="1688"/>
      <c r="Z100" s="1688"/>
      <c r="AA100" s="1688"/>
      <c r="AB100" s="1689"/>
      <c r="AC100" s="1658"/>
      <c r="AD100" s="1659"/>
      <c r="AE100" s="1659"/>
      <c r="AF100" s="1659"/>
      <c r="AG100" s="1659"/>
      <c r="AH100" s="1659"/>
      <c r="AI100" s="1659"/>
      <c r="AJ100" s="1659"/>
      <c r="AK100" s="1659"/>
      <c r="AL100" s="1659"/>
      <c r="AM100" s="1659"/>
      <c r="AN100" s="1659"/>
      <c r="AO100" s="1659"/>
      <c r="AP100" s="1660"/>
      <c r="AQ100" s="1760"/>
      <c r="AR100" s="1761"/>
      <c r="AS100" s="1761"/>
      <c r="AT100" s="1762"/>
      <c r="AU100" s="1766"/>
      <c r="AV100" s="1767"/>
      <c r="AW100" s="1767"/>
      <c r="AX100" s="1767"/>
      <c r="AY100" s="1768"/>
      <c r="AZ100" s="1775"/>
      <c r="BA100" s="1776"/>
      <c r="BB100" s="1776"/>
      <c r="BC100" s="1776"/>
      <c r="BD100" s="1776"/>
      <c r="BE100" s="1776"/>
      <c r="BF100" s="1776"/>
      <c r="BG100" s="1776"/>
      <c r="BH100" s="1776"/>
      <c r="BI100" s="1777"/>
      <c r="BJ100" s="1781"/>
      <c r="BK100" s="1781"/>
      <c r="BL100" s="1781"/>
      <c r="BM100" s="1781"/>
    </row>
    <row r="101" spans="1:65" s="176" customFormat="1" ht="20.25" customHeight="1">
      <c r="A101" s="169"/>
      <c r="B101" s="880"/>
      <c r="C101" s="882"/>
      <c r="D101" s="1690"/>
      <c r="E101" s="1691"/>
      <c r="F101" s="1691"/>
      <c r="G101" s="1691"/>
      <c r="H101" s="1691"/>
      <c r="I101" s="1691"/>
      <c r="J101" s="1691"/>
      <c r="K101" s="1691"/>
      <c r="L101" s="1691"/>
      <c r="M101" s="1691"/>
      <c r="N101" s="1691"/>
      <c r="O101" s="1691"/>
      <c r="P101" s="1691"/>
      <c r="Q101" s="1691"/>
      <c r="R101" s="1691"/>
      <c r="S101" s="1691"/>
      <c r="T101" s="1691"/>
      <c r="U101" s="1691"/>
      <c r="V101" s="1691"/>
      <c r="W101" s="1691"/>
      <c r="X101" s="1691"/>
      <c r="Y101" s="1691"/>
      <c r="Z101" s="1691"/>
      <c r="AA101" s="1691"/>
      <c r="AB101" s="1692"/>
      <c r="AC101" s="1661"/>
      <c r="AD101" s="1662"/>
      <c r="AE101" s="1662"/>
      <c r="AF101" s="1662"/>
      <c r="AG101" s="1662"/>
      <c r="AH101" s="1662"/>
      <c r="AI101" s="1662"/>
      <c r="AJ101" s="1662"/>
      <c r="AK101" s="1662"/>
      <c r="AL101" s="1662"/>
      <c r="AM101" s="1662"/>
      <c r="AN101" s="1662"/>
      <c r="AO101" s="1662"/>
      <c r="AP101" s="1663"/>
      <c r="AQ101" s="1763"/>
      <c r="AR101" s="1764"/>
      <c r="AS101" s="1764"/>
      <c r="AT101" s="1765"/>
      <c r="AU101" s="1769"/>
      <c r="AV101" s="1770"/>
      <c r="AW101" s="1770"/>
      <c r="AX101" s="1770"/>
      <c r="AY101" s="1771"/>
      <c r="AZ101" s="1778"/>
      <c r="BA101" s="1779"/>
      <c r="BB101" s="1779"/>
      <c r="BC101" s="1779"/>
      <c r="BD101" s="1779"/>
      <c r="BE101" s="1779"/>
      <c r="BF101" s="1779"/>
      <c r="BG101" s="1779"/>
      <c r="BH101" s="1779"/>
      <c r="BI101" s="1780"/>
      <c r="BJ101" s="1781"/>
      <c r="BK101" s="1781"/>
      <c r="BL101" s="1781"/>
      <c r="BM101" s="1781"/>
    </row>
    <row r="102" spans="1:65" s="176" customFormat="1" ht="20.25" customHeight="1">
      <c r="A102" s="169"/>
      <c r="B102" s="874" t="s">
        <v>277</v>
      </c>
      <c r="C102" s="876"/>
      <c r="D102" s="1199" t="s">
        <v>325</v>
      </c>
      <c r="E102" s="1200"/>
      <c r="F102" s="1200"/>
      <c r="G102" s="1200"/>
      <c r="H102" s="1200"/>
      <c r="I102" s="1200"/>
      <c r="J102" s="1200"/>
      <c r="K102" s="1200"/>
      <c r="L102" s="1200"/>
      <c r="M102" s="1200"/>
      <c r="N102" s="1200"/>
      <c r="O102" s="1200"/>
      <c r="P102" s="1200"/>
      <c r="Q102" s="1200"/>
      <c r="R102" s="1200"/>
      <c r="S102" s="1200"/>
      <c r="T102" s="1200"/>
      <c r="U102" s="1200"/>
      <c r="V102" s="1200"/>
      <c r="W102" s="1200"/>
      <c r="X102" s="1200"/>
      <c r="Y102" s="1200"/>
      <c r="Z102" s="1200"/>
      <c r="AA102" s="1200"/>
      <c r="AB102" s="1201"/>
      <c r="AC102" s="1655" t="s">
        <v>275</v>
      </c>
      <c r="AD102" s="1656"/>
      <c r="AE102" s="1656"/>
      <c r="AF102" s="1656"/>
      <c r="AG102" s="1656"/>
      <c r="AH102" s="1656"/>
      <c r="AI102" s="1656"/>
      <c r="AJ102" s="1656"/>
      <c r="AK102" s="1656"/>
      <c r="AL102" s="1656"/>
      <c r="AM102" s="1656"/>
      <c r="AN102" s="1656"/>
      <c r="AO102" s="1656"/>
      <c r="AP102" s="1657"/>
      <c r="AQ102" s="1757"/>
      <c r="AR102" s="1758"/>
      <c r="AS102" s="1758"/>
      <c r="AT102" s="1759"/>
      <c r="AU102" s="889"/>
      <c r="AV102" s="890"/>
      <c r="AW102" s="890"/>
      <c r="AX102" s="890"/>
      <c r="AY102" s="891"/>
      <c r="AZ102" s="1772">
        <f>Pagina8!DN70</f>
        <v>0</v>
      </c>
      <c r="BA102" s="1773"/>
      <c r="BB102" s="1773"/>
      <c r="BC102" s="1773"/>
      <c r="BD102" s="1773"/>
      <c r="BE102" s="1773"/>
      <c r="BF102" s="1773"/>
      <c r="BG102" s="1773"/>
      <c r="BH102" s="1773"/>
      <c r="BI102" s="1774"/>
      <c r="BJ102" s="1781" t="str">
        <f>IF(AQ102="x","OK","NO")</f>
        <v>NO</v>
      </c>
      <c r="BK102" s="1781"/>
      <c r="BL102" s="1781"/>
      <c r="BM102" s="1781"/>
    </row>
    <row r="103" spans="1:65" s="176" customFormat="1" ht="20.25" customHeight="1">
      <c r="A103" s="169"/>
      <c r="B103" s="877"/>
      <c r="C103" s="879"/>
      <c r="D103" s="1202"/>
      <c r="E103" s="1203"/>
      <c r="F103" s="1203"/>
      <c r="G103" s="1203"/>
      <c r="H103" s="1203"/>
      <c r="I103" s="1203"/>
      <c r="J103" s="1203"/>
      <c r="K103" s="1203"/>
      <c r="L103" s="1203"/>
      <c r="M103" s="1203"/>
      <c r="N103" s="1203"/>
      <c r="O103" s="1203"/>
      <c r="P103" s="1203"/>
      <c r="Q103" s="1203"/>
      <c r="R103" s="1203"/>
      <c r="S103" s="1203"/>
      <c r="T103" s="1203"/>
      <c r="U103" s="1203"/>
      <c r="V103" s="1203"/>
      <c r="W103" s="1203"/>
      <c r="X103" s="1203"/>
      <c r="Y103" s="1203"/>
      <c r="Z103" s="1203"/>
      <c r="AA103" s="1203"/>
      <c r="AB103" s="1204"/>
      <c r="AC103" s="1658"/>
      <c r="AD103" s="1659"/>
      <c r="AE103" s="1659"/>
      <c r="AF103" s="1659"/>
      <c r="AG103" s="1659"/>
      <c r="AH103" s="1659"/>
      <c r="AI103" s="1659"/>
      <c r="AJ103" s="1659"/>
      <c r="AK103" s="1659"/>
      <c r="AL103" s="1659"/>
      <c r="AM103" s="1659"/>
      <c r="AN103" s="1659"/>
      <c r="AO103" s="1659"/>
      <c r="AP103" s="1660"/>
      <c r="AQ103" s="1760"/>
      <c r="AR103" s="1761"/>
      <c r="AS103" s="1761"/>
      <c r="AT103" s="1762"/>
      <c r="AU103" s="1766"/>
      <c r="AV103" s="1767"/>
      <c r="AW103" s="1767"/>
      <c r="AX103" s="1767"/>
      <c r="AY103" s="1768"/>
      <c r="AZ103" s="1775"/>
      <c r="BA103" s="1776"/>
      <c r="BB103" s="1776"/>
      <c r="BC103" s="1776"/>
      <c r="BD103" s="1776"/>
      <c r="BE103" s="1776"/>
      <c r="BF103" s="1776"/>
      <c r="BG103" s="1776"/>
      <c r="BH103" s="1776"/>
      <c r="BI103" s="1777"/>
      <c r="BJ103" s="1781"/>
      <c r="BK103" s="1781"/>
      <c r="BL103" s="1781"/>
      <c r="BM103" s="1781"/>
    </row>
    <row r="104" spans="1:65" s="176" customFormat="1" ht="20.25" customHeight="1">
      <c r="A104" s="169"/>
      <c r="B104" s="877"/>
      <c r="C104" s="879"/>
      <c r="D104" s="1202"/>
      <c r="E104" s="1203"/>
      <c r="F104" s="1203"/>
      <c r="G104" s="1203"/>
      <c r="H104" s="1203"/>
      <c r="I104" s="1203"/>
      <c r="J104" s="1203"/>
      <c r="K104" s="1203"/>
      <c r="L104" s="1203"/>
      <c r="M104" s="1203"/>
      <c r="N104" s="1203"/>
      <c r="O104" s="1203"/>
      <c r="P104" s="1203"/>
      <c r="Q104" s="1203"/>
      <c r="R104" s="1203"/>
      <c r="S104" s="1203"/>
      <c r="T104" s="1203"/>
      <c r="U104" s="1203"/>
      <c r="V104" s="1203"/>
      <c r="W104" s="1203"/>
      <c r="X104" s="1203"/>
      <c r="Y104" s="1203"/>
      <c r="Z104" s="1203"/>
      <c r="AA104" s="1203"/>
      <c r="AB104" s="1204"/>
      <c r="AC104" s="1658"/>
      <c r="AD104" s="1659"/>
      <c r="AE104" s="1659"/>
      <c r="AF104" s="1659"/>
      <c r="AG104" s="1659"/>
      <c r="AH104" s="1659"/>
      <c r="AI104" s="1659"/>
      <c r="AJ104" s="1659"/>
      <c r="AK104" s="1659"/>
      <c r="AL104" s="1659"/>
      <c r="AM104" s="1659"/>
      <c r="AN104" s="1659"/>
      <c r="AO104" s="1659"/>
      <c r="AP104" s="1660"/>
      <c r="AQ104" s="1760"/>
      <c r="AR104" s="1761"/>
      <c r="AS104" s="1761"/>
      <c r="AT104" s="1762"/>
      <c r="AU104" s="1766"/>
      <c r="AV104" s="1767"/>
      <c r="AW104" s="1767"/>
      <c r="AX104" s="1767"/>
      <c r="AY104" s="1768"/>
      <c r="AZ104" s="1775"/>
      <c r="BA104" s="1776"/>
      <c r="BB104" s="1776"/>
      <c r="BC104" s="1776"/>
      <c r="BD104" s="1776"/>
      <c r="BE104" s="1776"/>
      <c r="BF104" s="1776"/>
      <c r="BG104" s="1776"/>
      <c r="BH104" s="1776"/>
      <c r="BI104" s="1777"/>
      <c r="BJ104" s="1781"/>
      <c r="BK104" s="1781"/>
      <c r="BL104" s="1781"/>
      <c r="BM104" s="1781"/>
    </row>
    <row r="105" spans="1:65" s="176" customFormat="1" ht="20.25" customHeight="1">
      <c r="A105" s="169"/>
      <c r="B105" s="880"/>
      <c r="C105" s="882"/>
      <c r="D105" s="1205"/>
      <c r="E105" s="1206"/>
      <c r="F105" s="1206"/>
      <c r="G105" s="1206"/>
      <c r="H105" s="1206"/>
      <c r="I105" s="1206"/>
      <c r="J105" s="1206"/>
      <c r="K105" s="1206"/>
      <c r="L105" s="1206"/>
      <c r="M105" s="1206"/>
      <c r="N105" s="1206"/>
      <c r="O105" s="1206"/>
      <c r="P105" s="1206"/>
      <c r="Q105" s="1206"/>
      <c r="R105" s="1206"/>
      <c r="S105" s="1206"/>
      <c r="T105" s="1206"/>
      <c r="U105" s="1206"/>
      <c r="V105" s="1206"/>
      <c r="W105" s="1206"/>
      <c r="X105" s="1206"/>
      <c r="Y105" s="1206"/>
      <c r="Z105" s="1206"/>
      <c r="AA105" s="1206"/>
      <c r="AB105" s="1207"/>
      <c r="AC105" s="1661"/>
      <c r="AD105" s="1662"/>
      <c r="AE105" s="1662"/>
      <c r="AF105" s="1662"/>
      <c r="AG105" s="1662"/>
      <c r="AH105" s="1662"/>
      <c r="AI105" s="1662"/>
      <c r="AJ105" s="1662"/>
      <c r="AK105" s="1662"/>
      <c r="AL105" s="1662"/>
      <c r="AM105" s="1662"/>
      <c r="AN105" s="1662"/>
      <c r="AO105" s="1662"/>
      <c r="AP105" s="1663"/>
      <c r="AQ105" s="1763"/>
      <c r="AR105" s="1764"/>
      <c r="AS105" s="1764"/>
      <c r="AT105" s="1765"/>
      <c r="AU105" s="1769"/>
      <c r="AV105" s="1770"/>
      <c r="AW105" s="1770"/>
      <c r="AX105" s="1770"/>
      <c r="AY105" s="1771"/>
      <c r="AZ105" s="1778"/>
      <c r="BA105" s="1779"/>
      <c r="BB105" s="1779"/>
      <c r="BC105" s="1779"/>
      <c r="BD105" s="1779"/>
      <c r="BE105" s="1779"/>
      <c r="BF105" s="1779"/>
      <c r="BG105" s="1779"/>
      <c r="BH105" s="1779"/>
      <c r="BI105" s="1780"/>
      <c r="BJ105" s="1781"/>
      <c r="BK105" s="1781"/>
      <c r="BL105" s="1781"/>
      <c r="BM105" s="1781"/>
    </row>
    <row r="106" spans="1:65" s="176" customFormat="1" ht="20.25" customHeight="1">
      <c r="A106" s="169"/>
      <c r="B106" s="874" t="s">
        <v>278</v>
      </c>
      <c r="C106" s="876"/>
      <c r="D106" s="1684" t="s">
        <v>326</v>
      </c>
      <c r="E106" s="1685"/>
      <c r="F106" s="1685"/>
      <c r="G106" s="1685"/>
      <c r="H106" s="1685"/>
      <c r="I106" s="1685"/>
      <c r="J106" s="1685"/>
      <c r="K106" s="1685"/>
      <c r="L106" s="1685"/>
      <c r="M106" s="1685"/>
      <c r="N106" s="1685"/>
      <c r="O106" s="1685"/>
      <c r="P106" s="1685"/>
      <c r="Q106" s="1685"/>
      <c r="R106" s="1685"/>
      <c r="S106" s="1685"/>
      <c r="T106" s="1685"/>
      <c r="U106" s="1685"/>
      <c r="V106" s="1685"/>
      <c r="W106" s="1685"/>
      <c r="X106" s="1685"/>
      <c r="Y106" s="1685"/>
      <c r="Z106" s="1685"/>
      <c r="AA106" s="1685"/>
      <c r="AB106" s="1686"/>
      <c r="AC106" s="1655" t="s">
        <v>275</v>
      </c>
      <c r="AD106" s="1656"/>
      <c r="AE106" s="1656"/>
      <c r="AF106" s="1656"/>
      <c r="AG106" s="1656"/>
      <c r="AH106" s="1656"/>
      <c r="AI106" s="1656"/>
      <c r="AJ106" s="1656"/>
      <c r="AK106" s="1656"/>
      <c r="AL106" s="1656"/>
      <c r="AM106" s="1656"/>
      <c r="AN106" s="1656"/>
      <c r="AO106" s="1656"/>
      <c r="AP106" s="1657"/>
      <c r="AQ106" s="1757"/>
      <c r="AR106" s="1758"/>
      <c r="AS106" s="1758"/>
      <c r="AT106" s="1759"/>
      <c r="AU106" s="889"/>
      <c r="AV106" s="890"/>
      <c r="AW106" s="890"/>
      <c r="AX106" s="890"/>
      <c r="AY106" s="891"/>
      <c r="AZ106" s="1772">
        <f>Pagina8!DP70</f>
        <v>0</v>
      </c>
      <c r="BA106" s="1773"/>
      <c r="BB106" s="1773"/>
      <c r="BC106" s="1773"/>
      <c r="BD106" s="1773"/>
      <c r="BE106" s="1773"/>
      <c r="BF106" s="1773"/>
      <c r="BG106" s="1773"/>
      <c r="BH106" s="1773"/>
      <c r="BI106" s="1774"/>
      <c r="BJ106" s="1781" t="str">
        <f>IF(AQ106="x","OK","NO")</f>
        <v>NO</v>
      </c>
      <c r="BK106" s="1781"/>
      <c r="BL106" s="1781"/>
      <c r="BM106" s="1781"/>
    </row>
    <row r="107" spans="1:65" s="176" customFormat="1" ht="20.25" customHeight="1">
      <c r="A107" s="169"/>
      <c r="B107" s="877"/>
      <c r="C107" s="879"/>
      <c r="D107" s="1687"/>
      <c r="E107" s="1688"/>
      <c r="F107" s="1688"/>
      <c r="G107" s="1688"/>
      <c r="H107" s="1688"/>
      <c r="I107" s="1688"/>
      <c r="J107" s="1688"/>
      <c r="K107" s="1688"/>
      <c r="L107" s="1688"/>
      <c r="M107" s="1688"/>
      <c r="N107" s="1688"/>
      <c r="O107" s="1688"/>
      <c r="P107" s="1688"/>
      <c r="Q107" s="1688"/>
      <c r="R107" s="1688"/>
      <c r="S107" s="1688"/>
      <c r="T107" s="1688"/>
      <c r="U107" s="1688"/>
      <c r="V107" s="1688"/>
      <c r="W107" s="1688"/>
      <c r="X107" s="1688"/>
      <c r="Y107" s="1688"/>
      <c r="Z107" s="1688"/>
      <c r="AA107" s="1688"/>
      <c r="AB107" s="1689"/>
      <c r="AC107" s="1658"/>
      <c r="AD107" s="1659"/>
      <c r="AE107" s="1659"/>
      <c r="AF107" s="1659"/>
      <c r="AG107" s="1659"/>
      <c r="AH107" s="1659"/>
      <c r="AI107" s="1659"/>
      <c r="AJ107" s="1659"/>
      <c r="AK107" s="1659"/>
      <c r="AL107" s="1659"/>
      <c r="AM107" s="1659"/>
      <c r="AN107" s="1659"/>
      <c r="AO107" s="1659"/>
      <c r="AP107" s="1660"/>
      <c r="AQ107" s="1760"/>
      <c r="AR107" s="1761"/>
      <c r="AS107" s="1761"/>
      <c r="AT107" s="1762"/>
      <c r="AU107" s="1766"/>
      <c r="AV107" s="1767"/>
      <c r="AW107" s="1767"/>
      <c r="AX107" s="1767"/>
      <c r="AY107" s="1768"/>
      <c r="AZ107" s="1775"/>
      <c r="BA107" s="1776"/>
      <c r="BB107" s="1776"/>
      <c r="BC107" s="1776"/>
      <c r="BD107" s="1776"/>
      <c r="BE107" s="1776"/>
      <c r="BF107" s="1776"/>
      <c r="BG107" s="1776"/>
      <c r="BH107" s="1776"/>
      <c r="BI107" s="1777"/>
      <c r="BJ107" s="1781"/>
      <c r="BK107" s="1781"/>
      <c r="BL107" s="1781"/>
      <c r="BM107" s="1781"/>
    </row>
    <row r="108" spans="1:65" s="176" customFormat="1" ht="20.25" customHeight="1">
      <c r="A108" s="169"/>
      <c r="B108" s="877"/>
      <c r="C108" s="879"/>
      <c r="D108" s="1687"/>
      <c r="E108" s="1688"/>
      <c r="F108" s="1688"/>
      <c r="G108" s="1688"/>
      <c r="H108" s="1688"/>
      <c r="I108" s="1688"/>
      <c r="J108" s="1688"/>
      <c r="K108" s="1688"/>
      <c r="L108" s="1688"/>
      <c r="M108" s="1688"/>
      <c r="N108" s="1688"/>
      <c r="O108" s="1688"/>
      <c r="P108" s="1688"/>
      <c r="Q108" s="1688"/>
      <c r="R108" s="1688"/>
      <c r="S108" s="1688"/>
      <c r="T108" s="1688"/>
      <c r="U108" s="1688"/>
      <c r="V108" s="1688"/>
      <c r="W108" s="1688"/>
      <c r="X108" s="1688"/>
      <c r="Y108" s="1688"/>
      <c r="Z108" s="1688"/>
      <c r="AA108" s="1688"/>
      <c r="AB108" s="1689"/>
      <c r="AC108" s="1658"/>
      <c r="AD108" s="1659"/>
      <c r="AE108" s="1659"/>
      <c r="AF108" s="1659"/>
      <c r="AG108" s="1659"/>
      <c r="AH108" s="1659"/>
      <c r="AI108" s="1659"/>
      <c r="AJ108" s="1659"/>
      <c r="AK108" s="1659"/>
      <c r="AL108" s="1659"/>
      <c r="AM108" s="1659"/>
      <c r="AN108" s="1659"/>
      <c r="AO108" s="1659"/>
      <c r="AP108" s="1660"/>
      <c r="AQ108" s="1760"/>
      <c r="AR108" s="1761"/>
      <c r="AS108" s="1761"/>
      <c r="AT108" s="1762"/>
      <c r="AU108" s="1766"/>
      <c r="AV108" s="1767"/>
      <c r="AW108" s="1767"/>
      <c r="AX108" s="1767"/>
      <c r="AY108" s="1768"/>
      <c r="AZ108" s="1775"/>
      <c r="BA108" s="1776"/>
      <c r="BB108" s="1776"/>
      <c r="BC108" s="1776"/>
      <c r="BD108" s="1776"/>
      <c r="BE108" s="1776"/>
      <c r="BF108" s="1776"/>
      <c r="BG108" s="1776"/>
      <c r="BH108" s="1776"/>
      <c r="BI108" s="1777"/>
      <c r="BJ108" s="1781"/>
      <c r="BK108" s="1781"/>
      <c r="BL108" s="1781"/>
      <c r="BM108" s="1781"/>
    </row>
    <row r="109" spans="1:65" s="176" customFormat="1" ht="20.25" customHeight="1">
      <c r="A109" s="169"/>
      <c r="B109" s="880"/>
      <c r="C109" s="882"/>
      <c r="D109" s="1690"/>
      <c r="E109" s="1691"/>
      <c r="F109" s="1691"/>
      <c r="G109" s="1691"/>
      <c r="H109" s="1691"/>
      <c r="I109" s="1691"/>
      <c r="J109" s="1691"/>
      <c r="K109" s="1691"/>
      <c r="L109" s="1691"/>
      <c r="M109" s="1691"/>
      <c r="N109" s="1691"/>
      <c r="O109" s="1691"/>
      <c r="P109" s="1691"/>
      <c r="Q109" s="1691"/>
      <c r="R109" s="1691"/>
      <c r="S109" s="1691"/>
      <c r="T109" s="1691"/>
      <c r="U109" s="1691"/>
      <c r="V109" s="1691"/>
      <c r="W109" s="1691"/>
      <c r="X109" s="1691"/>
      <c r="Y109" s="1691"/>
      <c r="Z109" s="1691"/>
      <c r="AA109" s="1691"/>
      <c r="AB109" s="1692"/>
      <c r="AC109" s="1661"/>
      <c r="AD109" s="1662"/>
      <c r="AE109" s="1662"/>
      <c r="AF109" s="1662"/>
      <c r="AG109" s="1662"/>
      <c r="AH109" s="1662"/>
      <c r="AI109" s="1662"/>
      <c r="AJ109" s="1662"/>
      <c r="AK109" s="1662"/>
      <c r="AL109" s="1662"/>
      <c r="AM109" s="1662"/>
      <c r="AN109" s="1662"/>
      <c r="AO109" s="1662"/>
      <c r="AP109" s="1663"/>
      <c r="AQ109" s="1763"/>
      <c r="AR109" s="1764"/>
      <c r="AS109" s="1764"/>
      <c r="AT109" s="1765"/>
      <c r="AU109" s="1769"/>
      <c r="AV109" s="1770"/>
      <c r="AW109" s="1770"/>
      <c r="AX109" s="1770"/>
      <c r="AY109" s="1771"/>
      <c r="AZ109" s="1778"/>
      <c r="BA109" s="1779"/>
      <c r="BB109" s="1779"/>
      <c r="BC109" s="1779"/>
      <c r="BD109" s="1779"/>
      <c r="BE109" s="1779"/>
      <c r="BF109" s="1779"/>
      <c r="BG109" s="1779"/>
      <c r="BH109" s="1779"/>
      <c r="BI109" s="1780"/>
      <c r="BJ109" s="1781"/>
      <c r="BK109" s="1781"/>
      <c r="BL109" s="1781"/>
      <c r="BM109" s="1781"/>
    </row>
    <row r="110" spans="1:65" s="176" customFormat="1" ht="20.25" customHeight="1">
      <c r="A110" s="169"/>
      <c r="B110" s="874" t="s">
        <v>279</v>
      </c>
      <c r="C110" s="876"/>
      <c r="D110" s="1794" t="s">
        <v>444</v>
      </c>
      <c r="E110" s="1795"/>
      <c r="F110" s="1795"/>
      <c r="G110" s="1795"/>
      <c r="H110" s="1795"/>
      <c r="I110" s="1795"/>
      <c r="J110" s="1795"/>
      <c r="K110" s="1795"/>
      <c r="L110" s="1795"/>
      <c r="M110" s="1795"/>
      <c r="N110" s="1795"/>
      <c r="O110" s="1795"/>
      <c r="P110" s="1795"/>
      <c r="Q110" s="1795"/>
      <c r="R110" s="1795"/>
      <c r="S110" s="1795"/>
      <c r="T110" s="1795"/>
      <c r="U110" s="1795"/>
      <c r="V110" s="1795"/>
      <c r="W110" s="1795"/>
      <c r="X110" s="1795"/>
      <c r="Y110" s="1795"/>
      <c r="Z110" s="1795"/>
      <c r="AA110" s="1795"/>
      <c r="AB110" s="1795"/>
      <c r="AC110" s="1795"/>
      <c r="AD110" s="1795"/>
      <c r="AE110" s="1795"/>
      <c r="AF110" s="1795"/>
      <c r="AG110" s="1795"/>
      <c r="AH110" s="1795"/>
      <c r="AI110" s="1795"/>
      <c r="AJ110" s="1795"/>
      <c r="AK110" s="1795"/>
      <c r="AL110" s="1795"/>
      <c r="AM110" s="1795"/>
      <c r="AN110" s="1795"/>
      <c r="AO110" s="1795"/>
      <c r="AP110" s="1795"/>
      <c r="AQ110" s="1795"/>
      <c r="AR110" s="1795"/>
      <c r="AS110" s="1795"/>
      <c r="AT110" s="1795"/>
      <c r="AU110" s="1795"/>
      <c r="AV110" s="1795"/>
      <c r="AW110" s="1795"/>
      <c r="AX110" s="1795"/>
      <c r="AY110" s="1796"/>
      <c r="AZ110" s="1803">
        <f>SUM(AZ86:BI109)</f>
        <v>0</v>
      </c>
      <c r="BA110" s="1804"/>
      <c r="BB110" s="1804"/>
      <c r="BC110" s="1804"/>
      <c r="BD110" s="1804"/>
      <c r="BE110" s="1804"/>
      <c r="BF110" s="1804"/>
      <c r="BG110" s="1804"/>
      <c r="BH110" s="1804"/>
      <c r="BI110" s="1805"/>
      <c r="BJ110" s="1812"/>
      <c r="BK110" s="1812"/>
      <c r="BL110" s="1812"/>
      <c r="BM110" s="1812"/>
    </row>
    <row r="111" spans="1:65" s="176" customFormat="1" ht="20.25" customHeight="1">
      <c r="A111" s="169"/>
      <c r="B111" s="877"/>
      <c r="C111" s="879"/>
      <c r="D111" s="1797"/>
      <c r="E111" s="1798"/>
      <c r="F111" s="1798"/>
      <c r="G111" s="1798"/>
      <c r="H111" s="1798"/>
      <c r="I111" s="1798"/>
      <c r="J111" s="1798"/>
      <c r="K111" s="1798"/>
      <c r="L111" s="1798"/>
      <c r="M111" s="1798"/>
      <c r="N111" s="1798"/>
      <c r="O111" s="1798"/>
      <c r="P111" s="1798"/>
      <c r="Q111" s="1798"/>
      <c r="R111" s="1798"/>
      <c r="S111" s="1798"/>
      <c r="T111" s="1798"/>
      <c r="U111" s="1798"/>
      <c r="V111" s="1798"/>
      <c r="W111" s="1798"/>
      <c r="X111" s="1798"/>
      <c r="Y111" s="1798"/>
      <c r="Z111" s="1798"/>
      <c r="AA111" s="1798"/>
      <c r="AB111" s="1798"/>
      <c r="AC111" s="1798"/>
      <c r="AD111" s="1798"/>
      <c r="AE111" s="1798"/>
      <c r="AF111" s="1798"/>
      <c r="AG111" s="1798"/>
      <c r="AH111" s="1798"/>
      <c r="AI111" s="1798"/>
      <c r="AJ111" s="1798"/>
      <c r="AK111" s="1798"/>
      <c r="AL111" s="1798"/>
      <c r="AM111" s="1798"/>
      <c r="AN111" s="1798"/>
      <c r="AO111" s="1798"/>
      <c r="AP111" s="1798"/>
      <c r="AQ111" s="1798"/>
      <c r="AR111" s="1798"/>
      <c r="AS111" s="1798"/>
      <c r="AT111" s="1798"/>
      <c r="AU111" s="1798"/>
      <c r="AV111" s="1798"/>
      <c r="AW111" s="1798"/>
      <c r="AX111" s="1798"/>
      <c r="AY111" s="1799"/>
      <c r="AZ111" s="1806"/>
      <c r="BA111" s="1807"/>
      <c r="BB111" s="1807"/>
      <c r="BC111" s="1807"/>
      <c r="BD111" s="1807"/>
      <c r="BE111" s="1807"/>
      <c r="BF111" s="1807"/>
      <c r="BG111" s="1807"/>
      <c r="BH111" s="1807"/>
      <c r="BI111" s="1808"/>
      <c r="BJ111" s="1812"/>
      <c r="BK111" s="1812"/>
      <c r="BL111" s="1812"/>
      <c r="BM111" s="1812"/>
    </row>
    <row r="112" spans="1:65" s="176" customFormat="1" ht="20.25" customHeight="1">
      <c r="A112" s="169"/>
      <c r="B112" s="877"/>
      <c r="C112" s="879"/>
      <c r="D112" s="1797"/>
      <c r="E112" s="1798"/>
      <c r="F112" s="1798"/>
      <c r="G112" s="1798"/>
      <c r="H112" s="1798"/>
      <c r="I112" s="1798"/>
      <c r="J112" s="1798"/>
      <c r="K112" s="1798"/>
      <c r="L112" s="1798"/>
      <c r="M112" s="1798"/>
      <c r="N112" s="1798"/>
      <c r="O112" s="1798"/>
      <c r="P112" s="1798"/>
      <c r="Q112" s="1798"/>
      <c r="R112" s="1798"/>
      <c r="S112" s="1798"/>
      <c r="T112" s="1798"/>
      <c r="U112" s="1798"/>
      <c r="V112" s="1798"/>
      <c r="W112" s="1798"/>
      <c r="X112" s="1798"/>
      <c r="Y112" s="1798"/>
      <c r="Z112" s="1798"/>
      <c r="AA112" s="1798"/>
      <c r="AB112" s="1798"/>
      <c r="AC112" s="1798"/>
      <c r="AD112" s="1798"/>
      <c r="AE112" s="1798"/>
      <c r="AF112" s="1798"/>
      <c r="AG112" s="1798"/>
      <c r="AH112" s="1798"/>
      <c r="AI112" s="1798"/>
      <c r="AJ112" s="1798"/>
      <c r="AK112" s="1798"/>
      <c r="AL112" s="1798"/>
      <c r="AM112" s="1798"/>
      <c r="AN112" s="1798"/>
      <c r="AO112" s="1798"/>
      <c r="AP112" s="1798"/>
      <c r="AQ112" s="1798"/>
      <c r="AR112" s="1798"/>
      <c r="AS112" s="1798"/>
      <c r="AT112" s="1798"/>
      <c r="AU112" s="1798"/>
      <c r="AV112" s="1798"/>
      <c r="AW112" s="1798"/>
      <c r="AX112" s="1798"/>
      <c r="AY112" s="1799"/>
      <c r="AZ112" s="1806"/>
      <c r="BA112" s="1807"/>
      <c r="BB112" s="1807"/>
      <c r="BC112" s="1807"/>
      <c r="BD112" s="1807"/>
      <c r="BE112" s="1807"/>
      <c r="BF112" s="1807"/>
      <c r="BG112" s="1807"/>
      <c r="BH112" s="1807"/>
      <c r="BI112" s="1808"/>
      <c r="BJ112" s="1812"/>
      <c r="BK112" s="1812"/>
      <c r="BL112" s="1812"/>
      <c r="BM112" s="1812"/>
    </row>
    <row r="113" spans="1:65" s="176" customFormat="1" ht="20.25" customHeight="1">
      <c r="A113" s="169"/>
      <c r="B113" s="880"/>
      <c r="C113" s="882"/>
      <c r="D113" s="1800"/>
      <c r="E113" s="1801"/>
      <c r="F113" s="1801"/>
      <c r="G113" s="1801"/>
      <c r="H113" s="1801"/>
      <c r="I113" s="1801"/>
      <c r="J113" s="1801"/>
      <c r="K113" s="1801"/>
      <c r="L113" s="1801"/>
      <c r="M113" s="1801"/>
      <c r="N113" s="1801"/>
      <c r="O113" s="1801"/>
      <c r="P113" s="1801"/>
      <c r="Q113" s="1801"/>
      <c r="R113" s="1801"/>
      <c r="S113" s="1801"/>
      <c r="T113" s="1801"/>
      <c r="U113" s="1801"/>
      <c r="V113" s="1801"/>
      <c r="W113" s="1801"/>
      <c r="X113" s="1801"/>
      <c r="Y113" s="1801"/>
      <c r="Z113" s="1801"/>
      <c r="AA113" s="1801"/>
      <c r="AB113" s="1801"/>
      <c r="AC113" s="1801"/>
      <c r="AD113" s="1801"/>
      <c r="AE113" s="1801"/>
      <c r="AF113" s="1801"/>
      <c r="AG113" s="1801"/>
      <c r="AH113" s="1801"/>
      <c r="AI113" s="1801"/>
      <c r="AJ113" s="1801"/>
      <c r="AK113" s="1801"/>
      <c r="AL113" s="1801"/>
      <c r="AM113" s="1801"/>
      <c r="AN113" s="1801"/>
      <c r="AO113" s="1801"/>
      <c r="AP113" s="1801"/>
      <c r="AQ113" s="1801"/>
      <c r="AR113" s="1801"/>
      <c r="AS113" s="1801"/>
      <c r="AT113" s="1801"/>
      <c r="AU113" s="1801"/>
      <c r="AV113" s="1801"/>
      <c r="AW113" s="1801"/>
      <c r="AX113" s="1801"/>
      <c r="AY113" s="1802"/>
      <c r="AZ113" s="1809"/>
      <c r="BA113" s="1810"/>
      <c r="BB113" s="1810"/>
      <c r="BC113" s="1810"/>
      <c r="BD113" s="1810"/>
      <c r="BE113" s="1810"/>
      <c r="BF113" s="1810"/>
      <c r="BG113" s="1810"/>
      <c r="BH113" s="1810"/>
      <c r="BI113" s="1811"/>
      <c r="BJ113" s="1812"/>
      <c r="BK113" s="1812"/>
      <c r="BL113" s="1812"/>
      <c r="BM113" s="1812"/>
    </row>
    <row r="114" spans="1:65" s="176" customFormat="1" ht="20.25" customHeight="1">
      <c r="A114" s="169"/>
      <c r="B114" s="318"/>
      <c r="C114" s="318"/>
      <c r="D114" s="525"/>
      <c r="E114" s="525"/>
      <c r="F114" s="525"/>
      <c r="G114" s="525"/>
      <c r="H114" s="525"/>
      <c r="I114" s="525"/>
      <c r="J114" s="525"/>
      <c r="K114" s="525"/>
      <c r="L114" s="525"/>
      <c r="M114" s="525"/>
      <c r="N114" s="525"/>
      <c r="O114" s="525"/>
      <c r="P114" s="525"/>
      <c r="Q114" s="525"/>
      <c r="R114" s="525"/>
      <c r="S114" s="525"/>
      <c r="T114" s="525"/>
      <c r="U114" s="525"/>
      <c r="V114" s="525"/>
      <c r="W114" s="525"/>
      <c r="X114" s="525"/>
      <c r="Y114" s="525"/>
      <c r="Z114" s="525"/>
      <c r="AA114" s="525"/>
      <c r="AB114" s="525"/>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25"/>
      <c r="AY114" s="525"/>
      <c r="AZ114" s="525"/>
      <c r="BA114" s="525"/>
      <c r="BB114" s="525"/>
      <c r="BC114" s="525"/>
      <c r="BD114" s="225"/>
      <c r="BE114" s="225"/>
      <c r="BF114" s="225"/>
      <c r="BG114" s="225"/>
      <c r="BH114" s="225"/>
      <c r="BI114" s="225"/>
      <c r="BJ114" s="225"/>
      <c r="BK114" s="225"/>
      <c r="BL114" s="225"/>
      <c r="BM114" s="225"/>
    </row>
    <row r="115" spans="1:65" s="176" customFormat="1" ht="20.25" customHeight="1">
      <c r="A115" s="169"/>
      <c r="B115" s="318"/>
      <c r="C115" s="318"/>
      <c r="D115" s="525"/>
      <c r="E115" s="525"/>
      <c r="F115" s="525"/>
      <c r="G115" s="525"/>
      <c r="H115" s="525"/>
      <c r="I115" s="525"/>
      <c r="J115" s="525"/>
      <c r="K115" s="525"/>
      <c r="L115" s="525"/>
      <c r="M115" s="525"/>
      <c r="N115" s="525"/>
      <c r="O115" s="525"/>
      <c r="P115" s="525"/>
      <c r="Q115" s="525"/>
      <c r="R115" s="525"/>
      <c r="S115" s="525"/>
      <c r="T115" s="525"/>
      <c r="U115" s="525"/>
      <c r="V115" s="525"/>
      <c r="W115" s="525"/>
      <c r="X115" s="525"/>
      <c r="Y115" s="525"/>
      <c r="Z115" s="525"/>
      <c r="AA115" s="525"/>
      <c r="AB115" s="525"/>
      <c r="AC115" s="525"/>
      <c r="AD115" s="525"/>
      <c r="AE115" s="525"/>
      <c r="AF115" s="525"/>
      <c r="AG115" s="525"/>
      <c r="AH115" s="525"/>
      <c r="AI115" s="525"/>
      <c r="AJ115" s="525"/>
      <c r="AK115" s="525"/>
      <c r="AL115" s="525"/>
      <c r="AM115" s="525"/>
      <c r="AN115" s="525"/>
      <c r="AO115" s="525"/>
      <c r="AP115" s="525"/>
      <c r="AQ115" s="525"/>
      <c r="AR115" s="525"/>
      <c r="AS115" s="525"/>
      <c r="AT115" s="525"/>
      <c r="AU115" s="525"/>
      <c r="AV115" s="525"/>
      <c r="AW115" s="525"/>
      <c r="AX115" s="525"/>
      <c r="AY115" s="525"/>
      <c r="AZ115" s="525"/>
      <c r="BA115" s="525"/>
      <c r="BB115" s="525"/>
      <c r="BC115" s="525"/>
      <c r="BD115" s="225"/>
      <c r="BE115" s="225"/>
      <c r="BF115" s="225"/>
      <c r="BG115" s="225"/>
      <c r="BH115" s="225"/>
      <c r="BI115" s="225"/>
      <c r="BJ115" s="225"/>
      <c r="BK115" s="225"/>
      <c r="BL115" s="225"/>
      <c r="BM115" s="225"/>
    </row>
    <row r="116" spans="1:65" s="176" customFormat="1" ht="20.25" customHeight="1">
      <c r="A116" s="169"/>
      <c r="B116" s="1042" t="s">
        <v>280</v>
      </c>
      <c r="C116" s="1042"/>
      <c r="D116" s="1730" t="s">
        <v>282</v>
      </c>
      <c r="E116" s="1730"/>
      <c r="F116" s="1730"/>
      <c r="G116" s="1730"/>
      <c r="H116" s="1730"/>
      <c r="I116" s="1730"/>
      <c r="J116" s="1730"/>
      <c r="K116" s="1730"/>
      <c r="L116" s="1730"/>
      <c r="M116" s="1730"/>
      <c r="N116" s="1730"/>
      <c r="O116" s="1730"/>
      <c r="P116" s="1730"/>
      <c r="Q116" s="1730"/>
      <c r="R116" s="1730"/>
      <c r="S116" s="1730"/>
      <c r="T116" s="1730"/>
      <c r="U116" s="1730"/>
      <c r="V116" s="1730"/>
      <c r="W116" s="1730"/>
      <c r="X116" s="1730"/>
      <c r="Y116" s="1730"/>
      <c r="Z116" s="1730"/>
      <c r="AA116" s="1730"/>
      <c r="AB116" s="1730"/>
      <c r="AC116" s="1730"/>
      <c r="AD116" s="1730"/>
      <c r="AE116" s="1730"/>
      <c r="AF116" s="1730"/>
      <c r="AG116" s="1730"/>
      <c r="AH116" s="1730"/>
      <c r="AI116" s="1730"/>
      <c r="AJ116" s="1730"/>
      <c r="AK116" s="1730"/>
      <c r="AL116" s="1730"/>
      <c r="AM116" s="1730"/>
      <c r="AN116" s="1730"/>
      <c r="AO116" s="1730"/>
      <c r="AP116" s="1730"/>
      <c r="AQ116" s="1730"/>
      <c r="AR116" s="1730"/>
      <c r="AS116" s="1730"/>
      <c r="AT116" s="1730"/>
      <c r="AU116" s="1730"/>
      <c r="AV116" s="1730"/>
      <c r="AW116" s="1730"/>
      <c r="AX116" s="1731" t="str">
        <f>IF(COUNTIFS(BJ86:BM109,"=OK")&gt;=1,"OK","NO")</f>
        <v>NO</v>
      </c>
      <c r="AY116" s="1731"/>
      <c r="AZ116" s="1731"/>
      <c r="BA116" s="1731"/>
      <c r="BB116" s="1731"/>
      <c r="BC116" s="1731"/>
      <c r="BD116" s="1731"/>
      <c r="BE116" s="1731"/>
      <c r="BF116" s="1731"/>
      <c r="BG116" s="1731"/>
      <c r="BH116" s="1731"/>
      <c r="BI116" s="1731"/>
      <c r="BJ116" s="1731"/>
      <c r="BK116" s="1731"/>
      <c r="BL116" s="1731"/>
      <c r="BM116" s="1731"/>
    </row>
    <row r="117" spans="1:65" s="176" customFormat="1" ht="20.25" customHeight="1">
      <c r="A117" s="169"/>
      <c r="B117" s="1042"/>
      <c r="C117" s="1042"/>
      <c r="D117" s="1730"/>
      <c r="E117" s="1730"/>
      <c r="F117" s="1730"/>
      <c r="G117" s="1730"/>
      <c r="H117" s="1730"/>
      <c r="I117" s="1730"/>
      <c r="J117" s="1730"/>
      <c r="K117" s="1730"/>
      <c r="L117" s="1730"/>
      <c r="M117" s="1730"/>
      <c r="N117" s="1730"/>
      <c r="O117" s="1730"/>
      <c r="P117" s="1730"/>
      <c r="Q117" s="1730"/>
      <c r="R117" s="1730"/>
      <c r="S117" s="1730"/>
      <c r="T117" s="1730"/>
      <c r="U117" s="1730"/>
      <c r="V117" s="1730"/>
      <c r="W117" s="1730"/>
      <c r="X117" s="1730"/>
      <c r="Y117" s="1730"/>
      <c r="Z117" s="1730"/>
      <c r="AA117" s="1730"/>
      <c r="AB117" s="1730"/>
      <c r="AC117" s="1730"/>
      <c r="AD117" s="1730"/>
      <c r="AE117" s="1730"/>
      <c r="AF117" s="1730"/>
      <c r="AG117" s="1730"/>
      <c r="AH117" s="1730"/>
      <c r="AI117" s="1730"/>
      <c r="AJ117" s="1730"/>
      <c r="AK117" s="1730"/>
      <c r="AL117" s="1730"/>
      <c r="AM117" s="1730"/>
      <c r="AN117" s="1730"/>
      <c r="AO117" s="1730"/>
      <c r="AP117" s="1730"/>
      <c r="AQ117" s="1730"/>
      <c r="AR117" s="1730"/>
      <c r="AS117" s="1730"/>
      <c r="AT117" s="1730"/>
      <c r="AU117" s="1730"/>
      <c r="AV117" s="1730"/>
      <c r="AW117" s="1730"/>
      <c r="AX117" s="1731"/>
      <c r="AY117" s="1731"/>
      <c r="AZ117" s="1731"/>
      <c r="BA117" s="1731"/>
      <c r="BB117" s="1731"/>
      <c r="BC117" s="1731"/>
      <c r="BD117" s="1731"/>
      <c r="BE117" s="1731"/>
      <c r="BF117" s="1731"/>
      <c r="BG117" s="1731"/>
      <c r="BH117" s="1731"/>
      <c r="BI117" s="1731"/>
      <c r="BJ117" s="1731"/>
      <c r="BK117" s="1731"/>
      <c r="BL117" s="1731"/>
      <c r="BM117" s="1731"/>
    </row>
    <row r="118" spans="1:65" s="176" customFormat="1" ht="20.25" customHeight="1">
      <c r="A118" s="169"/>
      <c r="B118" s="1042"/>
      <c r="C118" s="1042"/>
      <c r="D118" s="1730"/>
      <c r="E118" s="1730"/>
      <c r="F118" s="1730"/>
      <c r="G118" s="1730"/>
      <c r="H118" s="1730"/>
      <c r="I118" s="1730"/>
      <c r="J118" s="1730"/>
      <c r="K118" s="1730"/>
      <c r="L118" s="1730"/>
      <c r="M118" s="1730"/>
      <c r="N118" s="1730"/>
      <c r="O118" s="1730"/>
      <c r="P118" s="1730"/>
      <c r="Q118" s="1730"/>
      <c r="R118" s="1730"/>
      <c r="S118" s="1730"/>
      <c r="T118" s="1730"/>
      <c r="U118" s="1730"/>
      <c r="V118" s="1730"/>
      <c r="W118" s="1730"/>
      <c r="X118" s="1730"/>
      <c r="Y118" s="1730"/>
      <c r="Z118" s="1730"/>
      <c r="AA118" s="1730"/>
      <c r="AB118" s="1730"/>
      <c r="AC118" s="1730"/>
      <c r="AD118" s="1730"/>
      <c r="AE118" s="1730"/>
      <c r="AF118" s="1730"/>
      <c r="AG118" s="1730"/>
      <c r="AH118" s="1730"/>
      <c r="AI118" s="1730"/>
      <c r="AJ118" s="1730"/>
      <c r="AK118" s="1730"/>
      <c r="AL118" s="1730"/>
      <c r="AM118" s="1730"/>
      <c r="AN118" s="1730"/>
      <c r="AO118" s="1730"/>
      <c r="AP118" s="1730"/>
      <c r="AQ118" s="1730"/>
      <c r="AR118" s="1730"/>
      <c r="AS118" s="1730"/>
      <c r="AT118" s="1730"/>
      <c r="AU118" s="1730"/>
      <c r="AV118" s="1730"/>
      <c r="AW118" s="1730"/>
      <c r="AX118" s="1731"/>
      <c r="AY118" s="1731"/>
      <c r="AZ118" s="1731"/>
      <c r="BA118" s="1731"/>
      <c r="BB118" s="1731"/>
      <c r="BC118" s="1731"/>
      <c r="BD118" s="1731"/>
      <c r="BE118" s="1731"/>
      <c r="BF118" s="1731"/>
      <c r="BG118" s="1731"/>
      <c r="BH118" s="1731"/>
      <c r="BI118" s="1731"/>
      <c r="BJ118" s="1731"/>
      <c r="BK118" s="1731"/>
      <c r="BL118" s="1731"/>
      <c r="BM118" s="1731"/>
    </row>
    <row r="119" spans="1:65" s="176" customFormat="1" ht="20.25" customHeight="1">
      <c r="A119" s="169"/>
      <c r="B119" s="1042" t="s">
        <v>281</v>
      </c>
      <c r="C119" s="1042"/>
      <c r="D119" s="1713" t="str">
        <f>IF(AX116="OK","L'INVESTIMENTO GARANTISCE PRESTAZIONI ECONOMICHE O AMBIENTALI SUFFICIENTI","L'INVESTIMENTO NON GARANTISCE PRESTAZIONI ECONOMICHE O AMBIENTALI SUFFICIENTI")</f>
        <v>L'INVESTIMENTO NON GARANTISCE PRESTAZIONI ECONOMICHE O AMBIENTALI SUFFICIENTI</v>
      </c>
      <c r="E119" s="1713"/>
      <c r="F119" s="1713"/>
      <c r="G119" s="1713"/>
      <c r="H119" s="1713"/>
      <c r="I119" s="1713"/>
      <c r="J119" s="1713"/>
      <c r="K119" s="1713"/>
      <c r="L119" s="1713"/>
      <c r="M119" s="1713"/>
      <c r="N119" s="1713"/>
      <c r="O119" s="1713"/>
      <c r="P119" s="1713"/>
      <c r="Q119" s="1713"/>
      <c r="R119" s="1713"/>
      <c r="S119" s="1713"/>
      <c r="T119" s="1713"/>
      <c r="U119" s="1713"/>
      <c r="V119" s="1713"/>
      <c r="W119" s="1713"/>
      <c r="X119" s="1713"/>
      <c r="Y119" s="1713"/>
      <c r="Z119" s="1713"/>
      <c r="AA119" s="1713"/>
      <c r="AB119" s="1713"/>
      <c r="AC119" s="1713"/>
      <c r="AD119" s="1713"/>
      <c r="AE119" s="1713"/>
      <c r="AF119" s="1713"/>
      <c r="AG119" s="1713"/>
      <c r="AH119" s="1713"/>
      <c r="AI119" s="1713"/>
      <c r="AJ119" s="1713"/>
      <c r="AK119" s="1713"/>
      <c r="AL119" s="1713"/>
      <c r="AM119" s="1713"/>
      <c r="AN119" s="1713"/>
      <c r="AO119" s="1713"/>
      <c r="AP119" s="1713"/>
      <c r="AQ119" s="1713"/>
      <c r="AR119" s="1713"/>
      <c r="AS119" s="1713"/>
      <c r="AT119" s="1713"/>
      <c r="AU119" s="1713"/>
      <c r="AV119" s="1713"/>
      <c r="AW119" s="1713"/>
      <c r="AX119" s="1822" t="str">
        <f>AX116</f>
        <v>NO</v>
      </c>
      <c r="AY119" s="1822"/>
      <c r="AZ119" s="1822"/>
      <c r="BA119" s="1822"/>
      <c r="BB119" s="1822"/>
      <c r="BC119" s="1822"/>
      <c r="BD119" s="1822"/>
      <c r="BE119" s="1822"/>
      <c r="BF119" s="1822"/>
      <c r="BG119" s="1822"/>
      <c r="BH119" s="1822"/>
      <c r="BI119" s="1822"/>
      <c r="BJ119" s="1822"/>
      <c r="BK119" s="1822"/>
      <c r="BL119" s="1822"/>
      <c r="BM119" s="1822"/>
    </row>
    <row r="120" spans="1:65" s="176" customFormat="1" ht="20.25" customHeight="1">
      <c r="A120" s="169"/>
      <c r="B120" s="1042"/>
      <c r="C120" s="1042"/>
      <c r="D120" s="1713"/>
      <c r="E120" s="1713"/>
      <c r="F120" s="1713"/>
      <c r="G120" s="1713"/>
      <c r="H120" s="1713"/>
      <c r="I120" s="1713"/>
      <c r="J120" s="1713"/>
      <c r="K120" s="1713"/>
      <c r="L120" s="1713"/>
      <c r="M120" s="1713"/>
      <c r="N120" s="1713"/>
      <c r="O120" s="1713"/>
      <c r="P120" s="1713"/>
      <c r="Q120" s="1713"/>
      <c r="R120" s="1713"/>
      <c r="S120" s="1713"/>
      <c r="T120" s="1713"/>
      <c r="U120" s="1713"/>
      <c r="V120" s="1713"/>
      <c r="W120" s="1713"/>
      <c r="X120" s="1713"/>
      <c r="Y120" s="1713"/>
      <c r="Z120" s="1713"/>
      <c r="AA120" s="1713"/>
      <c r="AB120" s="1713"/>
      <c r="AC120" s="1713"/>
      <c r="AD120" s="1713"/>
      <c r="AE120" s="1713"/>
      <c r="AF120" s="1713"/>
      <c r="AG120" s="1713"/>
      <c r="AH120" s="1713"/>
      <c r="AI120" s="1713"/>
      <c r="AJ120" s="1713"/>
      <c r="AK120" s="1713"/>
      <c r="AL120" s="1713"/>
      <c r="AM120" s="1713"/>
      <c r="AN120" s="1713"/>
      <c r="AO120" s="1713"/>
      <c r="AP120" s="1713"/>
      <c r="AQ120" s="1713"/>
      <c r="AR120" s="1713"/>
      <c r="AS120" s="1713"/>
      <c r="AT120" s="1713"/>
      <c r="AU120" s="1713"/>
      <c r="AV120" s="1713"/>
      <c r="AW120" s="1713"/>
      <c r="AX120" s="1822"/>
      <c r="AY120" s="1822"/>
      <c r="AZ120" s="1822"/>
      <c r="BA120" s="1822"/>
      <c r="BB120" s="1822"/>
      <c r="BC120" s="1822"/>
      <c r="BD120" s="1822"/>
      <c r="BE120" s="1822"/>
      <c r="BF120" s="1822"/>
      <c r="BG120" s="1822"/>
      <c r="BH120" s="1822"/>
      <c r="BI120" s="1822"/>
      <c r="BJ120" s="1822"/>
      <c r="BK120" s="1822"/>
      <c r="BL120" s="1822"/>
      <c r="BM120" s="1822"/>
    </row>
    <row r="121" spans="1:65" s="176" customFormat="1" ht="20.25" customHeight="1">
      <c r="A121" s="169"/>
      <c r="B121" s="1042"/>
      <c r="C121" s="1042"/>
      <c r="D121" s="1713"/>
      <c r="E121" s="1713"/>
      <c r="F121" s="1713"/>
      <c r="G121" s="1713"/>
      <c r="H121" s="1713"/>
      <c r="I121" s="1713"/>
      <c r="J121" s="1713"/>
      <c r="K121" s="1713"/>
      <c r="L121" s="1713"/>
      <c r="M121" s="1713"/>
      <c r="N121" s="1713"/>
      <c r="O121" s="1713"/>
      <c r="P121" s="1713"/>
      <c r="Q121" s="1713"/>
      <c r="R121" s="1713"/>
      <c r="S121" s="1713"/>
      <c r="T121" s="1713"/>
      <c r="U121" s="1713"/>
      <c r="V121" s="1713"/>
      <c r="W121" s="1713"/>
      <c r="X121" s="1713"/>
      <c r="Y121" s="1713"/>
      <c r="Z121" s="1713"/>
      <c r="AA121" s="1713"/>
      <c r="AB121" s="1713"/>
      <c r="AC121" s="1713"/>
      <c r="AD121" s="1713"/>
      <c r="AE121" s="1713"/>
      <c r="AF121" s="1713"/>
      <c r="AG121" s="1713"/>
      <c r="AH121" s="1713"/>
      <c r="AI121" s="1713"/>
      <c r="AJ121" s="1713"/>
      <c r="AK121" s="1713"/>
      <c r="AL121" s="1713"/>
      <c r="AM121" s="1713"/>
      <c r="AN121" s="1713"/>
      <c r="AO121" s="1713"/>
      <c r="AP121" s="1713"/>
      <c r="AQ121" s="1713"/>
      <c r="AR121" s="1713"/>
      <c r="AS121" s="1713"/>
      <c r="AT121" s="1713"/>
      <c r="AU121" s="1713"/>
      <c r="AV121" s="1713"/>
      <c r="AW121" s="1713"/>
      <c r="AX121" s="1822"/>
      <c r="AY121" s="1822"/>
      <c r="AZ121" s="1822"/>
      <c r="BA121" s="1822"/>
      <c r="BB121" s="1822"/>
      <c r="BC121" s="1822"/>
      <c r="BD121" s="1822"/>
      <c r="BE121" s="1822"/>
      <c r="BF121" s="1822"/>
      <c r="BG121" s="1822"/>
      <c r="BH121" s="1822"/>
      <c r="BI121" s="1822"/>
      <c r="BJ121" s="1822"/>
      <c r="BK121" s="1822"/>
      <c r="BL121" s="1822"/>
      <c r="BM121" s="1822"/>
    </row>
    <row r="122" spans="1:65" s="176" customFormat="1" ht="20.25" customHeight="1">
      <c r="A122" s="169"/>
      <c r="B122" s="318"/>
      <c r="C122" s="318"/>
      <c r="D122" s="525"/>
      <c r="E122" s="525"/>
      <c r="F122" s="525"/>
      <c r="G122" s="525"/>
      <c r="H122" s="525"/>
      <c r="I122" s="525"/>
      <c r="J122" s="525"/>
      <c r="K122" s="525"/>
      <c r="L122" s="525"/>
      <c r="M122" s="525"/>
      <c r="N122" s="525"/>
      <c r="O122" s="525"/>
      <c r="P122" s="525"/>
      <c r="Q122" s="525"/>
      <c r="R122" s="525"/>
      <c r="S122" s="525"/>
      <c r="T122" s="525"/>
      <c r="U122" s="525"/>
      <c r="V122" s="525"/>
      <c r="W122" s="525"/>
      <c r="X122" s="525"/>
      <c r="Y122" s="525"/>
      <c r="Z122" s="525"/>
      <c r="AA122" s="525"/>
      <c r="AB122" s="525"/>
      <c r="AC122" s="525"/>
      <c r="AD122" s="525"/>
      <c r="AE122" s="525"/>
      <c r="AF122" s="525"/>
      <c r="AG122" s="525"/>
      <c r="AH122" s="525"/>
      <c r="AI122" s="525"/>
      <c r="AJ122" s="525"/>
      <c r="AK122" s="525"/>
      <c r="AL122" s="525"/>
      <c r="AM122" s="525"/>
      <c r="AN122" s="525"/>
      <c r="AO122" s="525"/>
      <c r="AP122" s="525"/>
      <c r="AQ122" s="525"/>
      <c r="AR122" s="525"/>
      <c r="AS122" s="525"/>
      <c r="AT122" s="525"/>
      <c r="AU122" s="525"/>
      <c r="AV122" s="525"/>
      <c r="AW122" s="525"/>
      <c r="AX122" s="525"/>
      <c r="AY122" s="525"/>
      <c r="AZ122" s="525"/>
      <c r="BA122" s="525"/>
      <c r="BB122" s="525"/>
      <c r="BC122" s="525"/>
      <c r="BD122" s="225"/>
      <c r="BE122" s="225"/>
      <c r="BF122" s="225"/>
      <c r="BG122" s="225"/>
      <c r="BH122" s="225"/>
      <c r="BI122" s="225"/>
      <c r="BJ122" s="225"/>
      <c r="BK122" s="225"/>
      <c r="BL122" s="225"/>
      <c r="BM122" s="225"/>
    </row>
    <row r="123" spans="1:65" s="176" customFormat="1" ht="20.25" customHeight="1">
      <c r="A123" s="169"/>
      <c r="B123" s="318"/>
      <c r="C123" s="318"/>
      <c r="D123" s="525"/>
      <c r="E123" s="525"/>
      <c r="F123" s="525"/>
      <c r="G123" s="525"/>
      <c r="H123" s="525"/>
      <c r="I123" s="525"/>
      <c r="J123" s="525"/>
      <c r="K123" s="525"/>
      <c r="L123" s="525"/>
      <c r="M123" s="525"/>
      <c r="N123" s="525"/>
      <c r="O123" s="525"/>
      <c r="P123" s="525"/>
      <c r="Q123" s="525"/>
      <c r="R123" s="525"/>
      <c r="S123" s="525"/>
      <c r="T123" s="525"/>
      <c r="U123" s="525"/>
      <c r="V123" s="525"/>
      <c r="W123" s="525"/>
      <c r="X123" s="525"/>
      <c r="Y123" s="525"/>
      <c r="Z123" s="525"/>
      <c r="AA123" s="525"/>
      <c r="AB123" s="525"/>
      <c r="AC123" s="525"/>
      <c r="AD123" s="525"/>
      <c r="AE123" s="525"/>
      <c r="AF123" s="525"/>
      <c r="AG123" s="525"/>
      <c r="AH123" s="525"/>
      <c r="AI123" s="525"/>
      <c r="AJ123" s="525"/>
      <c r="AK123" s="525"/>
      <c r="AL123" s="525"/>
      <c r="AM123" s="525"/>
      <c r="AN123" s="525"/>
      <c r="AO123" s="525"/>
      <c r="AP123" s="525"/>
      <c r="AQ123" s="525"/>
      <c r="AR123" s="525"/>
      <c r="AS123" s="525"/>
      <c r="AT123" s="525"/>
      <c r="AU123" s="525"/>
      <c r="AV123" s="525"/>
      <c r="AW123" s="525"/>
      <c r="AX123" s="525"/>
      <c r="AY123" s="525"/>
      <c r="AZ123" s="525"/>
      <c r="BA123" s="525"/>
      <c r="BB123" s="525"/>
      <c r="BC123" s="525"/>
      <c r="BD123" s="225"/>
      <c r="BE123" s="225"/>
      <c r="BF123" s="225"/>
      <c r="BG123" s="225"/>
      <c r="BH123" s="225"/>
      <c r="BI123" s="225"/>
      <c r="BJ123" s="225"/>
      <c r="BK123" s="225"/>
      <c r="BL123" s="225"/>
      <c r="BM123" s="225"/>
    </row>
    <row r="124" spans="1:65" s="176" customFormat="1" ht="20.25" customHeight="1">
      <c r="A124" s="169"/>
      <c r="B124" s="318"/>
      <c r="C124" s="318"/>
      <c r="D124" s="525"/>
      <c r="E124" s="525"/>
      <c r="F124" s="525"/>
      <c r="G124" s="525"/>
      <c r="H124" s="525"/>
      <c r="I124" s="525"/>
      <c r="J124" s="525"/>
      <c r="K124" s="525"/>
      <c r="L124" s="525"/>
      <c r="M124" s="525"/>
      <c r="N124" s="525"/>
      <c r="O124" s="525"/>
      <c r="P124" s="525"/>
      <c r="Q124" s="525"/>
      <c r="R124" s="525"/>
      <c r="S124" s="525"/>
      <c r="T124" s="525"/>
      <c r="U124" s="525"/>
      <c r="V124" s="525"/>
      <c r="W124" s="525"/>
      <c r="X124" s="525"/>
      <c r="Y124" s="525"/>
      <c r="Z124" s="525"/>
      <c r="AA124" s="525"/>
      <c r="AB124" s="525"/>
      <c r="AC124" s="525"/>
      <c r="AD124" s="525"/>
      <c r="AE124" s="525"/>
      <c r="AF124" s="525"/>
      <c r="AG124" s="525"/>
      <c r="AH124" s="525"/>
      <c r="AI124" s="525"/>
      <c r="AJ124" s="525"/>
      <c r="AK124" s="525"/>
      <c r="AL124" s="525"/>
      <c r="AM124" s="525"/>
      <c r="AN124" s="525"/>
      <c r="AO124" s="525"/>
      <c r="AP124" s="525"/>
      <c r="AQ124" s="525"/>
      <c r="AR124" s="525"/>
      <c r="AS124" s="525"/>
      <c r="AT124" s="525"/>
      <c r="AU124" s="525"/>
      <c r="AV124" s="525"/>
      <c r="AW124" s="525"/>
      <c r="AX124" s="525"/>
      <c r="AY124" s="525"/>
      <c r="AZ124" s="525"/>
      <c r="BA124" s="525"/>
      <c r="BB124" s="525"/>
      <c r="BC124" s="525"/>
      <c r="BD124" s="225"/>
      <c r="BE124" s="225"/>
      <c r="BF124" s="225"/>
      <c r="BG124" s="225"/>
      <c r="BH124" s="225"/>
      <c r="BI124" s="225"/>
      <c r="BJ124" s="225"/>
      <c r="BK124" s="225"/>
      <c r="BL124" s="225"/>
      <c r="BM124" s="225"/>
    </row>
    <row r="125" spans="1:65" s="176" customFormat="1" ht="20.25" customHeight="1">
      <c r="A125" s="169"/>
      <c r="B125" s="318"/>
      <c r="C125" s="318"/>
      <c r="D125" s="525"/>
      <c r="E125" s="525"/>
      <c r="F125" s="525"/>
      <c r="G125" s="525"/>
      <c r="H125" s="525"/>
      <c r="I125" s="525"/>
      <c r="J125" s="525"/>
      <c r="K125" s="525"/>
      <c r="L125" s="525"/>
      <c r="M125" s="525"/>
      <c r="N125" s="525"/>
      <c r="O125" s="525"/>
      <c r="P125" s="525"/>
      <c r="Q125" s="525"/>
      <c r="R125" s="525"/>
      <c r="S125" s="525"/>
      <c r="T125" s="525"/>
      <c r="U125" s="525"/>
      <c r="V125" s="525"/>
      <c r="W125" s="525"/>
      <c r="X125" s="525"/>
      <c r="Y125" s="525"/>
      <c r="Z125" s="525"/>
      <c r="AA125" s="525"/>
      <c r="AB125" s="525"/>
      <c r="AC125" s="525"/>
      <c r="AD125" s="525"/>
      <c r="AE125" s="525"/>
      <c r="AF125" s="525"/>
      <c r="AG125" s="525"/>
      <c r="AH125" s="525"/>
      <c r="AI125" s="525"/>
      <c r="AJ125" s="525"/>
      <c r="AK125" s="525"/>
      <c r="AL125" s="525"/>
      <c r="AM125" s="525"/>
      <c r="AN125" s="525"/>
      <c r="AO125" s="525"/>
      <c r="AP125" s="525"/>
      <c r="AQ125" s="525"/>
      <c r="AR125" s="525"/>
      <c r="AS125" s="525"/>
      <c r="AT125" s="525"/>
      <c r="AU125" s="525"/>
      <c r="AV125" s="525"/>
      <c r="AW125" s="525"/>
      <c r="AX125" s="525"/>
      <c r="AY125" s="525"/>
      <c r="AZ125" s="525"/>
      <c r="BA125" s="525"/>
      <c r="BB125" s="525"/>
      <c r="BC125" s="525"/>
      <c r="BD125" s="225"/>
      <c r="BE125" s="225"/>
      <c r="BF125" s="225"/>
      <c r="BG125" s="225"/>
      <c r="BH125" s="225"/>
      <c r="BI125" s="225"/>
      <c r="BJ125" s="225"/>
      <c r="BK125" s="225"/>
      <c r="BL125" s="225"/>
      <c r="BM125" s="225"/>
    </row>
    <row r="126" spans="1:65" s="176" customFormat="1" ht="20.25" customHeight="1">
      <c r="A126" s="169"/>
      <c r="B126" s="318"/>
      <c r="C126" s="318"/>
      <c r="D126" s="525"/>
      <c r="E126" s="525"/>
      <c r="F126" s="525"/>
      <c r="G126" s="525"/>
      <c r="H126" s="525"/>
      <c r="I126" s="525"/>
      <c r="J126" s="525"/>
      <c r="K126" s="525"/>
      <c r="L126" s="525"/>
      <c r="M126" s="525"/>
      <c r="N126" s="525"/>
      <c r="O126" s="525"/>
      <c r="P126" s="525"/>
      <c r="Q126" s="525"/>
      <c r="R126" s="525"/>
      <c r="S126" s="525"/>
      <c r="T126" s="525"/>
      <c r="U126" s="525"/>
      <c r="V126" s="525"/>
      <c r="W126" s="525"/>
      <c r="X126" s="525"/>
      <c r="Y126" s="525"/>
      <c r="Z126" s="525"/>
      <c r="AA126" s="525"/>
      <c r="AB126" s="525"/>
      <c r="AC126" s="525"/>
      <c r="AD126" s="525"/>
      <c r="AE126" s="525"/>
      <c r="AF126" s="525"/>
      <c r="AG126" s="525"/>
      <c r="AH126" s="525"/>
      <c r="AI126" s="525"/>
      <c r="AJ126" s="525"/>
      <c r="AK126" s="525"/>
      <c r="AL126" s="525"/>
      <c r="AM126" s="525"/>
      <c r="AN126" s="525"/>
      <c r="AO126" s="525"/>
      <c r="AP126" s="525"/>
      <c r="AQ126" s="525"/>
      <c r="AR126" s="525"/>
      <c r="AS126" s="525"/>
      <c r="AT126" s="525"/>
      <c r="AU126" s="525"/>
      <c r="AV126" s="525"/>
      <c r="AW126" s="525"/>
      <c r="AX126" s="525"/>
      <c r="AY126" s="525"/>
      <c r="AZ126" s="525"/>
      <c r="BA126" s="525"/>
      <c r="BB126" s="525"/>
      <c r="BC126" s="525"/>
      <c r="BD126" s="225"/>
      <c r="BE126" s="225"/>
      <c r="BF126" s="225"/>
      <c r="BG126" s="225"/>
      <c r="BH126" s="225"/>
      <c r="BI126" s="225"/>
      <c r="BJ126" s="225"/>
      <c r="BK126" s="225"/>
      <c r="BL126" s="225"/>
      <c r="BM126" s="225"/>
    </row>
    <row r="127" spans="1:65" s="176" customFormat="1" ht="20.25" customHeight="1">
      <c r="A127" s="169"/>
      <c r="B127" s="318"/>
      <c r="C127" s="318"/>
      <c r="D127" s="525"/>
      <c r="E127" s="525"/>
      <c r="F127" s="525"/>
      <c r="G127" s="525"/>
      <c r="H127" s="525"/>
      <c r="I127" s="525"/>
      <c r="J127" s="525"/>
      <c r="K127" s="525"/>
      <c r="L127" s="525"/>
      <c r="M127" s="525"/>
      <c r="N127" s="525"/>
      <c r="O127" s="525"/>
      <c r="P127" s="525"/>
      <c r="Q127" s="525"/>
      <c r="R127" s="525"/>
      <c r="S127" s="525"/>
      <c r="T127" s="525"/>
      <c r="U127" s="525"/>
      <c r="V127" s="525"/>
      <c r="W127" s="525"/>
      <c r="X127" s="525"/>
      <c r="Y127" s="525"/>
      <c r="Z127" s="525"/>
      <c r="AA127" s="525"/>
      <c r="AB127" s="525"/>
      <c r="AC127" s="525"/>
      <c r="AD127" s="525"/>
      <c r="AE127" s="525"/>
      <c r="AF127" s="525"/>
      <c r="AG127" s="525"/>
      <c r="AH127" s="525"/>
      <c r="AI127" s="525"/>
      <c r="AJ127" s="525"/>
      <c r="AK127" s="525"/>
      <c r="AL127" s="525"/>
      <c r="AM127" s="525"/>
      <c r="AN127" s="525"/>
      <c r="AO127" s="525"/>
      <c r="AP127" s="525"/>
      <c r="AQ127" s="525"/>
      <c r="AR127" s="525"/>
      <c r="AS127" s="525"/>
      <c r="AT127" s="525"/>
      <c r="AU127" s="525"/>
      <c r="AV127" s="525"/>
      <c r="AW127" s="525"/>
      <c r="AX127" s="525"/>
      <c r="AY127" s="525"/>
      <c r="AZ127" s="525"/>
      <c r="BA127" s="525"/>
      <c r="BB127" s="525"/>
      <c r="BC127" s="525"/>
      <c r="BD127" s="225"/>
      <c r="BE127" s="225"/>
      <c r="BF127" s="225"/>
      <c r="BG127" s="225"/>
      <c r="BH127" s="225"/>
      <c r="BI127" s="225"/>
      <c r="BJ127" s="225"/>
      <c r="BK127" s="225"/>
      <c r="BL127" s="225"/>
      <c r="BM127" s="225"/>
    </row>
    <row r="128" spans="1:65" s="176" customFormat="1" ht="20.25" customHeight="1">
      <c r="A128" s="169"/>
      <c r="B128" s="318"/>
      <c r="C128" s="318"/>
      <c r="D128" s="525"/>
      <c r="E128" s="525"/>
      <c r="F128" s="525"/>
      <c r="G128" s="525"/>
      <c r="H128" s="525"/>
      <c r="I128" s="525"/>
      <c r="J128" s="525"/>
      <c r="K128" s="525"/>
      <c r="L128" s="525"/>
      <c r="M128" s="525"/>
      <c r="N128" s="525"/>
      <c r="O128" s="525"/>
      <c r="P128" s="525"/>
      <c r="Q128" s="525"/>
      <c r="R128" s="525"/>
      <c r="S128" s="525"/>
      <c r="T128" s="525"/>
      <c r="U128" s="525"/>
      <c r="V128" s="525"/>
      <c r="W128" s="525"/>
      <c r="X128" s="525"/>
      <c r="Y128" s="525"/>
      <c r="Z128" s="525"/>
      <c r="AA128" s="525"/>
      <c r="AB128" s="525"/>
      <c r="AC128" s="525"/>
      <c r="AD128" s="525"/>
      <c r="AE128" s="525"/>
      <c r="AF128" s="525"/>
      <c r="AG128" s="525"/>
      <c r="AH128" s="525"/>
      <c r="AI128" s="525"/>
      <c r="AJ128" s="525"/>
      <c r="AK128" s="525"/>
      <c r="AL128" s="525"/>
      <c r="AM128" s="525"/>
      <c r="AN128" s="525"/>
      <c r="AO128" s="525"/>
      <c r="AP128" s="525"/>
      <c r="AQ128" s="525"/>
      <c r="AR128" s="525"/>
      <c r="AS128" s="525"/>
      <c r="AT128" s="525"/>
      <c r="AU128" s="525"/>
      <c r="AV128" s="525"/>
      <c r="AW128" s="525"/>
      <c r="AX128" s="525"/>
      <c r="AY128" s="525"/>
      <c r="AZ128" s="525"/>
      <c r="BA128" s="525"/>
      <c r="BB128" s="525"/>
      <c r="BC128" s="525"/>
      <c r="BD128" s="225"/>
      <c r="BE128" s="225"/>
      <c r="BF128" s="225"/>
      <c r="BG128" s="225"/>
      <c r="BH128" s="225"/>
      <c r="BI128" s="225"/>
      <c r="BJ128" s="225"/>
      <c r="BK128" s="225"/>
      <c r="BL128" s="225"/>
      <c r="BM128" s="225"/>
    </row>
    <row r="129" spans="1:65" s="176" customFormat="1" ht="20.25" customHeight="1">
      <c r="A129" s="169"/>
      <c r="B129" s="318"/>
      <c r="C129" s="318"/>
      <c r="D129" s="525"/>
      <c r="E129" s="525"/>
      <c r="F129" s="525"/>
      <c r="G129" s="525"/>
      <c r="H129" s="525"/>
      <c r="I129" s="525"/>
      <c r="J129" s="525"/>
      <c r="K129" s="525"/>
      <c r="L129" s="525"/>
      <c r="M129" s="525"/>
      <c r="N129" s="525"/>
      <c r="O129" s="525"/>
      <c r="P129" s="525"/>
      <c r="Q129" s="525"/>
      <c r="R129" s="525"/>
      <c r="S129" s="525"/>
      <c r="T129" s="525"/>
      <c r="U129" s="525"/>
      <c r="V129" s="525"/>
      <c r="W129" s="525"/>
      <c r="X129" s="525"/>
      <c r="Y129" s="525"/>
      <c r="Z129" s="525"/>
      <c r="AA129" s="525"/>
      <c r="AB129" s="525"/>
      <c r="AC129" s="525"/>
      <c r="AD129" s="525"/>
      <c r="AE129" s="525"/>
      <c r="AF129" s="525"/>
      <c r="AG129" s="525"/>
      <c r="AH129" s="525"/>
      <c r="AI129" s="525"/>
      <c r="AJ129" s="525"/>
      <c r="AK129" s="525"/>
      <c r="AL129" s="525"/>
      <c r="AM129" s="525"/>
      <c r="AN129" s="525"/>
      <c r="AO129" s="525"/>
      <c r="AP129" s="525"/>
      <c r="AQ129" s="525"/>
      <c r="AR129" s="525"/>
      <c r="AS129" s="525"/>
      <c r="AT129" s="525"/>
      <c r="AU129" s="525"/>
      <c r="AV129" s="525"/>
      <c r="AW129" s="525"/>
      <c r="AX129" s="525"/>
      <c r="AY129" s="525"/>
      <c r="AZ129" s="525"/>
      <c r="BA129" s="525"/>
      <c r="BB129" s="525"/>
      <c r="BC129" s="525"/>
      <c r="BD129" s="225"/>
      <c r="BE129" s="225"/>
      <c r="BF129" s="225"/>
      <c r="BG129" s="225"/>
      <c r="BH129" s="225"/>
      <c r="BI129" s="225"/>
      <c r="BJ129" s="225"/>
      <c r="BK129" s="225"/>
      <c r="BL129" s="225"/>
      <c r="BM129" s="225"/>
    </row>
    <row r="130" spans="1:65" s="176" customFormat="1" ht="20.25" customHeight="1">
      <c r="A130" s="169"/>
      <c r="B130" s="318"/>
      <c r="C130" s="318"/>
      <c r="D130" s="525"/>
      <c r="E130" s="525"/>
      <c r="F130" s="525"/>
      <c r="G130" s="525"/>
      <c r="H130" s="525"/>
      <c r="I130" s="525"/>
      <c r="J130" s="525"/>
      <c r="K130" s="525"/>
      <c r="L130" s="525"/>
      <c r="M130" s="525"/>
      <c r="N130" s="525"/>
      <c r="O130" s="525"/>
      <c r="P130" s="525"/>
      <c r="Q130" s="525"/>
      <c r="R130" s="525"/>
      <c r="S130" s="525"/>
      <c r="T130" s="525"/>
      <c r="U130" s="525"/>
      <c r="V130" s="525"/>
      <c r="W130" s="525"/>
      <c r="X130" s="525"/>
      <c r="Y130" s="525"/>
      <c r="Z130" s="525"/>
      <c r="AA130" s="525"/>
      <c r="AB130" s="525"/>
      <c r="AC130" s="525"/>
      <c r="AD130" s="525"/>
      <c r="AE130" s="525"/>
      <c r="AF130" s="525"/>
      <c r="AG130" s="525"/>
      <c r="AH130" s="525"/>
      <c r="AI130" s="525"/>
      <c r="AJ130" s="525"/>
      <c r="AK130" s="525"/>
      <c r="AL130" s="525"/>
      <c r="AM130" s="525"/>
      <c r="AN130" s="525"/>
      <c r="AO130" s="525"/>
      <c r="AP130" s="525"/>
      <c r="AQ130" s="525"/>
      <c r="AR130" s="525"/>
      <c r="AS130" s="525"/>
      <c r="AT130" s="525"/>
      <c r="AU130" s="525"/>
      <c r="AV130" s="525"/>
      <c r="AW130" s="525"/>
      <c r="AX130" s="525"/>
      <c r="AY130" s="525"/>
      <c r="AZ130" s="525"/>
      <c r="BA130" s="525"/>
      <c r="BB130" s="525"/>
      <c r="BC130" s="525"/>
      <c r="BD130" s="225"/>
      <c r="BE130" s="225"/>
      <c r="BF130" s="225"/>
      <c r="BG130" s="225"/>
      <c r="BH130" s="225"/>
      <c r="BI130" s="225"/>
      <c r="BJ130" s="225"/>
      <c r="BK130" s="225"/>
      <c r="BL130" s="225"/>
      <c r="BM130" s="225"/>
    </row>
    <row r="131" spans="1:65" s="176" customFormat="1" ht="20.25" customHeight="1">
      <c r="A131" s="169"/>
      <c r="B131" s="318"/>
      <c r="C131" s="318"/>
      <c r="D131" s="525"/>
      <c r="E131" s="525"/>
      <c r="F131" s="525"/>
      <c r="G131" s="525"/>
      <c r="H131" s="525"/>
      <c r="I131" s="525"/>
      <c r="J131" s="525"/>
      <c r="K131" s="525"/>
      <c r="L131" s="525"/>
      <c r="M131" s="525"/>
      <c r="N131" s="525"/>
      <c r="O131" s="525"/>
      <c r="P131" s="525"/>
      <c r="Q131" s="525"/>
      <c r="R131" s="525"/>
      <c r="S131" s="525"/>
      <c r="T131" s="525"/>
      <c r="U131" s="525"/>
      <c r="V131" s="525"/>
      <c r="W131" s="525"/>
      <c r="X131" s="525"/>
      <c r="Y131" s="525"/>
      <c r="Z131" s="525"/>
      <c r="AA131" s="525"/>
      <c r="AB131" s="525"/>
      <c r="AC131" s="525"/>
      <c r="AD131" s="525"/>
      <c r="AE131" s="525"/>
      <c r="AF131" s="525"/>
      <c r="AG131" s="525"/>
      <c r="AH131" s="525"/>
      <c r="AI131" s="525"/>
      <c r="AJ131" s="525"/>
      <c r="AK131" s="525"/>
      <c r="AL131" s="525"/>
      <c r="AM131" s="525"/>
      <c r="AN131" s="525"/>
      <c r="AO131" s="525"/>
      <c r="AP131" s="525"/>
      <c r="AQ131" s="525"/>
      <c r="AR131" s="525"/>
      <c r="AS131" s="525"/>
      <c r="AT131" s="525"/>
      <c r="AU131" s="525"/>
      <c r="AV131" s="525"/>
      <c r="AW131" s="525"/>
      <c r="AX131" s="525"/>
      <c r="AY131" s="525"/>
      <c r="AZ131" s="525"/>
      <c r="BA131" s="525"/>
      <c r="BB131" s="525"/>
      <c r="BC131" s="525"/>
      <c r="BD131" s="225"/>
      <c r="BE131" s="225"/>
      <c r="BF131" s="225"/>
      <c r="BG131" s="225"/>
      <c r="BH131" s="225"/>
      <c r="BI131" s="225"/>
      <c r="BJ131" s="225"/>
      <c r="BK131" s="225"/>
      <c r="BL131" s="225"/>
      <c r="BM131" s="225"/>
    </row>
    <row r="132" spans="1:65" s="176" customFormat="1" ht="20.25" customHeight="1">
      <c r="A132" s="169"/>
      <c r="B132" s="318"/>
      <c r="C132" s="318"/>
      <c r="D132" s="525"/>
      <c r="E132" s="525"/>
      <c r="F132" s="525"/>
      <c r="G132" s="525"/>
      <c r="H132" s="525"/>
      <c r="I132" s="525"/>
      <c r="J132" s="525"/>
      <c r="K132" s="525"/>
      <c r="L132" s="525"/>
      <c r="M132" s="525"/>
      <c r="N132" s="525"/>
      <c r="O132" s="525"/>
      <c r="P132" s="525"/>
      <c r="Q132" s="525"/>
      <c r="R132" s="525"/>
      <c r="S132" s="525"/>
      <c r="T132" s="525"/>
      <c r="U132" s="525"/>
      <c r="V132" s="525"/>
      <c r="W132" s="525"/>
      <c r="X132" s="525"/>
      <c r="Y132" s="525"/>
      <c r="Z132" s="525"/>
      <c r="AA132" s="525"/>
      <c r="AB132" s="525"/>
      <c r="AC132" s="525"/>
      <c r="AD132" s="525"/>
      <c r="AE132" s="525"/>
      <c r="AF132" s="525"/>
      <c r="AG132" s="525"/>
      <c r="AH132" s="525"/>
      <c r="AI132" s="525"/>
      <c r="AJ132" s="525"/>
      <c r="AK132" s="525"/>
      <c r="AL132" s="525"/>
      <c r="AM132" s="525"/>
      <c r="AN132" s="525"/>
      <c r="AO132" s="525"/>
      <c r="AP132" s="525"/>
      <c r="AQ132" s="525"/>
      <c r="AR132" s="525"/>
      <c r="AS132" s="525"/>
      <c r="AT132" s="525"/>
      <c r="AU132" s="525"/>
      <c r="AV132" s="525"/>
      <c r="AW132" s="525"/>
      <c r="AX132" s="525"/>
      <c r="AY132" s="525"/>
      <c r="AZ132" s="525"/>
      <c r="BA132" s="525"/>
      <c r="BB132" s="525"/>
      <c r="BC132" s="525"/>
      <c r="BD132" s="225"/>
      <c r="BE132" s="225"/>
      <c r="BF132" s="225"/>
      <c r="BG132" s="225"/>
      <c r="BH132" s="225"/>
      <c r="BI132" s="225"/>
      <c r="BJ132" s="225"/>
      <c r="BK132" s="225"/>
      <c r="BL132" s="225"/>
      <c r="BM132" s="225"/>
    </row>
    <row r="133" spans="1:65" s="176" customFormat="1" ht="20.25" customHeight="1">
      <c r="A133" s="169"/>
      <c r="B133" s="318"/>
      <c r="C133" s="318"/>
      <c r="D133" s="525"/>
      <c r="E133" s="525"/>
      <c r="F133" s="525"/>
      <c r="G133" s="525"/>
      <c r="H133" s="525"/>
      <c r="I133" s="525"/>
      <c r="J133" s="525"/>
      <c r="K133" s="525"/>
      <c r="L133" s="525"/>
      <c r="M133" s="525"/>
      <c r="N133" s="525"/>
      <c r="O133" s="525"/>
      <c r="P133" s="525"/>
      <c r="Q133" s="525"/>
      <c r="R133" s="525"/>
      <c r="S133" s="525"/>
      <c r="T133" s="525"/>
      <c r="U133" s="525"/>
      <c r="V133" s="525"/>
      <c r="W133" s="525"/>
      <c r="X133" s="525"/>
      <c r="Y133" s="525"/>
      <c r="Z133" s="525"/>
      <c r="AA133" s="525"/>
      <c r="AB133" s="525"/>
      <c r="AC133" s="525"/>
      <c r="AD133" s="525"/>
      <c r="AE133" s="525"/>
      <c r="AF133" s="525"/>
      <c r="AG133" s="525"/>
      <c r="AH133" s="525"/>
      <c r="AI133" s="525"/>
      <c r="AJ133" s="525"/>
      <c r="AK133" s="525"/>
      <c r="AL133" s="525"/>
      <c r="AM133" s="525"/>
      <c r="AN133" s="525"/>
      <c r="AO133" s="525"/>
      <c r="AP133" s="525"/>
      <c r="AQ133" s="525"/>
      <c r="AR133" s="525"/>
      <c r="AS133" s="525"/>
      <c r="AT133" s="525"/>
      <c r="AU133" s="525"/>
      <c r="AV133" s="525"/>
      <c r="AW133" s="525"/>
      <c r="AX133" s="525"/>
      <c r="AY133" s="525"/>
      <c r="AZ133" s="525"/>
      <c r="BA133" s="525"/>
      <c r="BB133" s="525"/>
      <c r="BC133" s="525"/>
      <c r="BD133" s="225"/>
      <c r="BE133" s="225"/>
      <c r="BF133" s="225"/>
      <c r="BG133" s="225"/>
      <c r="BH133" s="225"/>
      <c r="BI133" s="225"/>
      <c r="BJ133" s="225"/>
      <c r="BK133" s="225"/>
      <c r="BL133" s="225"/>
      <c r="BM133" s="225"/>
    </row>
    <row r="134" spans="1:65" s="176" customFormat="1" ht="20.25" customHeight="1">
      <c r="A134" s="169"/>
      <c r="B134" s="318"/>
      <c r="C134" s="318"/>
      <c r="D134" s="525"/>
      <c r="E134" s="525"/>
      <c r="F134" s="525"/>
      <c r="G134" s="525"/>
      <c r="H134" s="525"/>
      <c r="I134" s="525"/>
      <c r="J134" s="525"/>
      <c r="K134" s="525"/>
      <c r="L134" s="525"/>
      <c r="M134" s="525"/>
      <c r="N134" s="525"/>
      <c r="O134" s="525"/>
      <c r="P134" s="525"/>
      <c r="Q134" s="525"/>
      <c r="R134" s="525"/>
      <c r="S134" s="525"/>
      <c r="T134" s="525"/>
      <c r="U134" s="525"/>
      <c r="V134" s="525"/>
      <c r="W134" s="525"/>
      <c r="X134" s="525"/>
      <c r="Y134" s="525"/>
      <c r="Z134" s="525"/>
      <c r="AA134" s="525"/>
      <c r="AB134" s="525"/>
      <c r="AC134" s="525"/>
      <c r="AD134" s="525"/>
      <c r="AE134" s="525"/>
      <c r="AF134" s="525"/>
      <c r="AG134" s="525"/>
      <c r="AH134" s="525"/>
      <c r="AI134" s="525"/>
      <c r="AJ134" s="525"/>
      <c r="AK134" s="525"/>
      <c r="AL134" s="525"/>
      <c r="AM134" s="525"/>
      <c r="AN134" s="525"/>
      <c r="AO134" s="525"/>
      <c r="AP134" s="525"/>
      <c r="AQ134" s="525"/>
      <c r="AR134" s="525"/>
      <c r="AS134" s="525"/>
      <c r="AT134" s="525"/>
      <c r="AU134" s="525"/>
      <c r="AV134" s="525"/>
      <c r="AW134" s="525"/>
      <c r="AX134" s="525"/>
      <c r="AY134" s="525"/>
      <c r="AZ134" s="525"/>
      <c r="BA134" s="525"/>
      <c r="BB134" s="525"/>
      <c r="BC134" s="525"/>
      <c r="BD134" s="225"/>
      <c r="BE134" s="225"/>
      <c r="BF134" s="225"/>
      <c r="BG134" s="225"/>
      <c r="BH134" s="225"/>
      <c r="BI134" s="225"/>
      <c r="BJ134" s="225"/>
      <c r="BK134" s="225"/>
      <c r="BL134" s="225"/>
      <c r="BM134" s="225"/>
    </row>
    <row r="135" spans="1:65" s="176" customFormat="1" ht="20.25" customHeight="1">
      <c r="A135" s="169"/>
      <c r="B135" s="318"/>
      <c r="C135" s="318"/>
      <c r="D135" s="525"/>
      <c r="E135" s="525"/>
      <c r="F135" s="525"/>
      <c r="G135" s="525"/>
      <c r="H135" s="525"/>
      <c r="I135" s="525"/>
      <c r="J135" s="525"/>
      <c r="K135" s="525"/>
      <c r="L135" s="525"/>
      <c r="M135" s="525"/>
      <c r="N135" s="525"/>
      <c r="O135" s="525"/>
      <c r="P135" s="525"/>
      <c r="Q135" s="525"/>
      <c r="R135" s="525"/>
      <c r="S135" s="525"/>
      <c r="T135" s="525"/>
      <c r="U135" s="525"/>
      <c r="V135" s="525"/>
      <c r="W135" s="525"/>
      <c r="X135" s="525"/>
      <c r="Y135" s="525"/>
      <c r="Z135" s="525"/>
      <c r="AA135" s="525"/>
      <c r="AB135" s="525"/>
      <c r="AC135" s="525"/>
      <c r="AD135" s="525"/>
      <c r="AE135" s="525"/>
      <c r="AF135" s="525"/>
      <c r="AG135" s="525"/>
      <c r="AH135" s="525"/>
      <c r="AI135" s="525"/>
      <c r="AJ135" s="525"/>
      <c r="AK135" s="525"/>
      <c r="AL135" s="525"/>
      <c r="AM135" s="525"/>
      <c r="AN135" s="525"/>
      <c r="AO135" s="525"/>
      <c r="AP135" s="525"/>
      <c r="AQ135" s="525"/>
      <c r="AR135" s="525"/>
      <c r="AS135" s="525"/>
      <c r="AT135" s="525"/>
      <c r="AU135" s="525"/>
      <c r="AV135" s="525"/>
      <c r="AW135" s="525"/>
      <c r="AX135" s="525"/>
      <c r="AY135" s="525"/>
      <c r="AZ135" s="525"/>
      <c r="BA135" s="525"/>
      <c r="BB135" s="525"/>
      <c r="BC135" s="525"/>
      <c r="BD135" s="225"/>
      <c r="BE135" s="225"/>
      <c r="BF135" s="225"/>
      <c r="BG135" s="225"/>
      <c r="BH135" s="225"/>
      <c r="BI135" s="225"/>
      <c r="BJ135" s="225"/>
      <c r="BK135" s="225"/>
      <c r="BL135" s="225"/>
      <c r="BM135" s="225"/>
    </row>
    <row r="136" spans="1:65" s="176" customFormat="1" ht="20.25" customHeight="1">
      <c r="A136" s="169"/>
      <c r="B136" s="318"/>
      <c r="C136" s="318"/>
      <c r="D136" s="525"/>
      <c r="E136" s="525"/>
      <c r="F136" s="525"/>
      <c r="G136" s="525"/>
      <c r="H136" s="525"/>
      <c r="I136" s="525"/>
      <c r="J136" s="525"/>
      <c r="K136" s="525"/>
      <c r="L136" s="525"/>
      <c r="M136" s="525"/>
      <c r="N136" s="525"/>
      <c r="O136" s="525"/>
      <c r="P136" s="525"/>
      <c r="Q136" s="525"/>
      <c r="R136" s="525"/>
      <c r="S136" s="525"/>
      <c r="T136" s="525"/>
      <c r="U136" s="525"/>
      <c r="V136" s="525"/>
      <c r="W136" s="525"/>
      <c r="X136" s="525"/>
      <c r="Y136" s="525"/>
      <c r="Z136" s="525"/>
      <c r="AA136" s="525"/>
      <c r="AB136" s="525"/>
      <c r="AC136" s="525"/>
      <c r="AD136" s="525"/>
      <c r="AE136" s="525"/>
      <c r="AF136" s="525"/>
      <c r="AG136" s="525"/>
      <c r="AH136" s="525"/>
      <c r="AI136" s="525"/>
      <c r="AJ136" s="525"/>
      <c r="AK136" s="525"/>
      <c r="AL136" s="525"/>
      <c r="AM136" s="525"/>
      <c r="AN136" s="525"/>
      <c r="AO136" s="525"/>
      <c r="AP136" s="525"/>
      <c r="AQ136" s="525"/>
      <c r="AR136" s="525"/>
      <c r="AS136" s="525"/>
      <c r="AT136" s="525"/>
      <c r="AU136" s="525"/>
      <c r="AV136" s="525"/>
      <c r="AW136" s="525"/>
      <c r="AX136" s="525"/>
      <c r="AY136" s="525"/>
      <c r="AZ136" s="525"/>
      <c r="BA136" s="525"/>
      <c r="BB136" s="525"/>
      <c r="BC136" s="525"/>
      <c r="BD136" s="225"/>
      <c r="BE136" s="225"/>
      <c r="BF136" s="225"/>
      <c r="BG136" s="225"/>
      <c r="BH136" s="225"/>
      <c r="BI136" s="225"/>
      <c r="BJ136" s="225"/>
      <c r="BK136" s="225"/>
      <c r="BL136" s="225"/>
      <c r="BM136" s="225"/>
    </row>
    <row r="137" spans="1:65" s="176" customFormat="1" ht="20.25" customHeight="1">
      <c r="A137" s="169"/>
      <c r="B137" s="318"/>
      <c r="C137" s="318"/>
      <c r="D137" s="525"/>
      <c r="E137" s="525"/>
      <c r="F137" s="525"/>
      <c r="G137" s="525"/>
      <c r="H137" s="525"/>
      <c r="I137" s="525"/>
      <c r="J137" s="525"/>
      <c r="K137" s="525"/>
      <c r="L137" s="525"/>
      <c r="M137" s="525"/>
      <c r="N137" s="525"/>
      <c r="O137" s="525"/>
      <c r="P137" s="525"/>
      <c r="Q137" s="525"/>
      <c r="R137" s="525"/>
      <c r="S137" s="525"/>
      <c r="T137" s="525"/>
      <c r="U137" s="525"/>
      <c r="V137" s="525"/>
      <c r="W137" s="525"/>
      <c r="X137" s="525"/>
      <c r="Y137" s="525"/>
      <c r="Z137" s="525"/>
      <c r="AA137" s="525"/>
      <c r="AB137" s="525"/>
      <c r="AC137" s="525"/>
      <c r="AD137" s="525"/>
      <c r="AE137" s="525"/>
      <c r="AF137" s="525"/>
      <c r="AG137" s="525"/>
      <c r="AH137" s="525"/>
      <c r="AI137" s="525"/>
      <c r="AJ137" s="525"/>
      <c r="AK137" s="525"/>
      <c r="AL137" s="525"/>
      <c r="AM137" s="525"/>
      <c r="AN137" s="525"/>
      <c r="AO137" s="525"/>
      <c r="AP137" s="525"/>
      <c r="AQ137" s="525"/>
      <c r="AR137" s="525"/>
      <c r="AS137" s="525"/>
      <c r="AT137" s="525"/>
      <c r="AU137" s="525"/>
      <c r="AV137" s="525"/>
      <c r="AW137" s="525"/>
      <c r="AX137" s="525"/>
      <c r="AY137" s="525"/>
      <c r="AZ137" s="525"/>
      <c r="BA137" s="525"/>
      <c r="BB137" s="525"/>
      <c r="BC137" s="525"/>
      <c r="BD137" s="225"/>
      <c r="BE137" s="225"/>
      <c r="BF137" s="225"/>
      <c r="BG137" s="225"/>
      <c r="BH137" s="225"/>
      <c r="BI137" s="225"/>
      <c r="BJ137" s="225"/>
      <c r="BK137" s="225"/>
      <c r="BL137" s="225"/>
      <c r="BM137" s="225"/>
    </row>
    <row r="138" spans="1:65" s="176" customFormat="1" ht="20.25" customHeight="1">
      <c r="A138" s="169"/>
      <c r="B138" s="318"/>
      <c r="C138" s="318"/>
      <c r="D138" s="525"/>
      <c r="E138" s="525"/>
      <c r="F138" s="525"/>
      <c r="G138" s="525"/>
      <c r="H138" s="525"/>
      <c r="I138" s="525"/>
      <c r="J138" s="525"/>
      <c r="K138" s="525"/>
      <c r="L138" s="525"/>
      <c r="M138" s="525"/>
      <c r="N138" s="525"/>
      <c r="O138" s="525"/>
      <c r="P138" s="525"/>
      <c r="Q138" s="525"/>
      <c r="R138" s="525"/>
      <c r="S138" s="525"/>
      <c r="T138" s="525"/>
      <c r="U138" s="525"/>
      <c r="V138" s="525"/>
      <c r="W138" s="525"/>
      <c r="X138" s="525"/>
      <c r="Y138" s="525"/>
      <c r="Z138" s="525"/>
      <c r="AA138" s="525"/>
      <c r="AB138" s="525"/>
      <c r="AC138" s="525"/>
      <c r="AD138" s="525"/>
      <c r="AE138" s="525"/>
      <c r="AF138" s="525"/>
      <c r="AG138" s="525"/>
      <c r="AH138" s="525"/>
      <c r="AI138" s="525"/>
      <c r="AJ138" s="525"/>
      <c r="AK138" s="525"/>
      <c r="AL138" s="525"/>
      <c r="AM138" s="525"/>
      <c r="AN138" s="525"/>
      <c r="AO138" s="525"/>
      <c r="AP138" s="525"/>
      <c r="AQ138" s="525"/>
      <c r="AR138" s="525"/>
      <c r="AS138" s="525"/>
      <c r="AT138" s="525"/>
      <c r="AU138" s="525"/>
      <c r="AV138" s="525"/>
      <c r="AW138" s="525"/>
      <c r="AX138" s="525"/>
      <c r="AY138" s="525"/>
      <c r="AZ138" s="525"/>
      <c r="BA138" s="525"/>
      <c r="BB138" s="525"/>
      <c r="BC138" s="525"/>
      <c r="BD138" s="225"/>
      <c r="BE138" s="225"/>
      <c r="BF138" s="225"/>
      <c r="BG138" s="225"/>
      <c r="BH138" s="225"/>
      <c r="BI138" s="225"/>
      <c r="BJ138" s="225"/>
      <c r="BK138" s="225"/>
      <c r="BL138" s="225"/>
      <c r="BM138" s="225"/>
    </row>
    <row r="139" spans="1:65" s="176" customFormat="1" ht="20.25" customHeight="1">
      <c r="A139" s="169"/>
      <c r="B139" s="318"/>
      <c r="C139" s="318"/>
      <c r="D139" s="525"/>
      <c r="E139" s="525"/>
      <c r="F139" s="525"/>
      <c r="G139" s="525"/>
      <c r="H139" s="525"/>
      <c r="I139" s="525"/>
      <c r="J139" s="525"/>
      <c r="K139" s="525"/>
      <c r="L139" s="525"/>
      <c r="M139" s="525"/>
      <c r="N139" s="525"/>
      <c r="O139" s="525"/>
      <c r="P139" s="525"/>
      <c r="Q139" s="525"/>
      <c r="R139" s="525"/>
      <c r="S139" s="525"/>
      <c r="T139" s="525"/>
      <c r="U139" s="525"/>
      <c r="V139" s="525"/>
      <c r="W139" s="525"/>
      <c r="X139" s="525"/>
      <c r="Y139" s="525"/>
      <c r="Z139" s="525"/>
      <c r="AA139" s="525"/>
      <c r="AB139" s="525"/>
      <c r="AC139" s="525"/>
      <c r="AD139" s="525"/>
      <c r="AE139" s="525"/>
      <c r="AF139" s="525"/>
      <c r="AG139" s="525"/>
      <c r="AH139" s="525"/>
      <c r="AI139" s="525"/>
      <c r="AJ139" s="525"/>
      <c r="AK139" s="525"/>
      <c r="AL139" s="525"/>
      <c r="AM139" s="525"/>
      <c r="AN139" s="525"/>
      <c r="AO139" s="525"/>
      <c r="AP139" s="525"/>
      <c r="AQ139" s="525"/>
      <c r="AR139" s="525"/>
      <c r="AS139" s="525"/>
      <c r="AT139" s="525"/>
      <c r="AU139" s="525"/>
      <c r="AV139" s="525"/>
      <c r="AW139" s="525"/>
      <c r="AX139" s="525"/>
      <c r="AY139" s="525"/>
      <c r="AZ139" s="525"/>
      <c r="BA139" s="525"/>
      <c r="BB139" s="525"/>
      <c r="BC139" s="525"/>
      <c r="BD139" s="225"/>
      <c r="BE139" s="225"/>
      <c r="BF139" s="225"/>
      <c r="BG139" s="225"/>
      <c r="BH139" s="225"/>
      <c r="BI139" s="225"/>
      <c r="BJ139" s="225"/>
      <c r="BK139" s="225"/>
      <c r="BL139" s="225"/>
      <c r="BM139" s="225"/>
    </row>
    <row r="140" spans="1:65" s="176" customFormat="1" ht="20.25" customHeight="1">
      <c r="A140" s="169"/>
      <c r="B140" s="318"/>
      <c r="C140" s="318"/>
      <c r="D140" s="525"/>
      <c r="E140" s="525"/>
      <c r="F140" s="525"/>
      <c r="G140" s="525"/>
      <c r="H140" s="525"/>
      <c r="I140" s="525"/>
      <c r="J140" s="525"/>
      <c r="K140" s="525"/>
      <c r="L140" s="525"/>
      <c r="M140" s="525"/>
      <c r="N140" s="525"/>
      <c r="O140" s="525"/>
      <c r="P140" s="525"/>
      <c r="Q140" s="525"/>
      <c r="R140" s="525"/>
      <c r="S140" s="525"/>
      <c r="T140" s="525"/>
      <c r="U140" s="525"/>
      <c r="V140" s="525"/>
      <c r="W140" s="525"/>
      <c r="X140" s="525"/>
      <c r="Y140" s="525"/>
      <c r="Z140" s="525"/>
      <c r="AA140" s="525"/>
      <c r="AB140" s="525"/>
      <c r="AC140" s="525"/>
      <c r="AD140" s="525"/>
      <c r="AE140" s="525"/>
      <c r="AF140" s="525"/>
      <c r="AG140" s="525"/>
      <c r="AH140" s="525"/>
      <c r="AI140" s="525"/>
      <c r="AJ140" s="525"/>
      <c r="AK140" s="525"/>
      <c r="AL140" s="525"/>
      <c r="AM140" s="525"/>
      <c r="AN140" s="525"/>
      <c r="AO140" s="525"/>
      <c r="AP140" s="525"/>
      <c r="AQ140" s="525"/>
      <c r="AR140" s="525"/>
      <c r="AS140" s="525"/>
      <c r="AT140" s="525"/>
      <c r="AU140" s="525"/>
      <c r="AV140" s="525"/>
      <c r="AW140" s="525"/>
      <c r="AX140" s="525"/>
      <c r="AY140" s="525"/>
      <c r="AZ140" s="525"/>
      <c r="BA140" s="525"/>
      <c r="BB140" s="525"/>
      <c r="BC140" s="525"/>
      <c r="BD140" s="225"/>
      <c r="BE140" s="225"/>
      <c r="BF140" s="225"/>
      <c r="BG140" s="225"/>
      <c r="BH140" s="225"/>
      <c r="BI140" s="225"/>
      <c r="BJ140" s="225"/>
      <c r="BK140" s="225"/>
      <c r="BL140" s="225"/>
      <c r="BM140" s="225"/>
    </row>
    <row r="141" spans="1:65" s="176" customFormat="1" ht="20.25" customHeight="1">
      <c r="A141" s="169"/>
      <c r="B141" s="318"/>
      <c r="C141" s="318"/>
      <c r="D141" s="525"/>
      <c r="E141" s="525"/>
      <c r="F141" s="525"/>
      <c r="G141" s="525"/>
      <c r="H141" s="525"/>
      <c r="I141" s="525"/>
      <c r="J141" s="525"/>
      <c r="K141" s="525"/>
      <c r="L141" s="525"/>
      <c r="M141" s="525"/>
      <c r="N141" s="525"/>
      <c r="O141" s="525"/>
      <c r="P141" s="525"/>
      <c r="Q141" s="525"/>
      <c r="R141" s="525"/>
      <c r="S141" s="525"/>
      <c r="T141" s="525"/>
      <c r="U141" s="525"/>
      <c r="V141" s="525"/>
      <c r="W141" s="525"/>
      <c r="X141" s="525"/>
      <c r="Y141" s="525"/>
      <c r="Z141" s="525"/>
      <c r="AA141" s="525"/>
      <c r="AB141" s="525"/>
      <c r="AC141" s="525"/>
      <c r="AD141" s="525"/>
      <c r="AE141" s="525"/>
      <c r="AF141" s="525"/>
      <c r="AG141" s="525"/>
      <c r="AH141" s="525"/>
      <c r="AI141" s="525"/>
      <c r="AJ141" s="525"/>
      <c r="AK141" s="525"/>
      <c r="AL141" s="525"/>
      <c r="AM141" s="525"/>
      <c r="AN141" s="525"/>
      <c r="AO141" s="525"/>
      <c r="AP141" s="525"/>
      <c r="AQ141" s="525"/>
      <c r="AR141" s="525"/>
      <c r="AS141" s="525"/>
      <c r="AT141" s="525"/>
      <c r="AU141" s="525"/>
      <c r="AV141" s="525"/>
      <c r="AW141" s="525"/>
      <c r="AX141" s="525"/>
      <c r="AY141" s="525"/>
      <c r="AZ141" s="525"/>
      <c r="BA141" s="525"/>
      <c r="BB141" s="525"/>
      <c r="BC141" s="525"/>
      <c r="BD141" s="225"/>
      <c r="BE141" s="225"/>
      <c r="BF141" s="225"/>
      <c r="BG141" s="225"/>
      <c r="BH141" s="225"/>
      <c r="BI141" s="225"/>
      <c r="BJ141" s="225"/>
      <c r="BK141" s="225"/>
      <c r="BL141" s="225"/>
      <c r="BM141" s="225"/>
    </row>
    <row r="142" spans="1:65" s="176" customFormat="1" ht="20.25" customHeight="1">
      <c r="A142" s="169"/>
      <c r="B142" s="318"/>
      <c r="C142" s="318"/>
      <c r="D142" s="525"/>
      <c r="E142" s="525"/>
      <c r="F142" s="525"/>
      <c r="G142" s="525"/>
      <c r="H142" s="525"/>
      <c r="I142" s="525"/>
      <c r="J142" s="525"/>
      <c r="K142" s="525"/>
      <c r="L142" s="525"/>
      <c r="M142" s="525"/>
      <c r="N142" s="525"/>
      <c r="O142" s="525"/>
      <c r="P142" s="525"/>
      <c r="Q142" s="525"/>
      <c r="R142" s="525"/>
      <c r="S142" s="525"/>
      <c r="T142" s="525"/>
      <c r="U142" s="525"/>
      <c r="V142" s="525"/>
      <c r="W142" s="525"/>
      <c r="X142" s="525"/>
      <c r="Y142" s="525"/>
      <c r="Z142" s="525"/>
      <c r="AA142" s="525"/>
      <c r="AB142" s="525"/>
      <c r="AC142" s="525"/>
      <c r="AD142" s="525"/>
      <c r="AE142" s="525"/>
      <c r="AF142" s="525"/>
      <c r="AG142" s="525"/>
      <c r="AH142" s="525"/>
      <c r="AI142" s="525"/>
      <c r="AJ142" s="525"/>
      <c r="AK142" s="525"/>
      <c r="AL142" s="525"/>
      <c r="AM142" s="525"/>
      <c r="AN142" s="525"/>
      <c r="AO142" s="525"/>
      <c r="AP142" s="525"/>
      <c r="AQ142" s="525"/>
      <c r="AR142" s="525"/>
      <c r="AS142" s="525"/>
      <c r="AT142" s="525"/>
      <c r="AU142" s="525"/>
      <c r="AV142" s="525"/>
      <c r="AW142" s="525"/>
      <c r="AX142" s="525"/>
      <c r="AY142" s="525"/>
      <c r="AZ142" s="525"/>
      <c r="BA142" s="525"/>
      <c r="BB142" s="525"/>
      <c r="BC142" s="525"/>
      <c r="BD142" s="225"/>
      <c r="BE142" s="225"/>
      <c r="BF142" s="225"/>
      <c r="BG142" s="225"/>
      <c r="BH142" s="225"/>
      <c r="BI142" s="225"/>
      <c r="BJ142" s="225"/>
      <c r="BK142" s="225"/>
      <c r="BL142" s="225"/>
      <c r="BM142" s="225"/>
    </row>
    <row r="143" spans="1:65" s="176" customFormat="1" ht="20.25" customHeight="1">
      <c r="A143" s="169"/>
      <c r="B143" s="318"/>
      <c r="C143" s="318"/>
      <c r="D143" s="525"/>
      <c r="E143" s="525"/>
      <c r="F143" s="525"/>
      <c r="G143" s="525"/>
      <c r="H143" s="525"/>
      <c r="I143" s="525"/>
      <c r="J143" s="525"/>
      <c r="K143" s="525"/>
      <c r="L143" s="525"/>
      <c r="M143" s="525"/>
      <c r="N143" s="525"/>
      <c r="O143" s="525"/>
      <c r="P143" s="525"/>
      <c r="Q143" s="525"/>
      <c r="R143" s="525"/>
      <c r="S143" s="525"/>
      <c r="T143" s="525"/>
      <c r="U143" s="525"/>
      <c r="V143" s="525"/>
      <c r="W143" s="525"/>
      <c r="X143" s="525"/>
      <c r="Y143" s="525"/>
      <c r="Z143" s="525"/>
      <c r="AA143" s="525"/>
      <c r="AB143" s="525"/>
      <c r="AC143" s="525"/>
      <c r="AD143" s="525"/>
      <c r="AE143" s="525"/>
      <c r="AF143" s="525"/>
      <c r="AG143" s="525"/>
      <c r="AH143" s="525"/>
      <c r="AI143" s="525"/>
      <c r="AJ143" s="525"/>
      <c r="AK143" s="525"/>
      <c r="AL143" s="525"/>
      <c r="AM143" s="525"/>
      <c r="AN143" s="525"/>
      <c r="AO143" s="525"/>
      <c r="AP143" s="525"/>
      <c r="AQ143" s="525"/>
      <c r="AR143" s="525"/>
      <c r="AS143" s="525"/>
      <c r="AT143" s="525"/>
      <c r="AU143" s="525"/>
      <c r="AV143" s="525"/>
      <c r="AW143" s="525"/>
      <c r="AX143" s="525"/>
      <c r="AY143" s="525"/>
      <c r="AZ143" s="525"/>
      <c r="BA143" s="525"/>
      <c r="BB143" s="525"/>
      <c r="BC143" s="525"/>
      <c r="BD143" s="225"/>
      <c r="BE143" s="225"/>
      <c r="BF143" s="225"/>
      <c r="BG143" s="225"/>
      <c r="BH143" s="225"/>
      <c r="BI143" s="225"/>
      <c r="BJ143" s="225"/>
      <c r="BK143" s="225"/>
      <c r="BL143" s="225"/>
      <c r="BM143" s="225"/>
    </row>
    <row r="144" spans="1:65" s="176" customFormat="1" ht="20.25" customHeight="1">
      <c r="A144" s="169"/>
      <c r="B144" s="318"/>
      <c r="C144" s="318"/>
      <c r="D144" s="525"/>
      <c r="E144" s="525"/>
      <c r="F144" s="525"/>
      <c r="G144" s="525"/>
      <c r="H144" s="525"/>
      <c r="I144" s="525"/>
      <c r="J144" s="525"/>
      <c r="K144" s="525"/>
      <c r="L144" s="525"/>
      <c r="M144" s="525"/>
      <c r="N144" s="525"/>
      <c r="O144" s="525"/>
      <c r="P144" s="525"/>
      <c r="Q144" s="525"/>
      <c r="R144" s="525"/>
      <c r="S144" s="525"/>
      <c r="T144" s="525"/>
      <c r="U144" s="525"/>
      <c r="V144" s="525"/>
      <c r="W144" s="525"/>
      <c r="X144" s="525"/>
      <c r="Y144" s="525"/>
      <c r="Z144" s="525"/>
      <c r="AA144" s="525"/>
      <c r="AB144" s="525"/>
      <c r="AC144" s="525"/>
      <c r="AD144" s="525"/>
      <c r="AE144" s="525"/>
      <c r="AF144" s="525"/>
      <c r="AG144" s="525"/>
      <c r="AH144" s="525"/>
      <c r="AI144" s="525"/>
      <c r="AJ144" s="525"/>
      <c r="AK144" s="525"/>
      <c r="AL144" s="525"/>
      <c r="AM144" s="525"/>
      <c r="AN144" s="525"/>
      <c r="AO144" s="525"/>
      <c r="AP144" s="525"/>
      <c r="AQ144" s="525"/>
      <c r="AR144" s="525"/>
      <c r="AS144" s="525"/>
      <c r="AT144" s="525"/>
      <c r="AU144" s="525"/>
      <c r="AV144" s="525"/>
      <c r="AW144" s="525"/>
      <c r="AX144" s="525"/>
      <c r="AY144" s="525"/>
      <c r="AZ144" s="525"/>
      <c r="BA144" s="525"/>
      <c r="BB144" s="525"/>
      <c r="BC144" s="525"/>
      <c r="BD144" s="225"/>
      <c r="BE144" s="225"/>
      <c r="BF144" s="225"/>
      <c r="BG144" s="225"/>
      <c r="BH144" s="225"/>
      <c r="BI144" s="225"/>
      <c r="BJ144" s="225"/>
      <c r="BK144" s="225"/>
      <c r="BL144" s="225"/>
      <c r="BM144" s="225"/>
    </row>
    <row r="145" spans="1:65" s="176" customFormat="1" ht="20.25" customHeight="1">
      <c r="A145" s="169"/>
      <c r="B145" s="318"/>
      <c r="C145" s="318"/>
      <c r="D145" s="525"/>
      <c r="E145" s="525"/>
      <c r="F145" s="525"/>
      <c r="G145" s="525"/>
      <c r="H145" s="525"/>
      <c r="I145" s="525"/>
      <c r="J145" s="525"/>
      <c r="K145" s="525"/>
      <c r="L145" s="525"/>
      <c r="M145" s="525"/>
      <c r="N145" s="525"/>
      <c r="O145" s="525"/>
      <c r="P145" s="525"/>
      <c r="Q145" s="525"/>
      <c r="R145" s="525"/>
      <c r="S145" s="525"/>
      <c r="T145" s="525"/>
      <c r="U145" s="525"/>
      <c r="V145" s="525"/>
      <c r="W145" s="525"/>
      <c r="X145" s="525"/>
      <c r="Y145" s="525"/>
      <c r="Z145" s="525"/>
      <c r="AA145" s="525"/>
      <c r="AB145" s="525"/>
      <c r="AC145" s="525"/>
      <c r="AD145" s="525"/>
      <c r="AE145" s="525"/>
      <c r="AF145" s="525"/>
      <c r="AG145" s="525"/>
      <c r="AH145" s="525"/>
      <c r="AI145" s="525"/>
      <c r="AJ145" s="525"/>
      <c r="AK145" s="525"/>
      <c r="AL145" s="525"/>
      <c r="AM145" s="525"/>
      <c r="AN145" s="525"/>
      <c r="AO145" s="525"/>
      <c r="AP145" s="525"/>
      <c r="AQ145" s="525"/>
      <c r="AR145" s="525"/>
      <c r="AS145" s="525"/>
      <c r="AT145" s="525"/>
      <c r="AU145" s="525"/>
      <c r="AV145" s="525"/>
      <c r="AW145" s="525"/>
      <c r="AX145" s="525"/>
      <c r="AY145" s="525"/>
      <c r="AZ145" s="525"/>
      <c r="BA145" s="525"/>
      <c r="BB145" s="525"/>
      <c r="BC145" s="525"/>
      <c r="BD145" s="225"/>
      <c r="BE145" s="225"/>
      <c r="BF145" s="225"/>
      <c r="BG145" s="225"/>
      <c r="BH145" s="225"/>
      <c r="BI145" s="225"/>
      <c r="BJ145" s="225"/>
      <c r="BK145" s="225"/>
      <c r="BL145" s="225"/>
      <c r="BM145" s="225"/>
    </row>
    <row r="146" spans="1:65" s="176" customFormat="1" ht="20.25" customHeight="1">
      <c r="A146" s="169"/>
      <c r="B146" s="318"/>
      <c r="C146" s="318"/>
      <c r="D146" s="525"/>
      <c r="E146" s="525"/>
      <c r="F146" s="525"/>
      <c r="G146" s="525"/>
      <c r="H146" s="525"/>
      <c r="I146" s="525"/>
      <c r="J146" s="525"/>
      <c r="K146" s="525"/>
      <c r="L146" s="525"/>
      <c r="M146" s="525"/>
      <c r="N146" s="525"/>
      <c r="O146" s="525"/>
      <c r="P146" s="525"/>
      <c r="Q146" s="525"/>
      <c r="R146" s="525"/>
      <c r="S146" s="525"/>
      <c r="T146" s="525"/>
      <c r="U146" s="525"/>
      <c r="V146" s="525"/>
      <c r="W146" s="525"/>
      <c r="X146" s="525"/>
      <c r="Y146" s="525"/>
      <c r="Z146" s="525"/>
      <c r="AA146" s="525"/>
      <c r="AB146" s="525"/>
      <c r="AC146" s="525"/>
      <c r="AD146" s="525"/>
      <c r="AE146" s="525"/>
      <c r="AF146" s="525"/>
      <c r="AG146" s="525"/>
      <c r="AH146" s="525"/>
      <c r="AI146" s="525"/>
      <c r="AJ146" s="525"/>
      <c r="AK146" s="525"/>
      <c r="AL146" s="525"/>
      <c r="AM146" s="525"/>
      <c r="AN146" s="525"/>
      <c r="AO146" s="525"/>
      <c r="AP146" s="525"/>
      <c r="AQ146" s="525"/>
      <c r="AR146" s="525"/>
      <c r="AS146" s="525"/>
      <c r="AT146" s="525"/>
      <c r="AU146" s="525"/>
      <c r="AV146" s="525"/>
      <c r="AW146" s="525"/>
      <c r="AX146" s="525"/>
      <c r="AY146" s="525"/>
      <c r="AZ146" s="525"/>
      <c r="BA146" s="525"/>
      <c r="BB146" s="525"/>
      <c r="BC146" s="525"/>
      <c r="BD146" s="225"/>
      <c r="BE146" s="225"/>
      <c r="BF146" s="225"/>
      <c r="BG146" s="225"/>
      <c r="BH146" s="225"/>
      <c r="BI146" s="225"/>
      <c r="BJ146" s="225"/>
      <c r="BK146" s="225"/>
      <c r="BL146" s="225"/>
      <c r="BM146" s="225"/>
    </row>
    <row r="147" spans="1:65" s="176" customFormat="1" ht="20.25" customHeight="1">
      <c r="A147" s="169"/>
      <c r="B147" s="318"/>
      <c r="C147" s="318"/>
      <c r="D147" s="525"/>
      <c r="E147" s="525"/>
      <c r="F147" s="525"/>
      <c r="G147" s="525"/>
      <c r="H147" s="525"/>
      <c r="I147" s="525"/>
      <c r="J147" s="525"/>
      <c r="K147" s="525"/>
      <c r="L147" s="525"/>
      <c r="M147" s="525"/>
      <c r="N147" s="525"/>
      <c r="O147" s="525"/>
      <c r="P147" s="525"/>
      <c r="Q147" s="525"/>
      <c r="R147" s="525"/>
      <c r="S147" s="525"/>
      <c r="T147" s="525"/>
      <c r="U147" s="525"/>
      <c r="V147" s="525"/>
      <c r="W147" s="525"/>
      <c r="X147" s="525"/>
      <c r="Y147" s="525"/>
      <c r="Z147" s="525"/>
      <c r="AA147" s="525"/>
      <c r="AB147" s="525"/>
      <c r="AC147" s="525"/>
      <c r="AD147" s="525"/>
      <c r="AE147" s="525"/>
      <c r="AF147" s="525"/>
      <c r="AG147" s="525"/>
      <c r="AH147" s="525"/>
      <c r="AI147" s="525"/>
      <c r="AJ147" s="525"/>
      <c r="AK147" s="525"/>
      <c r="AL147" s="525"/>
      <c r="AM147" s="525"/>
      <c r="AN147" s="525"/>
      <c r="AO147" s="525"/>
      <c r="AP147" s="525"/>
      <c r="AQ147" s="525"/>
      <c r="AR147" s="525"/>
      <c r="AS147" s="525"/>
      <c r="AT147" s="525"/>
      <c r="AU147" s="525"/>
      <c r="AV147" s="525"/>
      <c r="AW147" s="525"/>
      <c r="AX147" s="525"/>
      <c r="AY147" s="525"/>
      <c r="AZ147" s="525"/>
      <c r="BA147" s="525"/>
      <c r="BB147" s="525"/>
      <c r="BC147" s="525"/>
      <c r="BD147" s="225"/>
      <c r="BE147" s="225"/>
      <c r="BF147" s="225"/>
      <c r="BG147" s="225"/>
      <c r="BH147" s="225"/>
      <c r="BI147" s="225"/>
      <c r="BJ147" s="225"/>
      <c r="BK147" s="225"/>
      <c r="BL147" s="225"/>
      <c r="BM147" s="225"/>
    </row>
    <row r="148" spans="1:65" s="176" customFormat="1" ht="20.25" customHeight="1">
      <c r="A148" s="169"/>
      <c r="B148" s="318"/>
      <c r="C148" s="318"/>
      <c r="D148" s="525"/>
      <c r="E148" s="525"/>
      <c r="F148" s="525"/>
      <c r="G148" s="525"/>
      <c r="H148" s="525"/>
      <c r="I148" s="525"/>
      <c r="J148" s="525"/>
      <c r="K148" s="525"/>
      <c r="L148" s="525"/>
      <c r="M148" s="525"/>
      <c r="N148" s="525"/>
      <c r="O148" s="525"/>
      <c r="P148" s="525"/>
      <c r="Q148" s="525"/>
      <c r="R148" s="525"/>
      <c r="S148" s="525"/>
      <c r="T148" s="525"/>
      <c r="U148" s="525"/>
      <c r="V148" s="525"/>
      <c r="W148" s="525"/>
      <c r="X148" s="525"/>
      <c r="Y148" s="525"/>
      <c r="Z148" s="525"/>
      <c r="AA148" s="525"/>
      <c r="AB148" s="525"/>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25"/>
      <c r="AY148" s="525"/>
      <c r="AZ148" s="525"/>
      <c r="BA148" s="525"/>
      <c r="BB148" s="525"/>
      <c r="BC148" s="525"/>
      <c r="BD148" s="225"/>
      <c r="BE148" s="225"/>
      <c r="BF148" s="225"/>
      <c r="BG148" s="225"/>
      <c r="BH148" s="225"/>
      <c r="BI148" s="225"/>
      <c r="BJ148" s="225"/>
      <c r="BK148" s="225"/>
      <c r="BL148" s="225"/>
      <c r="BM148" s="225"/>
    </row>
    <row r="149" spans="1:65" s="176" customFormat="1" ht="20.25" customHeight="1">
      <c r="A149" s="169"/>
      <c r="B149" s="318"/>
      <c r="C149" s="318"/>
      <c r="D149" s="525"/>
      <c r="E149" s="525"/>
      <c r="F149" s="525"/>
      <c r="G149" s="525"/>
      <c r="H149" s="525"/>
      <c r="I149" s="525"/>
      <c r="J149" s="525"/>
      <c r="K149" s="525"/>
      <c r="L149" s="525"/>
      <c r="M149" s="525"/>
      <c r="N149" s="525"/>
      <c r="O149" s="525"/>
      <c r="P149" s="525"/>
      <c r="Q149" s="525"/>
      <c r="R149" s="525"/>
      <c r="S149" s="525"/>
      <c r="T149" s="525"/>
      <c r="U149" s="525"/>
      <c r="V149" s="525"/>
      <c r="W149" s="525"/>
      <c r="X149" s="525"/>
      <c r="Y149" s="525"/>
      <c r="Z149" s="525"/>
      <c r="AA149" s="525"/>
      <c r="AB149" s="525"/>
      <c r="AC149" s="525"/>
      <c r="AD149" s="525"/>
      <c r="AE149" s="525"/>
      <c r="AF149" s="525"/>
      <c r="AG149" s="525"/>
      <c r="AH149" s="525"/>
      <c r="AI149" s="525"/>
      <c r="AJ149" s="525"/>
      <c r="AK149" s="525"/>
      <c r="AL149" s="525"/>
      <c r="AM149" s="525"/>
      <c r="AN149" s="525"/>
      <c r="AO149" s="525"/>
      <c r="AP149" s="525"/>
      <c r="AQ149" s="525"/>
      <c r="AR149" s="525"/>
      <c r="AS149" s="525"/>
      <c r="AT149" s="525"/>
      <c r="AU149" s="525"/>
      <c r="AV149" s="525"/>
      <c r="AW149" s="525"/>
      <c r="AX149" s="525"/>
      <c r="AY149" s="525"/>
      <c r="AZ149" s="525"/>
      <c r="BA149" s="525"/>
      <c r="BB149" s="525"/>
      <c r="BC149" s="525"/>
      <c r="BD149" s="225"/>
      <c r="BE149" s="225"/>
      <c r="BF149" s="225"/>
      <c r="BG149" s="225"/>
      <c r="BH149" s="225"/>
      <c r="BI149" s="225"/>
      <c r="BJ149" s="225"/>
      <c r="BK149" s="225"/>
      <c r="BL149" s="225"/>
      <c r="BM149" s="225"/>
    </row>
    <row r="150" spans="1:65" s="176" customFormat="1" ht="20.25" customHeight="1">
      <c r="A150" s="169"/>
      <c r="B150" s="318"/>
      <c r="C150" s="318"/>
      <c r="D150" s="525"/>
      <c r="E150" s="525"/>
      <c r="F150" s="525"/>
      <c r="G150" s="525"/>
      <c r="H150" s="525"/>
      <c r="I150" s="525"/>
      <c r="J150" s="525"/>
      <c r="K150" s="525"/>
      <c r="L150" s="525"/>
      <c r="M150" s="525"/>
      <c r="N150" s="525"/>
      <c r="O150" s="525"/>
      <c r="P150" s="525"/>
      <c r="Q150" s="525"/>
      <c r="R150" s="525"/>
      <c r="S150" s="525"/>
      <c r="T150" s="525"/>
      <c r="U150" s="525"/>
      <c r="V150" s="525"/>
      <c r="W150" s="525"/>
      <c r="X150" s="525"/>
      <c r="Y150" s="525"/>
      <c r="Z150" s="525"/>
      <c r="AA150" s="525"/>
      <c r="AB150" s="525"/>
      <c r="AC150" s="525"/>
      <c r="AD150" s="525"/>
      <c r="AE150" s="525"/>
      <c r="AF150" s="525"/>
      <c r="AG150" s="525"/>
      <c r="AH150" s="525"/>
      <c r="AI150" s="525"/>
      <c r="AJ150" s="525"/>
      <c r="AK150" s="525"/>
      <c r="AL150" s="525"/>
      <c r="AM150" s="525"/>
      <c r="AN150" s="525"/>
      <c r="AO150" s="525"/>
      <c r="AP150" s="525"/>
      <c r="AQ150" s="525"/>
      <c r="AR150" s="525"/>
      <c r="AS150" s="525"/>
      <c r="AT150" s="525"/>
      <c r="AU150" s="525"/>
      <c r="AV150" s="525"/>
      <c r="AW150" s="525"/>
      <c r="AX150" s="525"/>
      <c r="AY150" s="525"/>
      <c r="AZ150" s="525"/>
      <c r="BA150" s="525"/>
      <c r="BB150" s="525"/>
      <c r="BC150" s="525"/>
      <c r="BD150" s="225"/>
      <c r="BE150" s="225"/>
      <c r="BF150" s="225"/>
      <c r="BG150" s="225"/>
      <c r="BH150" s="225"/>
      <c r="BI150" s="225"/>
      <c r="BJ150" s="225"/>
      <c r="BK150" s="225"/>
      <c r="BL150" s="225"/>
      <c r="BM150" s="225"/>
    </row>
    <row r="151" spans="1:65" s="176" customFormat="1" ht="20.25" customHeight="1">
      <c r="A151" s="169"/>
      <c r="B151" s="318"/>
      <c r="C151" s="318"/>
      <c r="D151" s="525"/>
      <c r="E151" s="525"/>
      <c r="F151" s="525"/>
      <c r="G151" s="525"/>
      <c r="H151" s="525"/>
      <c r="I151" s="525"/>
      <c r="J151" s="525"/>
      <c r="K151" s="525"/>
      <c r="L151" s="525"/>
      <c r="M151" s="525"/>
      <c r="N151" s="525"/>
      <c r="O151" s="525"/>
      <c r="P151" s="525"/>
      <c r="Q151" s="525"/>
      <c r="R151" s="525"/>
      <c r="S151" s="525"/>
      <c r="T151" s="525"/>
      <c r="U151" s="525"/>
      <c r="V151" s="525"/>
      <c r="W151" s="525"/>
      <c r="X151" s="525"/>
      <c r="Y151" s="525"/>
      <c r="Z151" s="525"/>
      <c r="AA151" s="525"/>
      <c r="AB151" s="525"/>
      <c r="AC151" s="525"/>
      <c r="AD151" s="525"/>
      <c r="AE151" s="525"/>
      <c r="AF151" s="525"/>
      <c r="AG151" s="525"/>
      <c r="AH151" s="525"/>
      <c r="AI151" s="525"/>
      <c r="AJ151" s="525"/>
      <c r="AK151" s="525"/>
      <c r="AL151" s="525"/>
      <c r="AM151" s="525"/>
      <c r="AN151" s="525"/>
      <c r="AO151" s="525"/>
      <c r="AP151" s="525"/>
      <c r="AQ151" s="525"/>
      <c r="AR151" s="525"/>
      <c r="AS151" s="525"/>
      <c r="AT151" s="525"/>
      <c r="AU151" s="525"/>
      <c r="AV151" s="525"/>
      <c r="AW151" s="525"/>
      <c r="AX151" s="525"/>
      <c r="AY151" s="525"/>
      <c r="AZ151" s="525"/>
      <c r="BA151" s="525"/>
      <c r="BB151" s="525"/>
      <c r="BC151" s="525"/>
      <c r="BD151" s="225"/>
      <c r="BE151" s="225"/>
      <c r="BF151" s="225"/>
      <c r="BG151" s="225"/>
      <c r="BH151" s="225"/>
      <c r="BI151" s="225"/>
      <c r="BJ151" s="225"/>
      <c r="BK151" s="225"/>
      <c r="BL151" s="225"/>
      <c r="BM151" s="225"/>
    </row>
    <row r="152" spans="1:65" s="176" customFormat="1" ht="20.25" customHeight="1">
      <c r="A152" s="169"/>
      <c r="B152" s="318"/>
      <c r="C152" s="318"/>
      <c r="D152" s="525"/>
      <c r="E152" s="525"/>
      <c r="F152" s="525"/>
      <c r="G152" s="525"/>
      <c r="H152" s="525"/>
      <c r="I152" s="525"/>
      <c r="J152" s="525"/>
      <c r="K152" s="525"/>
      <c r="L152" s="525"/>
      <c r="M152" s="525"/>
      <c r="N152" s="525"/>
      <c r="O152" s="525"/>
      <c r="P152" s="525"/>
      <c r="Q152" s="525"/>
      <c r="R152" s="525"/>
      <c r="S152" s="525"/>
      <c r="T152" s="525"/>
      <c r="U152" s="525"/>
      <c r="V152" s="525"/>
      <c r="W152" s="525"/>
      <c r="X152" s="525"/>
      <c r="Y152" s="525"/>
      <c r="Z152" s="525"/>
      <c r="AA152" s="525"/>
      <c r="AB152" s="525"/>
      <c r="AC152" s="525"/>
      <c r="AD152" s="525"/>
      <c r="AE152" s="525"/>
      <c r="AF152" s="525"/>
      <c r="AG152" s="525"/>
      <c r="AH152" s="525"/>
      <c r="AI152" s="525"/>
      <c r="AJ152" s="525"/>
      <c r="AK152" s="525"/>
      <c r="AL152" s="525"/>
      <c r="AM152" s="525"/>
      <c r="AN152" s="525"/>
      <c r="AO152" s="525"/>
      <c r="AP152" s="525"/>
      <c r="AQ152" s="525"/>
      <c r="AR152" s="525"/>
      <c r="AS152" s="525"/>
      <c r="AT152" s="525"/>
      <c r="AU152" s="525"/>
      <c r="AV152" s="525"/>
      <c r="AW152" s="525"/>
      <c r="AX152" s="525"/>
      <c r="AY152" s="525"/>
      <c r="AZ152" s="525"/>
      <c r="BA152" s="525"/>
      <c r="BB152" s="525"/>
      <c r="BC152" s="525"/>
      <c r="BD152" s="225"/>
      <c r="BE152" s="225"/>
      <c r="BF152" s="225"/>
      <c r="BG152" s="225"/>
      <c r="BH152" s="225"/>
      <c r="BI152" s="225"/>
      <c r="BJ152" s="225"/>
      <c r="BK152" s="225"/>
      <c r="BL152" s="225"/>
      <c r="BM152" s="225"/>
    </row>
    <row r="153" spans="1:65" s="176" customFormat="1" ht="20.25" customHeight="1">
      <c r="A153" s="169"/>
      <c r="B153" s="318"/>
      <c r="C153" s="318"/>
      <c r="D153" s="525"/>
      <c r="E153" s="525"/>
      <c r="F153" s="525"/>
      <c r="G153" s="525"/>
      <c r="H153" s="525"/>
      <c r="I153" s="525"/>
      <c r="J153" s="525"/>
      <c r="K153" s="525"/>
      <c r="L153" s="525"/>
      <c r="M153" s="525"/>
      <c r="N153" s="525"/>
      <c r="O153" s="525"/>
      <c r="P153" s="525"/>
      <c r="Q153" s="525"/>
      <c r="R153" s="525"/>
      <c r="S153" s="525"/>
      <c r="T153" s="525"/>
      <c r="U153" s="525"/>
      <c r="V153" s="525"/>
      <c r="W153" s="525"/>
      <c r="X153" s="525"/>
      <c r="Y153" s="525"/>
      <c r="Z153" s="525"/>
      <c r="AA153" s="525"/>
      <c r="AB153" s="525"/>
      <c r="AC153" s="525"/>
      <c r="AD153" s="525"/>
      <c r="AE153" s="525"/>
      <c r="AF153" s="525"/>
      <c r="AG153" s="525"/>
      <c r="AH153" s="525"/>
      <c r="AI153" s="525"/>
      <c r="AJ153" s="525"/>
      <c r="AK153" s="525"/>
      <c r="AL153" s="525"/>
      <c r="AM153" s="525"/>
      <c r="AN153" s="525"/>
      <c r="AO153" s="525"/>
      <c r="AP153" s="525"/>
      <c r="AQ153" s="525"/>
      <c r="AR153" s="525"/>
      <c r="AS153" s="525"/>
      <c r="AT153" s="525"/>
      <c r="AU153" s="525"/>
      <c r="AV153" s="525"/>
      <c r="AW153" s="525"/>
      <c r="AX153" s="525"/>
      <c r="AY153" s="525"/>
      <c r="AZ153" s="525"/>
      <c r="BA153" s="525"/>
      <c r="BB153" s="525"/>
      <c r="BC153" s="525"/>
      <c r="BD153" s="225"/>
      <c r="BE153" s="225"/>
      <c r="BF153" s="225"/>
      <c r="BG153" s="225"/>
      <c r="BH153" s="225"/>
      <c r="BI153" s="225"/>
      <c r="BJ153" s="225"/>
      <c r="BK153" s="225"/>
      <c r="BL153" s="225"/>
      <c r="BM153" s="225"/>
    </row>
    <row r="154" spans="1:65" s="176" customFormat="1" ht="20.25" customHeight="1">
      <c r="A154" s="169"/>
      <c r="B154" s="318"/>
      <c r="C154" s="318"/>
      <c r="D154" s="525"/>
      <c r="E154" s="525"/>
      <c r="F154" s="525"/>
      <c r="G154" s="525"/>
      <c r="H154" s="525"/>
      <c r="I154" s="525"/>
      <c r="J154" s="525"/>
      <c r="K154" s="525"/>
      <c r="L154" s="525"/>
      <c r="M154" s="525"/>
      <c r="N154" s="525"/>
      <c r="O154" s="525"/>
      <c r="P154" s="525"/>
      <c r="Q154" s="525"/>
      <c r="R154" s="525"/>
      <c r="S154" s="525"/>
      <c r="T154" s="525"/>
      <c r="U154" s="525"/>
      <c r="V154" s="525"/>
      <c r="W154" s="525"/>
      <c r="X154" s="525"/>
      <c r="Y154" s="525"/>
      <c r="Z154" s="525"/>
      <c r="AA154" s="525"/>
      <c r="AB154" s="525"/>
      <c r="AC154" s="525"/>
      <c r="AD154" s="525"/>
      <c r="AE154" s="525"/>
      <c r="AF154" s="525"/>
      <c r="AG154" s="525"/>
      <c r="AH154" s="525"/>
      <c r="AI154" s="525"/>
      <c r="AJ154" s="525"/>
      <c r="AK154" s="525"/>
      <c r="AL154" s="525"/>
      <c r="AM154" s="525"/>
      <c r="AN154" s="525"/>
      <c r="AO154" s="525"/>
      <c r="AP154" s="525"/>
      <c r="AQ154" s="525"/>
      <c r="AR154" s="525"/>
      <c r="AS154" s="525"/>
      <c r="AT154" s="525"/>
      <c r="AU154" s="525"/>
      <c r="AV154" s="525"/>
      <c r="AW154" s="525"/>
      <c r="AX154" s="525"/>
      <c r="AY154" s="525"/>
      <c r="AZ154" s="525"/>
      <c r="BA154" s="525"/>
      <c r="BB154" s="525"/>
      <c r="BC154" s="525"/>
      <c r="BD154" s="225"/>
      <c r="BE154" s="225"/>
      <c r="BF154" s="225"/>
      <c r="BG154" s="225"/>
      <c r="BH154" s="225"/>
      <c r="BI154" s="225"/>
      <c r="BJ154" s="225"/>
      <c r="BK154" s="225"/>
      <c r="BL154" s="225"/>
      <c r="BM154" s="225"/>
    </row>
    <row r="155" spans="1:65" s="176" customFormat="1" ht="20.25" customHeight="1">
      <c r="A155" s="169"/>
    </row>
    <row r="156" spans="1:65" s="176" customFormat="1" ht="20.25" customHeight="1">
      <c r="A156" s="169"/>
    </row>
    <row r="157" spans="1:65" s="176" customFormat="1" ht="20.25" customHeight="1">
      <c r="A157" s="169"/>
    </row>
    <row r="158" spans="1:65" s="176" customFormat="1" ht="20.25" customHeight="1">
      <c r="A158" s="169"/>
      <c r="B158" s="170"/>
      <c r="C158" s="171"/>
      <c r="D158" s="172"/>
      <c r="E158" s="171"/>
      <c r="F158" s="171"/>
      <c r="G158" s="171"/>
      <c r="H158" s="171"/>
      <c r="I158" s="171"/>
      <c r="J158" s="171"/>
      <c r="K158" s="171"/>
      <c r="L158" s="171"/>
      <c r="M158" s="171"/>
      <c r="N158" s="171"/>
      <c r="O158" s="171"/>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02"/>
      <c r="AY158" s="1702"/>
      <c r="AZ158" s="1702"/>
      <c r="BA158" s="1702"/>
      <c r="BB158" s="173"/>
      <c r="BC158" s="173"/>
      <c r="BD158" s="173"/>
      <c r="BE158" s="175"/>
    </row>
    <row r="159" spans="1:65" s="176" customFormat="1" ht="20.25" customHeight="1">
      <c r="A159" s="169"/>
      <c r="B159" s="170"/>
      <c r="C159" s="171"/>
      <c r="D159" s="172"/>
      <c r="E159" s="171"/>
      <c r="F159" s="171"/>
      <c r="G159" s="171"/>
      <c r="H159" s="171"/>
      <c r="I159" s="171"/>
      <c r="J159" s="171"/>
      <c r="K159" s="171"/>
      <c r="L159" s="171"/>
      <c r="M159" s="171"/>
      <c r="N159" s="171"/>
      <c r="O159" s="171"/>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c r="AX159" s="1702"/>
      <c r="AY159" s="1702"/>
      <c r="AZ159" s="1702"/>
      <c r="BA159" s="1702"/>
      <c r="BB159" s="173"/>
      <c r="BC159" s="173"/>
      <c r="BD159" s="173"/>
      <c r="BE159" s="175"/>
    </row>
    <row r="160" spans="1:65" ht="20.25" customHeight="1">
      <c r="AX160" s="179"/>
      <c r="AY160" s="179"/>
      <c r="AZ160" s="179"/>
      <c r="BA160" s="179"/>
    </row>
    <row r="161" spans="50:53" ht="20.25" customHeight="1">
      <c r="AX161" s="179"/>
      <c r="AY161" s="179"/>
      <c r="AZ161" s="179"/>
      <c r="BA161" s="179"/>
    </row>
    <row r="162" spans="50:53" ht="20.25" customHeight="1">
      <c r="AX162" s="179"/>
      <c r="AY162" s="179"/>
      <c r="AZ162" s="179"/>
      <c r="BA162" s="179"/>
    </row>
    <row r="163" spans="50:53" ht="20.25" customHeight="1">
      <c r="AX163" s="179"/>
      <c r="AY163" s="179"/>
      <c r="AZ163" s="179"/>
      <c r="BA163" s="179"/>
    </row>
    <row r="164" spans="50:53" ht="20.25" customHeight="1">
      <c r="AX164" s="179"/>
      <c r="AY164" s="179"/>
      <c r="AZ164" s="179"/>
      <c r="BA164" s="179"/>
    </row>
    <row r="165" spans="50:53" ht="20.25" customHeight="1">
      <c r="AX165" s="179"/>
      <c r="AY165" s="179"/>
      <c r="AZ165" s="179"/>
      <c r="BA165" s="179"/>
    </row>
    <row r="166" spans="50:53" ht="20.25" customHeight="1">
      <c r="AX166" s="1446"/>
      <c r="AY166" s="1446"/>
      <c r="AZ166" s="1446"/>
      <c r="BA166" s="1446"/>
    </row>
    <row r="167" spans="50:53" ht="20.25" customHeight="1">
      <c r="AX167" s="1446"/>
      <c r="AY167" s="1446"/>
      <c r="AZ167" s="1446"/>
      <c r="BA167" s="1446"/>
    </row>
    <row r="168" spans="50:53" ht="20.25" customHeight="1">
      <c r="AX168" s="1446"/>
      <c r="AY168" s="1446"/>
      <c r="AZ168" s="1446"/>
      <c r="BA168" s="1446"/>
    </row>
    <row r="169" spans="50:53" ht="20.25" customHeight="1">
      <c r="AX169" s="1446"/>
      <c r="AY169" s="1446"/>
      <c r="AZ169" s="1446"/>
      <c r="BA169" s="1446"/>
    </row>
    <row r="170" spans="50:53" ht="20.25" customHeight="1">
      <c r="AX170" s="1446"/>
      <c r="AY170" s="1446"/>
      <c r="AZ170" s="1446"/>
      <c r="BA170" s="1446"/>
    </row>
    <row r="171" spans="50:53" ht="20.25" customHeight="1"/>
    <row r="172" spans="50:53" ht="20.25" customHeight="1"/>
    <row r="173" spans="50:53" ht="20.25" customHeight="1"/>
    <row r="174" spans="50:53" ht="20.25" customHeight="1"/>
    <row r="175" spans="50:53" ht="20.25" customHeight="1"/>
    <row r="176" spans="50:53" ht="20.25" customHeight="1"/>
    <row r="177" ht="20.25" customHeight="1"/>
    <row r="178" ht="20.25" customHeight="1"/>
    <row r="179" ht="20.25" customHeight="1"/>
    <row r="180" ht="20.25" customHeight="1"/>
  </sheetData>
  <sheetProtection sheet="1" objects="1" scenarios="1" formatCells="0" formatColumns="0" formatRows="0" insertColumns="0" insertRows="0" insertHyperlinks="0" deleteColumns="0" deleteRows="0"/>
  <mergeCells count="146">
    <mergeCell ref="AX169:BA169"/>
    <mergeCell ref="BJ102:BM105"/>
    <mergeCell ref="AX170:BA170"/>
    <mergeCell ref="B119:C121"/>
    <mergeCell ref="D119:AW121"/>
    <mergeCell ref="AX119:BM121"/>
    <mergeCell ref="AX158:BA158"/>
    <mergeCell ref="AX159:BA159"/>
    <mergeCell ref="AX166:BA166"/>
    <mergeCell ref="AX167:BA167"/>
    <mergeCell ref="AX168:BA168"/>
    <mergeCell ref="B102:C105"/>
    <mergeCell ref="D102:AB105"/>
    <mergeCell ref="AC102:AP105"/>
    <mergeCell ref="AQ102:AT105"/>
    <mergeCell ref="AU102:AY105"/>
    <mergeCell ref="AZ102:BI105"/>
    <mergeCell ref="B106:C109"/>
    <mergeCell ref="D106:AB109"/>
    <mergeCell ref="AC106:AP109"/>
    <mergeCell ref="D86:AB89"/>
    <mergeCell ref="AC86:AP89"/>
    <mergeCell ref="AQ98:AT101"/>
    <mergeCell ref="AU98:AY101"/>
    <mergeCell ref="AZ98:BI101"/>
    <mergeCell ref="BJ98:BM101"/>
    <mergeCell ref="AQ86:AT89"/>
    <mergeCell ref="AU86:AY89"/>
    <mergeCell ref="AZ86:BI89"/>
    <mergeCell ref="BJ86:BM89"/>
    <mergeCell ref="BP73:BV74"/>
    <mergeCell ref="D77:BM78"/>
    <mergeCell ref="B82:C85"/>
    <mergeCell ref="D82:AB85"/>
    <mergeCell ref="AC82:AP85"/>
    <mergeCell ref="AQ106:AT109"/>
    <mergeCell ref="AU106:AY109"/>
    <mergeCell ref="AZ106:BI109"/>
    <mergeCell ref="AC94:AP97"/>
    <mergeCell ref="AQ94:AT97"/>
    <mergeCell ref="AU94:AY97"/>
    <mergeCell ref="AZ94:BI97"/>
    <mergeCell ref="BJ94:BM97"/>
    <mergeCell ref="B98:C101"/>
    <mergeCell ref="D98:AB101"/>
    <mergeCell ref="AC98:AP101"/>
    <mergeCell ref="B73:C74"/>
    <mergeCell ref="D73:P74"/>
    <mergeCell ref="S73:AH74"/>
    <mergeCell ref="AN73:AY74"/>
    <mergeCell ref="BB73:BM74"/>
    <mergeCell ref="BJ106:BM109"/>
    <mergeCell ref="B90:C93"/>
    <mergeCell ref="D90:AB93"/>
    <mergeCell ref="B70:C71"/>
    <mergeCell ref="D70:U71"/>
    <mergeCell ref="X70:AI71"/>
    <mergeCell ref="AM70:AY71"/>
    <mergeCell ref="BB70:BM71"/>
    <mergeCell ref="AQ82:AT85"/>
    <mergeCell ref="B116:C118"/>
    <mergeCell ref="D116:AW118"/>
    <mergeCell ref="AX116:BM118"/>
    <mergeCell ref="B94:C97"/>
    <mergeCell ref="D94:AB97"/>
    <mergeCell ref="B110:C113"/>
    <mergeCell ref="D110:AY113"/>
    <mergeCell ref="AZ110:BI113"/>
    <mergeCell ref="BJ110:BM113"/>
    <mergeCell ref="AC90:AP93"/>
    <mergeCell ref="AQ90:AT93"/>
    <mergeCell ref="AU90:AY93"/>
    <mergeCell ref="AZ90:BI93"/>
    <mergeCell ref="BJ90:BM93"/>
    <mergeCell ref="B86:C89"/>
    <mergeCell ref="AU82:AY85"/>
    <mergeCell ref="AZ82:BI85"/>
    <mergeCell ref="BJ82:BM85"/>
    <mergeCell ref="B60:C62"/>
    <mergeCell ref="D60:AW62"/>
    <mergeCell ref="AX60:BM62"/>
    <mergeCell ref="A65:AC65"/>
    <mergeCell ref="B67:C68"/>
    <mergeCell ref="D67:U68"/>
    <mergeCell ref="X67:AI68"/>
    <mergeCell ref="B57:C59"/>
    <mergeCell ref="D57:AW59"/>
    <mergeCell ref="AX57:BM59"/>
    <mergeCell ref="B54:C56"/>
    <mergeCell ref="D54:AW56"/>
    <mergeCell ref="AX54:BM56"/>
    <mergeCell ref="BD23:BM25"/>
    <mergeCell ref="B40:C42"/>
    <mergeCell ref="D40:BC42"/>
    <mergeCell ref="BD40:BM42"/>
    <mergeCell ref="B43:C45"/>
    <mergeCell ref="D43:BC45"/>
    <mergeCell ref="BD43:BM45"/>
    <mergeCell ref="B34:C36"/>
    <mergeCell ref="D34:BC36"/>
    <mergeCell ref="BD34:BM36"/>
    <mergeCell ref="AX29:BA29"/>
    <mergeCell ref="B46:C48"/>
    <mergeCell ref="D46:BC48"/>
    <mergeCell ref="BD46:BM48"/>
    <mergeCell ref="B49:C51"/>
    <mergeCell ref="D49:BC51"/>
    <mergeCell ref="BD49:BM51"/>
    <mergeCell ref="B37:C39"/>
    <mergeCell ref="D37:BC39"/>
    <mergeCell ref="BD37:BM39"/>
    <mergeCell ref="BA23:BC25"/>
    <mergeCell ref="B26:C28"/>
    <mergeCell ref="D26:BC28"/>
    <mergeCell ref="BD26:BM28"/>
    <mergeCell ref="B23:C25"/>
    <mergeCell ref="AI23:AZ25"/>
    <mergeCell ref="D20:AH22"/>
    <mergeCell ref="D23:AH25"/>
    <mergeCell ref="B31:C33"/>
    <mergeCell ref="D31:BC33"/>
    <mergeCell ref="BD31:BM33"/>
    <mergeCell ref="B20:C22"/>
    <mergeCell ref="AI20:AZ22"/>
    <mergeCell ref="BA20:BC22"/>
    <mergeCell ref="BD20:BM22"/>
    <mergeCell ref="B14:C16"/>
    <mergeCell ref="D14:AH16"/>
    <mergeCell ref="AI14:AZ16"/>
    <mergeCell ref="BA14:BC16"/>
    <mergeCell ref="BD14:BM16"/>
    <mergeCell ref="B17:C19"/>
    <mergeCell ref="D17:AH19"/>
    <mergeCell ref="AI17:BC19"/>
    <mergeCell ref="BD17:BM19"/>
    <mergeCell ref="A1:BN2"/>
    <mergeCell ref="B8:C10"/>
    <mergeCell ref="D8:AH10"/>
    <mergeCell ref="AI8:AZ10"/>
    <mergeCell ref="BA8:BC10"/>
    <mergeCell ref="BD8:BM10"/>
    <mergeCell ref="B11:C13"/>
    <mergeCell ref="D11:AH13"/>
    <mergeCell ref="AI11:AZ13"/>
    <mergeCell ref="BA11:BC13"/>
    <mergeCell ref="BD11:BM13"/>
  </mergeCells>
  <conditionalFormatting sqref="AX54:BM59">
    <cfRule type="cellIs" dxfId="18" priority="16" stopIfTrue="1" operator="equal">
      <formula>"OK"</formula>
    </cfRule>
    <cfRule type="cellIs" dxfId="17" priority="17" stopIfTrue="1" operator="equal">
      <formula>"SI"</formula>
    </cfRule>
    <cfRule type="cellIs" dxfId="16" priority="18" stopIfTrue="1" operator="equal">
      <formula>"NO"</formula>
    </cfRule>
    <cfRule type="cellIs" dxfId="15" priority="19" stopIfTrue="1" operator="equal">
      <formula>"SI"</formula>
    </cfRule>
  </conditionalFormatting>
  <conditionalFormatting sqref="BD114:BM115 BJ110 BJ94 BJ98 BJ106 BD122:BM154">
    <cfRule type="cellIs" dxfId="14" priority="14" stopIfTrue="1" operator="equal">
      <formula>"NO"</formula>
    </cfRule>
    <cfRule type="cellIs" dxfId="13" priority="15" stopIfTrue="1" operator="equal">
      <formula>"OK"</formula>
    </cfRule>
  </conditionalFormatting>
  <conditionalFormatting sqref="AX116:BM118">
    <cfRule type="cellIs" dxfId="12" priority="10" stopIfTrue="1" operator="equal">
      <formula>"OK"</formula>
    </cfRule>
    <cfRule type="cellIs" dxfId="11" priority="11" stopIfTrue="1" operator="equal">
      <formula>"SI"</formula>
    </cfRule>
    <cfRule type="cellIs" dxfId="10" priority="12" stopIfTrue="1" operator="equal">
      <formula>"NO"</formula>
    </cfRule>
    <cfRule type="cellIs" dxfId="9" priority="13" stopIfTrue="1" operator="equal">
      <formula>"SI"</formula>
    </cfRule>
  </conditionalFormatting>
  <conditionalFormatting sqref="BJ102">
    <cfRule type="cellIs" dxfId="8" priority="8" stopIfTrue="1" operator="equal">
      <formula>"NO"</formula>
    </cfRule>
    <cfRule type="cellIs" dxfId="7" priority="9" stopIfTrue="1" operator="equal">
      <formula>"OK"</formula>
    </cfRule>
  </conditionalFormatting>
  <conditionalFormatting sqref="AX119:BM121">
    <cfRule type="expression" dxfId="6" priority="6">
      <formula>IF(AX116="ok",OK)</formula>
    </cfRule>
    <cfRule type="expression" dxfId="5" priority="7">
      <formula>AX119=AX116</formula>
    </cfRule>
  </conditionalFormatting>
  <conditionalFormatting sqref="BP73:BV74">
    <cfRule type="expression" dxfId="4" priority="5">
      <formula>IF(S73+BB73=BB70,TRUE)</formula>
    </cfRule>
  </conditionalFormatting>
  <conditionalFormatting sqref="BJ90">
    <cfRule type="cellIs" dxfId="3" priority="3" stopIfTrue="1" operator="equal">
      <formula>"NO"</formula>
    </cfRule>
    <cfRule type="cellIs" dxfId="2" priority="4" stopIfTrue="1" operator="equal">
      <formula>"OK"</formula>
    </cfRule>
  </conditionalFormatting>
  <conditionalFormatting sqref="BJ86">
    <cfRule type="cellIs" dxfId="1" priority="1" stopIfTrue="1" operator="equal">
      <formula>"NO"</formula>
    </cfRule>
    <cfRule type="cellIs" dxfId="0" priority="2" stopIfTrue="1" operator="equal">
      <formula>"OK"</formula>
    </cfRule>
  </conditionalFormatting>
  <pageMargins left="0.70866141732283472" right="0.70866141732283472" top="0.74803149606299213" bottom="0.74803149606299213" header="0.31496062992125984" footer="0.31496062992125984"/>
  <pageSetup paperSize="9" scale="25" orientation="portrait" r:id="rId1"/>
  <headerFooter>
    <oddFooter>&amp;A</oddFooter>
  </headerFooter>
  <rowBreaks count="1" manualBreakCount="1">
    <brk id="12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P405"/>
  <sheetViews>
    <sheetView topLeftCell="A7" zoomScale="55" zoomScaleNormal="55" workbookViewId="0">
      <selection activeCell="E56" sqref="E56:BD56"/>
    </sheetView>
  </sheetViews>
  <sheetFormatPr baseColWidth="10" defaultColWidth="3.83203125" defaultRowHeight="18"/>
  <cols>
    <col min="1" max="1" width="4.5" style="138" customWidth="1"/>
    <col min="2" max="47" width="3.83203125" style="138" customWidth="1"/>
    <col min="48" max="48" width="3.83203125" style="180" customWidth="1"/>
    <col min="49" max="56" width="3.83203125" style="138"/>
    <col min="57" max="57" width="4.5" style="138" customWidth="1"/>
    <col min="58" max="252" width="3.83203125" style="138"/>
    <col min="253" max="253" width="4.5" style="138" customWidth="1"/>
    <col min="254" max="16384" width="3.83203125" style="138"/>
  </cols>
  <sheetData>
    <row r="1" spans="1:106" s="18" customFormat="1">
      <c r="B1" s="1826" t="s">
        <v>196</v>
      </c>
      <c r="C1" s="1826"/>
      <c r="D1" s="1826"/>
      <c r="E1" s="1826"/>
      <c r="F1" s="1826"/>
      <c r="G1" s="1826"/>
      <c r="H1" s="1826"/>
      <c r="I1" s="1826"/>
      <c r="J1" s="1826"/>
      <c r="K1" s="1826"/>
      <c r="L1" s="1826"/>
      <c r="M1" s="1826"/>
      <c r="N1" s="1826"/>
      <c r="O1" s="1826"/>
      <c r="P1" s="1826"/>
      <c r="Q1" s="1826"/>
      <c r="R1" s="1826"/>
      <c r="S1" s="1826"/>
      <c r="T1" s="1826"/>
      <c r="U1" s="1826"/>
      <c r="V1" s="1826"/>
      <c r="W1" s="1826"/>
      <c r="X1" s="1826"/>
      <c r="Y1" s="1826"/>
      <c r="Z1" s="1826"/>
      <c r="AA1" s="1826"/>
      <c r="AB1" s="1826"/>
      <c r="AC1" s="1826"/>
      <c r="AD1" s="1826"/>
      <c r="AE1" s="1826"/>
      <c r="AF1" s="1826"/>
      <c r="AG1" s="1826"/>
      <c r="AH1" s="1826"/>
      <c r="AI1" s="1826"/>
      <c r="AJ1" s="1826"/>
      <c r="AK1" s="1826"/>
      <c r="AL1" s="1826"/>
      <c r="AM1" s="1826"/>
      <c r="AN1" s="1826"/>
      <c r="AO1" s="1826"/>
      <c r="AP1" s="1826"/>
      <c r="AQ1" s="1826"/>
      <c r="AR1" s="1826"/>
      <c r="AS1" s="1826"/>
      <c r="AT1" s="1826"/>
      <c r="AU1" s="1826"/>
      <c r="AV1" s="1826"/>
      <c r="AW1" s="1826"/>
      <c r="AX1" s="1826"/>
      <c r="AY1" s="1826"/>
      <c r="AZ1" s="1826"/>
      <c r="BA1" s="1826"/>
      <c r="BB1" s="1826"/>
      <c r="BC1" s="1826"/>
      <c r="BD1" s="1826"/>
    </row>
    <row r="2" spans="1:106" s="190" customFormat="1" ht="30" customHeight="1">
      <c r="B2" s="1826"/>
      <c r="C2" s="1826"/>
      <c r="D2" s="1826"/>
      <c r="E2" s="1826"/>
      <c r="F2" s="1826"/>
      <c r="G2" s="1826"/>
      <c r="H2" s="1826"/>
      <c r="I2" s="1826"/>
      <c r="J2" s="1826"/>
      <c r="K2" s="1826"/>
      <c r="L2" s="1826"/>
      <c r="M2" s="1826"/>
      <c r="N2" s="1826"/>
      <c r="O2" s="1826"/>
      <c r="P2" s="1826"/>
      <c r="Q2" s="1826"/>
      <c r="R2" s="1826"/>
      <c r="S2" s="1826"/>
      <c r="T2" s="1826"/>
      <c r="U2" s="1826"/>
      <c r="V2" s="1826"/>
      <c r="W2" s="1826"/>
      <c r="X2" s="1826"/>
      <c r="Y2" s="1826"/>
      <c r="Z2" s="1826"/>
      <c r="AA2" s="1826"/>
      <c r="AB2" s="1826"/>
      <c r="AC2" s="1826"/>
      <c r="AD2" s="1826"/>
      <c r="AE2" s="1826"/>
      <c r="AF2" s="1826"/>
      <c r="AG2" s="1826"/>
      <c r="AH2" s="1826"/>
      <c r="AI2" s="1826"/>
      <c r="AJ2" s="1826"/>
      <c r="AK2" s="1826"/>
      <c r="AL2" s="1826"/>
      <c r="AM2" s="1826"/>
      <c r="AN2" s="1826"/>
      <c r="AO2" s="1826"/>
      <c r="AP2" s="1826"/>
      <c r="AQ2" s="1826"/>
      <c r="AR2" s="1826"/>
      <c r="AS2" s="1826"/>
      <c r="AT2" s="1826"/>
      <c r="AU2" s="1826"/>
      <c r="AV2" s="1826"/>
      <c r="AW2" s="1826"/>
      <c r="AX2" s="1826"/>
      <c r="AY2" s="1826"/>
      <c r="AZ2" s="1826"/>
      <c r="BA2" s="1826"/>
      <c r="BB2" s="1826"/>
      <c r="BC2" s="1826"/>
      <c r="BD2" s="1826"/>
    </row>
    <row r="3" spans="1:106" s="26" customFormat="1" ht="20.25" customHeight="1">
      <c r="A3" s="24"/>
      <c r="B3" s="191"/>
      <c r="C3" s="192"/>
      <c r="D3" s="193"/>
      <c r="E3" s="193"/>
      <c r="F3" s="193"/>
      <c r="G3" s="193"/>
      <c r="H3" s="193"/>
      <c r="I3" s="193"/>
      <c r="J3" s="193"/>
      <c r="K3" s="193"/>
      <c r="L3" s="193"/>
      <c r="M3" s="193"/>
      <c r="N3" s="193"/>
      <c r="AV3" s="151"/>
    </row>
    <row r="4" spans="1:106" s="15" customFormat="1" ht="20.25" customHeight="1">
      <c r="A4" s="139" t="s">
        <v>1446</v>
      </c>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2"/>
      <c r="AV4" s="142"/>
      <c r="AW4" s="143"/>
      <c r="AX4" s="142"/>
      <c r="AY4" s="142"/>
      <c r="AZ4" s="142"/>
      <c r="BA4" s="142"/>
      <c r="BB4" s="142"/>
      <c r="BC4" s="142"/>
      <c r="BD4" s="142"/>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row>
    <row r="5" spans="1:106" s="196" customFormat="1" ht="20.25" customHeight="1">
      <c r="A5" s="194"/>
      <c r="B5" s="195"/>
    </row>
    <row r="6" spans="1:106" s="196" customFormat="1" ht="20.25" customHeight="1">
      <c r="A6" s="194"/>
      <c r="B6" s="1827" t="s">
        <v>197</v>
      </c>
      <c r="C6" s="1827"/>
      <c r="D6" s="1827"/>
      <c r="E6" s="1827"/>
      <c r="F6" s="1827"/>
      <c r="G6" s="1827"/>
      <c r="H6" s="1827"/>
      <c r="I6" s="1827"/>
      <c r="J6" s="1827"/>
      <c r="K6" s="1827"/>
      <c r="L6" s="1827"/>
      <c r="M6" s="1827"/>
      <c r="N6" s="1827"/>
      <c r="O6" s="1827"/>
      <c r="P6" s="1827"/>
      <c r="Q6" s="1827"/>
      <c r="R6" s="1827"/>
      <c r="S6" s="1827"/>
      <c r="T6" s="1827"/>
      <c r="U6" s="1827"/>
      <c r="V6" s="1827"/>
      <c r="W6" s="1827"/>
      <c r="X6" s="1827"/>
      <c r="Y6" s="1827"/>
      <c r="Z6" s="1827"/>
      <c r="AA6" s="1827"/>
      <c r="AB6" s="1827"/>
      <c r="AC6" s="1827"/>
      <c r="AD6" s="1827"/>
      <c r="AE6" s="1827"/>
      <c r="AF6" s="1827"/>
      <c r="AG6" s="1827"/>
      <c r="AH6" s="1827"/>
      <c r="AI6" s="1827"/>
      <c r="AJ6" s="1827"/>
      <c r="AK6" s="1827"/>
      <c r="AL6" s="1827"/>
      <c r="AM6" s="1827"/>
      <c r="AN6" s="1827"/>
      <c r="AO6" s="1827"/>
      <c r="AP6" s="1827"/>
      <c r="AQ6" s="1827"/>
      <c r="AR6" s="1827"/>
      <c r="AS6" s="1827"/>
      <c r="AT6" s="1827"/>
      <c r="AU6" s="1827"/>
      <c r="AV6" s="1827"/>
      <c r="AW6" s="1827"/>
      <c r="AX6" s="1827"/>
      <c r="AY6" s="1827"/>
      <c r="AZ6" s="1827"/>
      <c r="BA6" s="1827"/>
      <c r="BB6" s="1827"/>
      <c r="BC6" s="1827"/>
      <c r="BD6" s="1827"/>
    </row>
    <row r="7" spans="1:106" s="196" customFormat="1" ht="20.25" customHeight="1">
      <c r="A7" s="194"/>
      <c r="B7" s="1827"/>
      <c r="C7" s="1827"/>
      <c r="D7" s="1827"/>
      <c r="E7" s="1827"/>
      <c r="F7" s="1827"/>
      <c r="G7" s="1827"/>
      <c r="H7" s="1827"/>
      <c r="I7" s="1827"/>
      <c r="J7" s="1827"/>
      <c r="K7" s="1827"/>
      <c r="L7" s="1827"/>
      <c r="M7" s="1827"/>
      <c r="N7" s="1827"/>
      <c r="O7" s="1827"/>
      <c r="P7" s="1827"/>
      <c r="Q7" s="1827"/>
      <c r="R7" s="1827"/>
      <c r="S7" s="1827"/>
      <c r="T7" s="1827"/>
      <c r="U7" s="1827"/>
      <c r="V7" s="1827"/>
      <c r="W7" s="1827"/>
      <c r="X7" s="1827"/>
      <c r="Y7" s="1827"/>
      <c r="Z7" s="1827"/>
      <c r="AA7" s="1827"/>
      <c r="AB7" s="1827"/>
      <c r="AC7" s="1827"/>
      <c r="AD7" s="1827"/>
      <c r="AE7" s="1827"/>
      <c r="AF7" s="1827"/>
      <c r="AG7" s="1827"/>
      <c r="AH7" s="1827"/>
      <c r="AI7" s="1827"/>
      <c r="AJ7" s="1827"/>
      <c r="AK7" s="1827"/>
      <c r="AL7" s="1827"/>
      <c r="AM7" s="1827"/>
      <c r="AN7" s="1827"/>
      <c r="AO7" s="1827"/>
      <c r="AP7" s="1827"/>
      <c r="AQ7" s="1827"/>
      <c r="AR7" s="1827"/>
      <c r="AS7" s="1827"/>
      <c r="AT7" s="1827"/>
      <c r="AU7" s="1827"/>
      <c r="AV7" s="1827"/>
      <c r="AW7" s="1827"/>
      <c r="AX7" s="1827"/>
      <c r="AY7" s="1827"/>
      <c r="AZ7" s="1827"/>
      <c r="BA7" s="1827"/>
      <c r="BB7" s="1827"/>
      <c r="BC7" s="1827"/>
      <c r="BD7" s="1827"/>
    </row>
    <row r="8" spans="1:106" s="196" customFormat="1" ht="20.25" customHeight="1">
      <c r="A8" s="194"/>
      <c r="B8" s="195"/>
    </row>
    <row r="9" spans="1:106" s="196" customFormat="1" ht="20.25" customHeight="1">
      <c r="A9" s="194" t="s">
        <v>198</v>
      </c>
      <c r="B9" s="197"/>
      <c r="C9" s="385"/>
      <c r="D9" s="27"/>
      <c r="E9" s="319" t="s">
        <v>199</v>
      </c>
      <c r="F9" s="197"/>
      <c r="G9" s="197"/>
      <c r="H9" s="197"/>
      <c r="I9" s="197"/>
      <c r="J9" s="197"/>
      <c r="K9" s="197"/>
      <c r="L9" s="197"/>
      <c r="M9" s="197"/>
      <c r="N9" s="197"/>
      <c r="O9" s="197"/>
      <c r="P9" s="197"/>
      <c r="Q9" s="197"/>
      <c r="R9" s="197"/>
      <c r="S9" s="197"/>
      <c r="T9" s="197"/>
      <c r="U9" s="197"/>
      <c r="V9" s="197"/>
      <c r="W9" s="197"/>
      <c r="X9" s="197"/>
      <c r="AO9" s="197"/>
      <c r="AP9" s="197"/>
      <c r="AQ9" s="197"/>
      <c r="AR9" s="197"/>
      <c r="AS9" s="197"/>
      <c r="AT9" s="197"/>
      <c r="AU9" s="197"/>
      <c r="AV9" s="197"/>
      <c r="AW9" s="197"/>
      <c r="AX9" s="197"/>
      <c r="AY9" s="197"/>
      <c r="AZ9" s="197"/>
      <c r="BA9" s="197"/>
    </row>
    <row r="10" spans="1:106" s="198" customFormat="1" ht="20.25" customHeight="1">
      <c r="B10" s="197"/>
      <c r="C10" s="197"/>
      <c r="D10" s="197"/>
      <c r="E10" s="199"/>
      <c r="F10" s="200"/>
      <c r="G10" s="200"/>
      <c r="H10" s="200"/>
      <c r="I10" s="200"/>
      <c r="J10" s="200"/>
      <c r="K10" s="200"/>
      <c r="L10" s="200"/>
      <c r="M10" s="200"/>
      <c r="N10" s="200"/>
      <c r="O10" s="200"/>
      <c r="P10" s="200"/>
      <c r="Q10" s="200"/>
      <c r="R10" s="200"/>
      <c r="S10" s="201"/>
      <c r="T10" s="201"/>
      <c r="U10" s="201"/>
      <c r="V10" s="201"/>
      <c r="W10" s="201"/>
      <c r="X10" s="201"/>
      <c r="Y10" s="201"/>
      <c r="Z10" s="201"/>
      <c r="AA10" s="201"/>
      <c r="AB10" s="201"/>
      <c r="AC10" s="201"/>
      <c r="AD10" s="201"/>
      <c r="AE10" s="201"/>
      <c r="AF10" s="201"/>
      <c r="AG10" s="201"/>
      <c r="AH10" s="201"/>
      <c r="AI10" s="201"/>
      <c r="AJ10" s="201"/>
      <c r="AK10" s="201"/>
      <c r="AL10" s="201"/>
      <c r="AM10" s="201"/>
      <c r="AN10" s="196"/>
      <c r="AO10" s="197"/>
      <c r="AP10" s="197"/>
      <c r="AQ10" s="197"/>
      <c r="AR10" s="202"/>
      <c r="AS10" s="197"/>
      <c r="AT10" s="197"/>
      <c r="AU10" s="197"/>
      <c r="AV10" s="197"/>
      <c r="AW10" s="197"/>
      <c r="AX10" s="197"/>
      <c r="AY10" s="197"/>
      <c r="AZ10" s="197"/>
      <c r="BA10" s="197"/>
      <c r="BB10" s="196"/>
      <c r="BC10" s="196"/>
      <c r="BD10" s="196"/>
    </row>
    <row r="11" spans="1:106" s="198" customFormat="1" ht="20.25" customHeight="1">
      <c r="A11" s="203" t="s">
        <v>200</v>
      </c>
      <c r="B11" s="197"/>
      <c r="C11" s="385"/>
      <c r="D11" s="27"/>
      <c r="E11" s="1828" t="s">
        <v>1429</v>
      </c>
      <c r="F11" s="1828"/>
      <c r="G11" s="1828"/>
      <c r="H11" s="1828"/>
      <c r="I11" s="1828"/>
      <c r="J11" s="1828"/>
      <c r="K11" s="1828"/>
      <c r="L11" s="1828"/>
      <c r="M11" s="1828"/>
      <c r="N11" s="1828"/>
      <c r="O11" s="1828"/>
      <c r="P11" s="1828"/>
      <c r="Q11" s="1828"/>
      <c r="R11" s="1828"/>
      <c r="S11" s="1828"/>
      <c r="T11" s="1828"/>
      <c r="U11" s="1828"/>
      <c r="V11" s="1828"/>
      <c r="W11" s="1828"/>
      <c r="X11" s="1828"/>
      <c r="Y11" s="1828"/>
      <c r="Z11" s="1828"/>
      <c r="AA11" s="1828"/>
      <c r="AB11" s="1828"/>
      <c r="AC11" s="1828"/>
      <c r="AD11" s="1828"/>
      <c r="AE11" s="1828"/>
      <c r="AF11" s="1828"/>
      <c r="AG11" s="1828"/>
      <c r="AH11" s="1828"/>
      <c r="AI11" s="1828"/>
      <c r="AJ11" s="1828"/>
      <c r="AK11" s="1828"/>
      <c r="AL11" s="1828"/>
      <c r="AM11" s="1828"/>
      <c r="AN11" s="1828"/>
      <c r="AO11" s="1828"/>
      <c r="AP11" s="1828"/>
      <c r="AQ11" s="1828"/>
      <c r="AR11" s="1828"/>
      <c r="AS11" s="1828"/>
      <c r="AT11" s="1828"/>
      <c r="AU11" s="1828"/>
      <c r="AV11" s="1828"/>
      <c r="AW11" s="1828"/>
      <c r="AX11" s="1828"/>
      <c r="AY11" s="1828"/>
      <c r="AZ11" s="1828"/>
      <c r="BA11" s="1828"/>
      <c r="BB11" s="1828"/>
      <c r="BC11" s="1828"/>
      <c r="BD11" s="1828"/>
    </row>
    <row r="12" spans="1:106" s="198" customFormat="1" ht="20.25" customHeight="1">
      <c r="B12" s="197"/>
      <c r="C12" s="197"/>
      <c r="D12" s="197"/>
      <c r="E12" s="1828"/>
      <c r="F12" s="1828"/>
      <c r="G12" s="1828"/>
      <c r="H12" s="1828"/>
      <c r="I12" s="1828"/>
      <c r="J12" s="1828"/>
      <c r="K12" s="1828"/>
      <c r="L12" s="1828"/>
      <c r="M12" s="1828"/>
      <c r="N12" s="1828"/>
      <c r="O12" s="1828"/>
      <c r="P12" s="1828"/>
      <c r="Q12" s="1828"/>
      <c r="R12" s="1828"/>
      <c r="S12" s="1828"/>
      <c r="T12" s="1828"/>
      <c r="U12" s="1828"/>
      <c r="V12" s="1828"/>
      <c r="W12" s="1828"/>
      <c r="X12" s="1828"/>
      <c r="Y12" s="1828"/>
      <c r="Z12" s="1828"/>
      <c r="AA12" s="1828"/>
      <c r="AB12" s="1828"/>
      <c r="AC12" s="1828"/>
      <c r="AD12" s="1828"/>
      <c r="AE12" s="1828"/>
      <c r="AF12" s="1828"/>
      <c r="AG12" s="1828"/>
      <c r="AH12" s="1828"/>
      <c r="AI12" s="1828"/>
      <c r="AJ12" s="1828"/>
      <c r="AK12" s="1828"/>
      <c r="AL12" s="1828"/>
      <c r="AM12" s="1828"/>
      <c r="AN12" s="1828"/>
      <c r="AO12" s="1828"/>
      <c r="AP12" s="1828"/>
      <c r="AQ12" s="1828"/>
      <c r="AR12" s="1828"/>
      <c r="AS12" s="1828"/>
      <c r="AT12" s="1828"/>
      <c r="AU12" s="1828"/>
      <c r="AV12" s="1828"/>
      <c r="AW12" s="1828"/>
      <c r="AX12" s="1828"/>
      <c r="AY12" s="1828"/>
      <c r="AZ12" s="1828"/>
      <c r="BA12" s="1828"/>
      <c r="BB12" s="1828"/>
      <c r="BC12" s="1828"/>
      <c r="BD12" s="1828"/>
    </row>
    <row r="13" spans="1:106" s="198" customFormat="1" ht="20.25" customHeight="1">
      <c r="B13" s="197"/>
      <c r="C13" s="197"/>
      <c r="D13" s="197"/>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599"/>
      <c r="AP13" s="599"/>
      <c r="AQ13" s="599"/>
      <c r="AR13" s="599"/>
      <c r="AS13" s="599"/>
      <c r="AT13" s="599"/>
      <c r="AU13" s="599"/>
      <c r="AV13" s="599"/>
      <c r="AW13" s="599"/>
      <c r="AX13" s="599"/>
      <c r="AY13" s="599"/>
      <c r="AZ13" s="599"/>
      <c r="BA13" s="599"/>
      <c r="BB13" s="599"/>
      <c r="BC13" s="599"/>
      <c r="BD13" s="599"/>
    </row>
    <row r="14" spans="1:106" s="196" customFormat="1" ht="21" customHeight="1">
      <c r="A14" s="194" t="s">
        <v>201</v>
      </c>
      <c r="B14" s="195"/>
      <c r="C14" s="385"/>
      <c r="D14" s="197"/>
      <c r="E14" s="1830" t="s">
        <v>1431</v>
      </c>
      <c r="F14" s="1830"/>
      <c r="G14" s="1830"/>
      <c r="H14" s="1830"/>
      <c r="I14" s="1830"/>
      <c r="J14" s="1830"/>
      <c r="K14" s="1830"/>
      <c r="L14" s="1830"/>
      <c r="M14" s="1830"/>
      <c r="N14" s="1830"/>
      <c r="O14" s="1830"/>
      <c r="P14" s="1830"/>
      <c r="Q14" s="1830"/>
      <c r="R14" s="1830"/>
      <c r="S14" s="1830"/>
      <c r="T14" s="1830"/>
      <c r="U14" s="1830"/>
      <c r="V14" s="1830"/>
      <c r="W14" s="1830"/>
      <c r="X14" s="1830"/>
      <c r="Y14" s="1830"/>
      <c r="Z14" s="1830"/>
      <c r="AA14" s="1830"/>
      <c r="AB14" s="1830"/>
      <c r="AC14" s="1830"/>
      <c r="AD14" s="1830"/>
      <c r="AE14" s="1830"/>
      <c r="AF14" s="1830"/>
      <c r="AG14" s="1830"/>
      <c r="AH14" s="1830"/>
      <c r="AI14" s="1830"/>
      <c r="AJ14" s="1830"/>
      <c r="AK14" s="1830"/>
      <c r="AL14" s="1830"/>
      <c r="AM14" s="1830"/>
      <c r="AN14" s="1830"/>
      <c r="AO14" s="1830"/>
      <c r="AP14" s="1830"/>
      <c r="AQ14" s="1830"/>
      <c r="AR14" s="1830"/>
      <c r="AS14" s="1830"/>
      <c r="AT14" s="1830"/>
      <c r="AU14" s="1830"/>
      <c r="AV14" s="1830"/>
      <c r="AW14" s="1830"/>
      <c r="AX14" s="1830"/>
      <c r="AY14" s="1830"/>
      <c r="AZ14" s="1830"/>
      <c r="BA14" s="1830"/>
      <c r="BB14" s="1830"/>
      <c r="BC14" s="1830"/>
      <c r="BD14" s="1830"/>
    </row>
    <row r="15" spans="1:106" s="198" customFormat="1" ht="20.25" customHeight="1">
      <c r="B15" s="197"/>
      <c r="C15" s="197"/>
      <c r="D15" s="197"/>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9"/>
      <c r="AO15" s="599"/>
      <c r="AP15" s="599"/>
      <c r="AQ15" s="599"/>
      <c r="AR15" s="599"/>
      <c r="AS15" s="599"/>
      <c r="AT15" s="599"/>
      <c r="AU15" s="599"/>
      <c r="AV15" s="599"/>
      <c r="AW15" s="599"/>
      <c r="AX15" s="599"/>
      <c r="AY15" s="599"/>
      <c r="AZ15" s="599"/>
      <c r="BA15" s="599"/>
      <c r="BB15" s="599"/>
      <c r="BC15" s="599"/>
      <c r="BD15" s="599"/>
    </row>
    <row r="16" spans="1:106" s="196" customFormat="1" ht="21" customHeight="1">
      <c r="A16" s="194" t="s">
        <v>202</v>
      </c>
      <c r="B16" s="195"/>
      <c r="C16" s="385"/>
      <c r="D16" s="197"/>
      <c r="E16" s="1829" t="s">
        <v>1430</v>
      </c>
      <c r="F16" s="1829"/>
      <c r="G16" s="1829"/>
      <c r="H16" s="1829"/>
      <c r="I16" s="1829"/>
      <c r="J16" s="1829"/>
      <c r="K16" s="1829"/>
      <c r="L16" s="1829"/>
      <c r="M16" s="1829"/>
      <c r="N16" s="1829"/>
      <c r="O16" s="1829"/>
      <c r="P16" s="1829"/>
      <c r="Q16" s="1829"/>
      <c r="R16" s="1829"/>
      <c r="S16" s="1829"/>
      <c r="T16" s="1829"/>
      <c r="U16" s="1829"/>
      <c r="V16" s="1829"/>
      <c r="W16" s="1829"/>
      <c r="X16" s="1829"/>
      <c r="Y16" s="1829"/>
      <c r="Z16" s="1829"/>
      <c r="AA16" s="1829"/>
      <c r="AB16" s="1829"/>
      <c r="AC16" s="1829"/>
      <c r="AD16" s="1829"/>
      <c r="AE16" s="1829"/>
      <c r="AF16" s="1829"/>
      <c r="AG16" s="1829"/>
      <c r="AH16" s="1829"/>
      <c r="AI16" s="1829"/>
      <c r="AJ16" s="1829"/>
      <c r="AK16" s="1829"/>
      <c r="AL16" s="1829"/>
      <c r="AM16" s="1829"/>
      <c r="AN16" s="1829"/>
      <c r="AO16" s="1829"/>
      <c r="AP16" s="1829"/>
      <c r="AQ16" s="1829"/>
      <c r="AR16" s="1829"/>
      <c r="AS16" s="1829"/>
      <c r="AT16" s="1829"/>
      <c r="AU16" s="1829"/>
      <c r="AV16" s="1829"/>
      <c r="AW16" s="1829"/>
      <c r="AX16" s="1829"/>
      <c r="AY16" s="1829"/>
      <c r="AZ16" s="1829"/>
      <c r="BA16" s="1829"/>
      <c r="BB16" s="1829"/>
      <c r="BC16" s="1829"/>
      <c r="BD16" s="1829"/>
    </row>
    <row r="17" spans="1:56" s="196" customFormat="1" ht="21" customHeight="1">
      <c r="A17" s="194"/>
      <c r="B17" s="195"/>
      <c r="C17" s="204"/>
      <c r="D17" s="197"/>
      <c r="E17" s="202"/>
      <c r="J17" s="205"/>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7"/>
      <c r="AP17" s="207"/>
      <c r="AQ17" s="207"/>
      <c r="AR17" s="207"/>
      <c r="AS17" s="207"/>
      <c r="AT17" s="207"/>
      <c r="AU17" s="207"/>
      <c r="AV17" s="207"/>
      <c r="AW17" s="207"/>
      <c r="AX17" s="207"/>
      <c r="AY17" s="207"/>
      <c r="AZ17" s="207"/>
      <c r="BA17" s="207"/>
      <c r="BB17" s="207"/>
      <c r="BC17" s="207"/>
    </row>
    <row r="18" spans="1:56" s="196" customFormat="1" ht="20.25" customHeight="1">
      <c r="A18" s="194" t="s">
        <v>203</v>
      </c>
      <c r="B18" s="195"/>
      <c r="C18" s="385"/>
      <c r="D18" s="197"/>
      <c r="E18" s="319" t="s">
        <v>1432</v>
      </c>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9"/>
      <c r="AY18" s="209"/>
      <c r="AZ18" s="209"/>
      <c r="BA18" s="209"/>
      <c r="BB18" s="209"/>
      <c r="BC18" s="209"/>
      <c r="BD18" s="209"/>
    </row>
    <row r="19" spans="1:56" s="198" customFormat="1" ht="20.25" customHeight="1">
      <c r="B19" s="197"/>
      <c r="C19" s="197"/>
      <c r="D19" s="197"/>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6"/>
      <c r="AO19" s="197"/>
      <c r="AP19" s="197"/>
      <c r="AQ19" s="197"/>
      <c r="AR19" s="202"/>
      <c r="AS19" s="197"/>
      <c r="AT19" s="197"/>
      <c r="AU19" s="197"/>
      <c r="AV19" s="197"/>
      <c r="AW19" s="197"/>
      <c r="AX19" s="197"/>
      <c r="AY19" s="197"/>
      <c r="AZ19" s="197"/>
      <c r="BA19" s="197"/>
      <c r="BB19" s="196"/>
      <c r="BC19" s="196"/>
      <c r="BD19" s="196"/>
    </row>
    <row r="20" spans="1:56" s="198" customFormat="1" ht="20.25" customHeight="1">
      <c r="A20" s="203" t="s">
        <v>204</v>
      </c>
      <c r="B20" s="197"/>
      <c r="C20" s="385"/>
      <c r="D20" s="197"/>
      <c r="E20" s="1823" t="s">
        <v>1433</v>
      </c>
      <c r="F20" s="1823"/>
      <c r="G20" s="1823"/>
      <c r="H20" s="1823"/>
      <c r="I20" s="1823"/>
      <c r="J20" s="1823"/>
      <c r="K20" s="1823"/>
      <c r="L20" s="1823"/>
      <c r="M20" s="1823"/>
      <c r="N20" s="1823"/>
      <c r="O20" s="1823"/>
      <c r="P20" s="1823"/>
      <c r="Q20" s="1823"/>
      <c r="R20" s="1823"/>
      <c r="S20" s="1823"/>
      <c r="T20" s="1823"/>
      <c r="U20" s="1823"/>
      <c r="V20" s="1823"/>
      <c r="W20" s="1823"/>
      <c r="X20" s="1823"/>
      <c r="Y20" s="1823"/>
      <c r="Z20" s="1823"/>
      <c r="AA20" s="1823"/>
      <c r="AB20" s="1823"/>
      <c r="AC20" s="1823"/>
      <c r="AD20" s="1823"/>
      <c r="AE20" s="1823"/>
      <c r="AF20" s="1823"/>
      <c r="AG20" s="1823"/>
      <c r="AH20" s="1823"/>
      <c r="AI20" s="1823"/>
      <c r="AJ20" s="1823"/>
      <c r="AK20" s="1823"/>
      <c r="AL20" s="1823"/>
      <c r="AM20" s="1823"/>
      <c r="AN20" s="1823"/>
      <c r="AO20" s="1823"/>
      <c r="AP20" s="1823"/>
      <c r="AQ20" s="1823"/>
      <c r="AR20" s="1823"/>
      <c r="AS20" s="1823"/>
      <c r="AT20" s="1823"/>
      <c r="AU20" s="1823"/>
      <c r="AV20" s="1823"/>
      <c r="AW20" s="1823"/>
      <c r="AX20" s="1823"/>
      <c r="AY20" s="1823"/>
      <c r="AZ20" s="1823"/>
      <c r="BA20" s="1823"/>
      <c r="BB20" s="1823"/>
      <c r="BC20" s="1823"/>
      <c r="BD20" s="1823"/>
    </row>
    <row r="21" spans="1:56" s="198" customFormat="1" ht="20.25" customHeight="1">
      <c r="A21" s="203"/>
      <c r="B21" s="197"/>
      <c r="C21" s="197"/>
      <c r="D21" s="197"/>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6"/>
      <c r="AO21" s="197"/>
      <c r="AP21" s="197"/>
      <c r="AQ21" s="197"/>
      <c r="AR21" s="202"/>
      <c r="AS21" s="197"/>
      <c r="AT21" s="197"/>
      <c r="AU21" s="197"/>
      <c r="AV21" s="197"/>
      <c r="AW21" s="197"/>
      <c r="AX21" s="153"/>
      <c r="AY21" s="153"/>
      <c r="AZ21" s="153"/>
      <c r="BA21" s="153"/>
      <c r="BB21" s="153"/>
      <c r="BC21" s="153"/>
      <c r="BD21" s="153"/>
    </row>
    <row r="22" spans="1:56" s="198" customFormat="1" ht="20.25" customHeight="1">
      <c r="A22" s="203" t="s">
        <v>205</v>
      </c>
      <c r="B22" s="197"/>
      <c r="C22" s="385"/>
      <c r="D22" s="197"/>
      <c r="E22" s="1823" t="s">
        <v>1434</v>
      </c>
      <c r="F22" s="1823"/>
      <c r="G22" s="1823"/>
      <c r="H22" s="1823"/>
      <c r="I22" s="1823"/>
      <c r="J22" s="1823"/>
      <c r="K22" s="1823"/>
      <c r="L22" s="1823"/>
      <c r="M22" s="1823"/>
      <c r="N22" s="1823"/>
      <c r="O22" s="1823"/>
      <c r="P22" s="1823"/>
      <c r="Q22" s="1823"/>
      <c r="R22" s="1823"/>
      <c r="S22" s="1823"/>
      <c r="T22" s="1823"/>
      <c r="U22" s="1823"/>
      <c r="V22" s="1823"/>
      <c r="W22" s="1823"/>
      <c r="X22" s="1823"/>
      <c r="Y22" s="1823"/>
      <c r="Z22" s="1823"/>
      <c r="AA22" s="1823"/>
      <c r="AB22" s="1823"/>
      <c r="AC22" s="1823"/>
      <c r="AD22" s="1823"/>
      <c r="AE22" s="1823"/>
      <c r="AF22" s="1823"/>
      <c r="AG22" s="1823"/>
      <c r="AH22" s="1823"/>
      <c r="AI22" s="1823"/>
      <c r="AJ22" s="1823"/>
      <c r="AK22" s="1823"/>
      <c r="AL22" s="1823"/>
      <c r="AM22" s="1823"/>
      <c r="AN22" s="1823"/>
      <c r="AO22" s="1823"/>
      <c r="AP22" s="1823"/>
      <c r="AQ22" s="1823"/>
      <c r="AR22" s="1823"/>
      <c r="AS22" s="1823"/>
      <c r="AT22" s="1823"/>
      <c r="AU22" s="1823"/>
      <c r="AV22" s="1823"/>
      <c r="AW22" s="1823"/>
      <c r="AX22" s="1823"/>
      <c r="AY22" s="1823"/>
      <c r="AZ22" s="1823"/>
      <c r="BA22" s="1823"/>
      <c r="BB22" s="1823"/>
      <c r="BC22" s="1823"/>
      <c r="BD22" s="1823"/>
    </row>
    <row r="23" spans="1:56" s="198" customFormat="1" ht="20.25" customHeight="1">
      <c r="A23" s="203"/>
      <c r="B23" s="197"/>
      <c r="C23" s="460"/>
      <c r="D23" s="197"/>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461"/>
      <c r="BC23" s="461"/>
      <c r="BD23" s="461"/>
    </row>
    <row r="24" spans="1:56" s="198" customFormat="1" ht="20.25" customHeight="1">
      <c r="A24" s="203" t="s">
        <v>207</v>
      </c>
      <c r="B24" s="197"/>
      <c r="C24" s="385"/>
      <c r="D24" s="197"/>
      <c r="E24" s="1823" t="s">
        <v>1435</v>
      </c>
      <c r="F24" s="1823"/>
      <c r="G24" s="1823"/>
      <c r="H24" s="1823"/>
      <c r="I24" s="1823"/>
      <c r="J24" s="1823"/>
      <c r="K24" s="1823"/>
      <c r="L24" s="1823"/>
      <c r="M24" s="1823"/>
      <c r="N24" s="1823"/>
      <c r="O24" s="1823"/>
      <c r="P24" s="1823"/>
      <c r="Q24" s="1823"/>
      <c r="R24" s="1823"/>
      <c r="S24" s="1823"/>
      <c r="T24" s="1823"/>
      <c r="U24" s="1823"/>
      <c r="V24" s="1823"/>
      <c r="W24" s="1823"/>
      <c r="X24" s="1823"/>
      <c r="Y24" s="1823"/>
      <c r="Z24" s="1823"/>
      <c r="AA24" s="1823"/>
      <c r="AB24" s="1823"/>
      <c r="AC24" s="1823"/>
      <c r="AD24" s="1823"/>
      <c r="AE24" s="1823"/>
      <c r="AF24" s="1823"/>
      <c r="AG24" s="1823"/>
      <c r="AH24" s="1823"/>
      <c r="AI24" s="1823"/>
      <c r="AJ24" s="1823"/>
      <c r="AK24" s="1823"/>
      <c r="AL24" s="1823"/>
      <c r="AM24" s="1823"/>
      <c r="AN24" s="1823"/>
      <c r="AO24" s="1823"/>
      <c r="AP24" s="1823"/>
      <c r="AQ24" s="1823"/>
      <c r="AR24" s="1823"/>
      <c r="AS24" s="1823"/>
      <c r="AT24" s="1823"/>
      <c r="AU24" s="1823"/>
      <c r="AV24" s="1823"/>
      <c r="AW24" s="1823"/>
      <c r="AX24" s="1823"/>
      <c r="AY24" s="1823"/>
      <c r="AZ24" s="1823"/>
      <c r="BA24" s="1823"/>
      <c r="BB24" s="1823"/>
      <c r="BC24" s="1823"/>
      <c r="BD24" s="1823"/>
    </row>
    <row r="25" spans="1:56" s="198" customFormat="1" ht="20.25" customHeight="1">
      <c r="A25" s="203"/>
      <c r="B25" s="197"/>
      <c r="C25" s="197"/>
      <c r="D25" s="197"/>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6"/>
      <c r="AO25" s="197"/>
      <c r="AP25" s="197"/>
      <c r="AQ25" s="197"/>
      <c r="AR25" s="202"/>
      <c r="AS25" s="197"/>
      <c r="AT25" s="197"/>
      <c r="AU25" s="197"/>
      <c r="AV25" s="197"/>
      <c r="AW25" s="197"/>
      <c r="AX25" s="153"/>
      <c r="AY25" s="153"/>
      <c r="AZ25" s="153"/>
      <c r="BA25" s="153"/>
      <c r="BB25" s="153"/>
      <c r="BC25" s="153"/>
      <c r="BD25" s="153"/>
    </row>
    <row r="26" spans="1:56" s="198" customFormat="1" ht="20.25" customHeight="1">
      <c r="A26" s="203" t="s">
        <v>209</v>
      </c>
      <c r="B26" s="197"/>
      <c r="C26" s="385"/>
      <c r="D26" s="197"/>
      <c r="E26" s="1823" t="s">
        <v>1436</v>
      </c>
      <c r="F26" s="1823"/>
      <c r="G26" s="1823"/>
      <c r="H26" s="1823"/>
      <c r="I26" s="1823"/>
      <c r="J26" s="1823"/>
      <c r="K26" s="1823"/>
      <c r="L26" s="1823"/>
      <c r="M26" s="1823"/>
      <c r="N26" s="1823"/>
      <c r="O26" s="1823"/>
      <c r="P26" s="1823"/>
      <c r="Q26" s="1823"/>
      <c r="R26" s="1823"/>
      <c r="S26" s="1823"/>
      <c r="T26" s="1823"/>
      <c r="U26" s="1823"/>
      <c r="V26" s="1823"/>
      <c r="W26" s="1823"/>
      <c r="X26" s="1823"/>
      <c r="Y26" s="1823"/>
      <c r="Z26" s="1823"/>
      <c r="AA26" s="1823"/>
      <c r="AB26" s="1823"/>
      <c r="AC26" s="1823"/>
      <c r="AD26" s="1823"/>
      <c r="AE26" s="1823"/>
      <c r="AF26" s="1823"/>
      <c r="AG26" s="1823"/>
      <c r="AH26" s="1823"/>
      <c r="AI26" s="1823"/>
      <c r="AJ26" s="1823"/>
      <c r="AK26" s="1823"/>
      <c r="AL26" s="1823"/>
      <c r="AM26" s="1823"/>
      <c r="AN26" s="1823"/>
      <c r="AO26" s="1823"/>
      <c r="AP26" s="1823"/>
      <c r="AQ26" s="1823"/>
      <c r="AR26" s="1823"/>
      <c r="AS26" s="1823"/>
      <c r="AT26" s="1823"/>
      <c r="AU26" s="1823"/>
      <c r="AV26" s="1823"/>
      <c r="AW26" s="1823"/>
      <c r="AX26" s="1823"/>
      <c r="AY26" s="1823"/>
      <c r="AZ26" s="1823"/>
      <c r="BA26" s="1823"/>
      <c r="BB26" s="1823"/>
      <c r="BC26" s="1823"/>
      <c r="BD26" s="1823"/>
    </row>
    <row r="27" spans="1:56" s="198" customFormat="1" ht="20.25" customHeight="1">
      <c r="A27" s="203"/>
      <c r="B27" s="197"/>
      <c r="C27" s="197"/>
      <c r="D27" s="197"/>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6"/>
      <c r="AO27" s="197"/>
      <c r="AP27" s="197"/>
      <c r="AQ27" s="197"/>
      <c r="AR27" s="202"/>
      <c r="AS27" s="197"/>
      <c r="AT27" s="197"/>
      <c r="AU27" s="197"/>
      <c r="AV27" s="197"/>
      <c r="AW27" s="197"/>
      <c r="AX27" s="153"/>
      <c r="AY27" s="153"/>
      <c r="AZ27" s="153"/>
      <c r="BA27" s="153"/>
      <c r="BB27" s="153"/>
      <c r="BC27" s="153"/>
      <c r="BD27" s="153"/>
    </row>
    <row r="28" spans="1:56" s="198" customFormat="1" ht="20.25" customHeight="1">
      <c r="A28" s="203" t="s">
        <v>211</v>
      </c>
      <c r="B28" s="197"/>
      <c r="C28" s="385"/>
      <c r="D28" s="197"/>
      <c r="E28" s="1825" t="s">
        <v>1437</v>
      </c>
      <c r="F28" s="1825"/>
      <c r="G28" s="1825"/>
      <c r="H28" s="1825"/>
      <c r="I28" s="1825"/>
      <c r="J28" s="1825"/>
      <c r="K28" s="1825"/>
      <c r="L28" s="1825"/>
      <c r="M28" s="1825"/>
      <c r="N28" s="1825"/>
      <c r="O28" s="1825"/>
      <c r="P28" s="1825"/>
      <c r="Q28" s="1825"/>
      <c r="R28" s="1825"/>
      <c r="S28" s="1825"/>
      <c r="T28" s="1825"/>
      <c r="U28" s="1825"/>
      <c r="V28" s="1825"/>
      <c r="W28" s="1825"/>
      <c r="X28" s="1825"/>
      <c r="Y28" s="1825"/>
      <c r="Z28" s="1825"/>
      <c r="AA28" s="1825"/>
      <c r="AB28" s="1825"/>
      <c r="AC28" s="1825"/>
      <c r="AD28" s="1825"/>
      <c r="AE28" s="1825"/>
      <c r="AF28" s="1825"/>
      <c r="AG28" s="1825"/>
      <c r="AH28" s="1825"/>
      <c r="AI28" s="1825"/>
      <c r="AJ28" s="1825"/>
      <c r="AK28" s="1825"/>
      <c r="AL28" s="1825"/>
      <c r="AM28" s="1825"/>
      <c r="AN28" s="1825"/>
      <c r="AO28" s="1825"/>
      <c r="AP28" s="1825"/>
      <c r="AQ28" s="1825"/>
      <c r="AR28" s="1825"/>
      <c r="AS28" s="1825"/>
      <c r="AT28" s="1825"/>
      <c r="AU28" s="1825"/>
      <c r="AV28" s="1825"/>
      <c r="AW28" s="1825"/>
      <c r="AX28" s="1825"/>
      <c r="AY28" s="1825"/>
      <c r="AZ28" s="1825"/>
      <c r="BA28" s="1825"/>
      <c r="BB28" s="1825"/>
      <c r="BC28" s="1825"/>
      <c r="BD28" s="1825"/>
    </row>
    <row r="29" spans="1:56" s="198" customFormat="1" ht="20.25" customHeight="1">
      <c r="A29" s="203"/>
      <c r="B29" s="197"/>
      <c r="C29" s="197"/>
      <c r="D29" s="197"/>
      <c r="E29" s="1825"/>
      <c r="F29" s="1825"/>
      <c r="G29" s="1825"/>
      <c r="H29" s="1825"/>
      <c r="I29" s="1825"/>
      <c r="J29" s="1825"/>
      <c r="K29" s="1825"/>
      <c r="L29" s="1825"/>
      <c r="M29" s="1825"/>
      <c r="N29" s="1825"/>
      <c r="O29" s="1825"/>
      <c r="P29" s="1825"/>
      <c r="Q29" s="1825"/>
      <c r="R29" s="1825"/>
      <c r="S29" s="1825"/>
      <c r="T29" s="1825"/>
      <c r="U29" s="1825"/>
      <c r="V29" s="1825"/>
      <c r="W29" s="1825"/>
      <c r="X29" s="1825"/>
      <c r="Y29" s="1825"/>
      <c r="Z29" s="1825"/>
      <c r="AA29" s="1825"/>
      <c r="AB29" s="1825"/>
      <c r="AC29" s="1825"/>
      <c r="AD29" s="1825"/>
      <c r="AE29" s="1825"/>
      <c r="AF29" s="1825"/>
      <c r="AG29" s="1825"/>
      <c r="AH29" s="1825"/>
      <c r="AI29" s="1825"/>
      <c r="AJ29" s="1825"/>
      <c r="AK29" s="1825"/>
      <c r="AL29" s="1825"/>
      <c r="AM29" s="1825"/>
      <c r="AN29" s="1825"/>
      <c r="AO29" s="1825"/>
      <c r="AP29" s="1825"/>
      <c r="AQ29" s="1825"/>
      <c r="AR29" s="1825"/>
      <c r="AS29" s="1825"/>
      <c r="AT29" s="1825"/>
      <c r="AU29" s="1825"/>
      <c r="AV29" s="1825"/>
      <c r="AW29" s="1825"/>
      <c r="AX29" s="1825"/>
      <c r="AY29" s="1825"/>
      <c r="AZ29" s="1825"/>
      <c r="BA29" s="1825"/>
      <c r="BB29" s="1825"/>
      <c r="BC29" s="1825"/>
      <c r="BD29" s="1825"/>
    </row>
    <row r="30" spans="1:56" s="198" customFormat="1" ht="20.25" customHeight="1">
      <c r="A30" s="203"/>
      <c r="B30" s="197"/>
      <c r="C30" s="197"/>
      <c r="D30" s="197"/>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6"/>
      <c r="AO30" s="197"/>
      <c r="AP30" s="197"/>
      <c r="AQ30" s="197"/>
      <c r="AR30" s="202"/>
      <c r="AS30" s="197"/>
      <c r="AT30" s="197"/>
      <c r="AU30" s="197"/>
      <c r="AV30" s="197"/>
      <c r="AW30" s="197"/>
      <c r="AX30" s="153"/>
      <c r="AY30" s="153"/>
      <c r="AZ30" s="153"/>
      <c r="BA30" s="153"/>
      <c r="BB30" s="153"/>
      <c r="BC30" s="153"/>
      <c r="BD30" s="153"/>
    </row>
    <row r="31" spans="1:56" s="198" customFormat="1" ht="20.25" customHeight="1">
      <c r="A31" s="203" t="s">
        <v>213</v>
      </c>
      <c r="B31" s="197"/>
      <c r="C31" s="385"/>
      <c r="D31" s="197"/>
      <c r="E31" s="1823" t="s">
        <v>1455</v>
      </c>
      <c r="F31" s="1823"/>
      <c r="G31" s="1823"/>
      <c r="H31" s="1823"/>
      <c r="I31" s="1823"/>
      <c r="J31" s="1823"/>
      <c r="K31" s="1823"/>
      <c r="L31" s="1823"/>
      <c r="M31" s="1823"/>
      <c r="N31" s="1823"/>
      <c r="O31" s="1823"/>
      <c r="P31" s="1823"/>
      <c r="Q31" s="1823"/>
      <c r="R31" s="1823"/>
      <c r="S31" s="1823"/>
      <c r="T31" s="1823"/>
      <c r="U31" s="1823"/>
      <c r="V31" s="1823"/>
      <c r="W31" s="1823"/>
      <c r="X31" s="1823"/>
      <c r="Y31" s="1823"/>
      <c r="Z31" s="1823"/>
      <c r="AA31" s="1823"/>
      <c r="AB31" s="1823"/>
      <c r="AC31" s="1823"/>
      <c r="AD31" s="1823"/>
      <c r="AE31" s="1823"/>
      <c r="AF31" s="1823"/>
      <c r="AG31" s="1823"/>
      <c r="AH31" s="1823"/>
      <c r="AI31" s="1823"/>
      <c r="AJ31" s="1823"/>
      <c r="AK31" s="1823"/>
      <c r="AL31" s="1823"/>
      <c r="AM31" s="1823"/>
      <c r="AN31" s="1823"/>
      <c r="AO31" s="1823"/>
      <c r="AP31" s="1823"/>
      <c r="AQ31" s="1823"/>
      <c r="AR31" s="1823"/>
      <c r="AS31" s="1823"/>
      <c r="AT31" s="1823"/>
      <c r="AU31" s="1823"/>
      <c r="AV31" s="1823"/>
      <c r="AW31" s="1823"/>
      <c r="AX31" s="1823"/>
      <c r="AY31" s="1823"/>
      <c r="AZ31" s="1823"/>
      <c r="BA31" s="1823"/>
      <c r="BB31" s="1823"/>
      <c r="BC31" s="1823"/>
      <c r="BD31" s="1823"/>
    </row>
    <row r="32" spans="1:56" s="198" customFormat="1" ht="20.25" customHeight="1">
      <c r="A32" s="203"/>
      <c r="B32" s="197"/>
      <c r="C32" s="197"/>
      <c r="D32" s="197"/>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6"/>
      <c r="AO32" s="197"/>
      <c r="AP32" s="197"/>
      <c r="AQ32" s="197"/>
      <c r="AR32" s="202"/>
      <c r="AS32" s="197"/>
      <c r="AT32" s="197"/>
      <c r="AU32" s="197"/>
      <c r="AV32" s="197"/>
      <c r="AW32" s="197"/>
      <c r="AX32" s="153"/>
      <c r="AY32" s="153"/>
      <c r="AZ32" s="153"/>
      <c r="BA32" s="153"/>
      <c r="BB32" s="153"/>
      <c r="BC32" s="153"/>
      <c r="BD32" s="153"/>
    </row>
    <row r="33" spans="1:56" s="198" customFormat="1" ht="20.25" customHeight="1">
      <c r="A33" s="203"/>
      <c r="B33" s="153"/>
      <c r="C33" s="210" t="s">
        <v>399</v>
      </c>
      <c r="D33" s="197"/>
      <c r="F33" s="153"/>
      <c r="G33" s="153"/>
      <c r="H33" s="153"/>
      <c r="I33" s="153"/>
      <c r="J33" s="153"/>
      <c r="K33" s="153"/>
      <c r="L33" s="153"/>
      <c r="M33" s="153"/>
      <c r="N33" s="153"/>
      <c r="O33" s="153"/>
      <c r="P33" s="153"/>
      <c r="Q33" s="153"/>
      <c r="R33" s="153"/>
      <c r="S33" s="153"/>
      <c r="T33" s="153"/>
      <c r="U33" s="153"/>
      <c r="V33" s="153"/>
      <c r="W33" s="153"/>
      <c r="X33" s="153"/>
      <c r="Y33" s="196"/>
      <c r="Z33" s="196"/>
      <c r="AA33" s="196"/>
      <c r="AB33" s="196"/>
      <c r="AC33" s="196"/>
      <c r="AD33" s="196"/>
      <c r="AE33" s="196"/>
      <c r="AF33" s="196"/>
      <c r="AG33" s="196"/>
      <c r="AH33" s="196"/>
      <c r="AI33" s="196"/>
      <c r="AJ33" s="196"/>
      <c r="AK33" s="196"/>
      <c r="AL33" s="196"/>
      <c r="AM33" s="196"/>
      <c r="AN33" s="196"/>
      <c r="AO33" s="153"/>
      <c r="AP33" s="153"/>
      <c r="AQ33" s="153"/>
      <c r="AR33" s="153"/>
      <c r="AS33" s="153"/>
      <c r="AT33" s="153"/>
      <c r="AU33" s="153"/>
      <c r="AV33" s="153"/>
      <c r="AW33" s="153"/>
      <c r="AX33" s="153"/>
      <c r="AY33" s="153"/>
      <c r="AZ33" s="153"/>
      <c r="BA33" s="153"/>
      <c r="BB33" s="196"/>
      <c r="BC33" s="196"/>
      <c r="BD33" s="196"/>
    </row>
    <row r="34" spans="1:56" s="198" customFormat="1" ht="20.25" customHeight="1">
      <c r="A34" s="203"/>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6"/>
      <c r="Z34" s="196"/>
      <c r="AA34" s="196"/>
      <c r="AB34" s="196"/>
      <c r="AC34" s="196"/>
      <c r="AD34" s="196"/>
      <c r="AE34" s="196"/>
      <c r="AF34" s="196"/>
      <c r="AG34" s="196"/>
      <c r="AH34" s="196"/>
      <c r="AI34" s="196"/>
      <c r="AJ34" s="196"/>
      <c r="AK34" s="196"/>
      <c r="AL34" s="196"/>
      <c r="AM34" s="196"/>
      <c r="AN34" s="196"/>
      <c r="AO34" s="197"/>
      <c r="AP34" s="197"/>
      <c r="AQ34" s="197"/>
      <c r="AR34" s="197"/>
      <c r="AS34" s="197"/>
      <c r="AT34" s="197"/>
      <c r="AU34" s="197"/>
      <c r="AV34" s="197"/>
      <c r="AW34" s="197"/>
      <c r="AX34" s="197"/>
      <c r="AY34" s="197"/>
      <c r="AZ34" s="197"/>
      <c r="BA34" s="197"/>
      <c r="BB34" s="196"/>
      <c r="BC34" s="196"/>
      <c r="BD34" s="196"/>
    </row>
    <row r="35" spans="1:56" s="198" customFormat="1" ht="20.25" customHeight="1">
      <c r="A35" s="203" t="s">
        <v>215</v>
      </c>
      <c r="B35" s="197"/>
      <c r="C35" s="385"/>
      <c r="D35" s="27"/>
      <c r="E35" s="1824" t="s">
        <v>206</v>
      </c>
      <c r="F35" s="1824"/>
      <c r="G35" s="1824"/>
      <c r="H35" s="1824"/>
      <c r="I35" s="1824"/>
      <c r="J35" s="1824"/>
      <c r="K35" s="1824"/>
      <c r="L35" s="1824"/>
      <c r="M35" s="1824"/>
      <c r="N35" s="1824"/>
      <c r="O35" s="1824"/>
      <c r="P35" s="1824"/>
      <c r="Q35" s="1824"/>
      <c r="R35" s="1824"/>
      <c r="S35" s="1824"/>
      <c r="T35" s="1824"/>
      <c r="U35" s="1824"/>
      <c r="V35" s="1824"/>
      <c r="W35" s="1824"/>
      <c r="X35" s="1824"/>
      <c r="Y35" s="1824"/>
      <c r="Z35" s="1824"/>
      <c r="AA35" s="1824"/>
      <c r="AB35" s="1824"/>
      <c r="AC35" s="1824"/>
      <c r="AD35" s="1824"/>
      <c r="AE35" s="1824"/>
      <c r="AF35" s="1824"/>
      <c r="AG35" s="1824"/>
      <c r="AH35" s="1824"/>
      <c r="AI35" s="1824"/>
      <c r="AJ35" s="1824"/>
      <c r="AK35" s="1824"/>
      <c r="AL35" s="1824"/>
      <c r="AM35" s="1824"/>
      <c r="AN35" s="1824"/>
      <c r="AO35" s="1824"/>
      <c r="AP35" s="1824"/>
      <c r="AQ35" s="1824"/>
      <c r="AR35" s="1824"/>
      <c r="AS35" s="1824"/>
      <c r="AT35" s="1824"/>
      <c r="AU35" s="1824"/>
      <c r="AV35" s="1824"/>
      <c r="AW35" s="1824"/>
      <c r="AX35" s="1824"/>
      <c r="AY35" s="1824"/>
      <c r="AZ35" s="1824"/>
      <c r="BA35" s="1824"/>
      <c r="BB35" s="1824"/>
      <c r="BC35" s="1824"/>
      <c r="BD35" s="1824"/>
    </row>
    <row r="36" spans="1:56" s="198" customFormat="1" ht="20.25" customHeight="1">
      <c r="A36" s="203"/>
      <c r="B36" s="197"/>
      <c r="C36" s="211"/>
      <c r="D36" s="197"/>
      <c r="E36" s="1824"/>
      <c r="F36" s="1824"/>
      <c r="G36" s="1824"/>
      <c r="H36" s="1824"/>
      <c r="I36" s="1824"/>
      <c r="J36" s="1824"/>
      <c r="K36" s="1824"/>
      <c r="L36" s="1824"/>
      <c r="M36" s="1824"/>
      <c r="N36" s="1824"/>
      <c r="O36" s="1824"/>
      <c r="P36" s="1824"/>
      <c r="Q36" s="1824"/>
      <c r="R36" s="1824"/>
      <c r="S36" s="1824"/>
      <c r="T36" s="1824"/>
      <c r="U36" s="1824"/>
      <c r="V36" s="1824"/>
      <c r="W36" s="1824"/>
      <c r="X36" s="1824"/>
      <c r="Y36" s="1824"/>
      <c r="Z36" s="1824"/>
      <c r="AA36" s="1824"/>
      <c r="AB36" s="1824"/>
      <c r="AC36" s="1824"/>
      <c r="AD36" s="1824"/>
      <c r="AE36" s="1824"/>
      <c r="AF36" s="1824"/>
      <c r="AG36" s="1824"/>
      <c r="AH36" s="1824"/>
      <c r="AI36" s="1824"/>
      <c r="AJ36" s="1824"/>
      <c r="AK36" s="1824"/>
      <c r="AL36" s="1824"/>
      <c r="AM36" s="1824"/>
      <c r="AN36" s="1824"/>
      <c r="AO36" s="1824"/>
      <c r="AP36" s="1824"/>
      <c r="AQ36" s="1824"/>
      <c r="AR36" s="1824"/>
      <c r="AS36" s="1824"/>
      <c r="AT36" s="1824"/>
      <c r="AU36" s="1824"/>
      <c r="AV36" s="1824"/>
      <c r="AW36" s="1824"/>
      <c r="AX36" s="1824"/>
      <c r="AY36" s="1824"/>
      <c r="AZ36" s="1824"/>
      <c r="BA36" s="1824"/>
      <c r="BB36" s="1824"/>
      <c r="BC36" s="1824"/>
      <c r="BD36" s="1824"/>
    </row>
    <row r="37" spans="1:56" s="198" customFormat="1" ht="20.25" customHeight="1">
      <c r="A37" s="203" t="s">
        <v>216</v>
      </c>
      <c r="B37" s="197"/>
      <c r="C37" s="385"/>
      <c r="D37" s="27"/>
      <c r="E37" s="1824" t="s">
        <v>208</v>
      </c>
      <c r="F37" s="1824"/>
      <c r="G37" s="1824"/>
      <c r="H37" s="1824"/>
      <c r="I37" s="1824"/>
      <c r="J37" s="1824"/>
      <c r="K37" s="1824"/>
      <c r="L37" s="1824"/>
      <c r="M37" s="1824"/>
      <c r="N37" s="1824"/>
      <c r="O37" s="1824"/>
      <c r="P37" s="1824"/>
      <c r="Q37" s="1824"/>
      <c r="R37" s="1824"/>
      <c r="S37" s="1824"/>
      <c r="T37" s="1824"/>
      <c r="U37" s="1824"/>
      <c r="V37" s="1824"/>
      <c r="W37" s="1824"/>
      <c r="X37" s="1824"/>
      <c r="Y37" s="1824"/>
      <c r="Z37" s="1824"/>
      <c r="AA37" s="1824"/>
      <c r="AB37" s="1824"/>
      <c r="AC37" s="1824"/>
      <c r="AD37" s="1824"/>
      <c r="AE37" s="1824"/>
      <c r="AF37" s="1824"/>
      <c r="AG37" s="1824"/>
      <c r="AH37" s="1824"/>
      <c r="AI37" s="1824"/>
      <c r="AJ37" s="1824"/>
      <c r="AK37" s="1824"/>
      <c r="AL37" s="1824"/>
      <c r="AM37" s="1824"/>
      <c r="AN37" s="1824"/>
      <c r="AO37" s="1824"/>
      <c r="AP37" s="1824"/>
      <c r="AQ37" s="1824"/>
      <c r="AR37" s="1824"/>
      <c r="AS37" s="1824"/>
      <c r="AT37" s="1824"/>
      <c r="AU37" s="1824"/>
      <c r="AV37" s="1824"/>
      <c r="AW37" s="1824"/>
      <c r="AX37" s="1824"/>
      <c r="AY37" s="1824"/>
      <c r="AZ37" s="1824"/>
      <c r="BA37" s="1824"/>
      <c r="BB37" s="1824"/>
      <c r="BC37" s="1824"/>
      <c r="BD37" s="1824"/>
    </row>
    <row r="38" spans="1:56" s="198" customFormat="1" ht="20.25" customHeight="1">
      <c r="A38" s="203"/>
      <c r="B38" s="153"/>
      <c r="C38" s="153"/>
      <c r="D38" s="153"/>
      <c r="E38" s="1824"/>
      <c r="F38" s="1824"/>
      <c r="G38" s="1824"/>
      <c r="H38" s="1824"/>
      <c r="I38" s="1824"/>
      <c r="J38" s="1824"/>
      <c r="K38" s="1824"/>
      <c r="L38" s="1824"/>
      <c r="M38" s="1824"/>
      <c r="N38" s="1824"/>
      <c r="O38" s="1824"/>
      <c r="P38" s="1824"/>
      <c r="Q38" s="1824"/>
      <c r="R38" s="1824"/>
      <c r="S38" s="1824"/>
      <c r="T38" s="1824"/>
      <c r="U38" s="1824"/>
      <c r="V38" s="1824"/>
      <c r="W38" s="1824"/>
      <c r="X38" s="1824"/>
      <c r="Y38" s="1824"/>
      <c r="Z38" s="1824"/>
      <c r="AA38" s="1824"/>
      <c r="AB38" s="1824"/>
      <c r="AC38" s="1824"/>
      <c r="AD38" s="1824"/>
      <c r="AE38" s="1824"/>
      <c r="AF38" s="1824"/>
      <c r="AG38" s="1824"/>
      <c r="AH38" s="1824"/>
      <c r="AI38" s="1824"/>
      <c r="AJ38" s="1824"/>
      <c r="AK38" s="1824"/>
      <c r="AL38" s="1824"/>
      <c r="AM38" s="1824"/>
      <c r="AN38" s="1824"/>
      <c r="AO38" s="1824"/>
      <c r="AP38" s="1824"/>
      <c r="AQ38" s="1824"/>
      <c r="AR38" s="1824"/>
      <c r="AS38" s="1824"/>
      <c r="AT38" s="1824"/>
      <c r="AU38" s="1824"/>
      <c r="AV38" s="1824"/>
      <c r="AW38" s="1824"/>
      <c r="AX38" s="1824"/>
      <c r="AY38" s="1824"/>
      <c r="AZ38" s="1824"/>
      <c r="BA38" s="1824"/>
      <c r="BB38" s="1824"/>
      <c r="BC38" s="1824"/>
      <c r="BD38" s="1824"/>
    </row>
    <row r="39" spans="1:56" s="198" customFormat="1" ht="20.25" customHeight="1">
      <c r="A39" s="203" t="s">
        <v>217</v>
      </c>
      <c r="B39" s="197"/>
      <c r="C39" s="385"/>
      <c r="D39" s="27"/>
      <c r="E39" s="1824" t="s">
        <v>210</v>
      </c>
      <c r="F39" s="1824"/>
      <c r="G39" s="1824"/>
      <c r="H39" s="1824"/>
      <c r="I39" s="1824"/>
      <c r="J39" s="1824"/>
      <c r="K39" s="1824"/>
      <c r="L39" s="1824"/>
      <c r="M39" s="1824"/>
      <c r="N39" s="1824"/>
      <c r="O39" s="1824"/>
      <c r="P39" s="1824"/>
      <c r="Q39" s="1824"/>
      <c r="R39" s="1824"/>
      <c r="S39" s="1824"/>
      <c r="T39" s="1824"/>
      <c r="U39" s="1824"/>
      <c r="V39" s="1824"/>
      <c r="W39" s="1824"/>
      <c r="X39" s="1824"/>
      <c r="Y39" s="1824"/>
      <c r="Z39" s="1824"/>
      <c r="AA39" s="1824"/>
      <c r="AB39" s="1824"/>
      <c r="AC39" s="1824"/>
      <c r="AD39" s="1824"/>
      <c r="AE39" s="1824"/>
      <c r="AF39" s="1824"/>
      <c r="AG39" s="1824"/>
      <c r="AH39" s="1824"/>
      <c r="AI39" s="1824"/>
      <c r="AJ39" s="1824"/>
      <c r="AK39" s="1824"/>
      <c r="AL39" s="1824"/>
      <c r="AM39" s="1824"/>
      <c r="AN39" s="1824"/>
      <c r="AO39" s="1824"/>
      <c r="AP39" s="1824"/>
      <c r="AQ39" s="1824"/>
      <c r="AR39" s="1824"/>
      <c r="AS39" s="1824"/>
      <c r="AT39" s="1824"/>
      <c r="AU39" s="1824"/>
      <c r="AV39" s="1824"/>
      <c r="AW39" s="1824"/>
      <c r="AX39" s="1824"/>
      <c r="AY39" s="1824"/>
      <c r="AZ39" s="1824"/>
      <c r="BA39" s="1824"/>
      <c r="BB39" s="1824"/>
      <c r="BC39" s="1824"/>
      <c r="BD39" s="1824"/>
    </row>
    <row r="40" spans="1:56" s="198" customFormat="1" ht="20.25" customHeight="1">
      <c r="A40" s="203"/>
      <c r="B40" s="153"/>
      <c r="C40" s="153"/>
      <c r="D40" s="153"/>
      <c r="E40" s="1824"/>
      <c r="F40" s="1824"/>
      <c r="G40" s="1824"/>
      <c r="H40" s="1824"/>
      <c r="I40" s="1824"/>
      <c r="J40" s="1824"/>
      <c r="K40" s="1824"/>
      <c r="L40" s="1824"/>
      <c r="M40" s="1824"/>
      <c r="N40" s="1824"/>
      <c r="O40" s="1824"/>
      <c r="P40" s="1824"/>
      <c r="Q40" s="1824"/>
      <c r="R40" s="1824"/>
      <c r="S40" s="1824"/>
      <c r="T40" s="1824"/>
      <c r="U40" s="1824"/>
      <c r="V40" s="1824"/>
      <c r="W40" s="1824"/>
      <c r="X40" s="1824"/>
      <c r="Y40" s="1824"/>
      <c r="Z40" s="1824"/>
      <c r="AA40" s="1824"/>
      <c r="AB40" s="1824"/>
      <c r="AC40" s="1824"/>
      <c r="AD40" s="1824"/>
      <c r="AE40" s="1824"/>
      <c r="AF40" s="1824"/>
      <c r="AG40" s="1824"/>
      <c r="AH40" s="1824"/>
      <c r="AI40" s="1824"/>
      <c r="AJ40" s="1824"/>
      <c r="AK40" s="1824"/>
      <c r="AL40" s="1824"/>
      <c r="AM40" s="1824"/>
      <c r="AN40" s="1824"/>
      <c r="AO40" s="1824"/>
      <c r="AP40" s="1824"/>
      <c r="AQ40" s="1824"/>
      <c r="AR40" s="1824"/>
      <c r="AS40" s="1824"/>
      <c r="AT40" s="1824"/>
      <c r="AU40" s="1824"/>
      <c r="AV40" s="1824"/>
      <c r="AW40" s="1824"/>
      <c r="AX40" s="1824"/>
      <c r="AY40" s="1824"/>
      <c r="AZ40" s="1824"/>
      <c r="BA40" s="1824"/>
      <c r="BB40" s="1824"/>
      <c r="BC40" s="1824"/>
      <c r="BD40" s="1824"/>
    </row>
    <row r="41" spans="1:56" s="198" customFormat="1" ht="20.25" customHeight="1">
      <c r="A41" s="203"/>
      <c r="B41" s="153"/>
      <c r="E41" s="1824"/>
      <c r="F41" s="1824"/>
      <c r="G41" s="1824"/>
      <c r="H41" s="1824"/>
      <c r="I41" s="1824"/>
      <c r="J41" s="1824"/>
      <c r="K41" s="1824"/>
      <c r="L41" s="1824"/>
      <c r="M41" s="1824"/>
      <c r="N41" s="1824"/>
      <c r="O41" s="1824"/>
      <c r="P41" s="1824"/>
      <c r="Q41" s="1824"/>
      <c r="R41" s="1824"/>
      <c r="S41" s="1824"/>
      <c r="T41" s="1824"/>
      <c r="U41" s="1824"/>
      <c r="V41" s="1824"/>
      <c r="W41" s="1824"/>
      <c r="X41" s="1824"/>
      <c r="Y41" s="1824"/>
      <c r="Z41" s="1824"/>
      <c r="AA41" s="1824"/>
      <c r="AB41" s="1824"/>
      <c r="AC41" s="1824"/>
      <c r="AD41" s="1824"/>
      <c r="AE41" s="1824"/>
      <c r="AF41" s="1824"/>
      <c r="AG41" s="1824"/>
      <c r="AH41" s="1824"/>
      <c r="AI41" s="1824"/>
      <c r="AJ41" s="1824"/>
      <c r="AK41" s="1824"/>
      <c r="AL41" s="1824"/>
      <c r="AM41" s="1824"/>
      <c r="AN41" s="1824"/>
      <c r="AO41" s="1824"/>
      <c r="AP41" s="1824"/>
      <c r="AQ41" s="1824"/>
      <c r="AR41" s="1824"/>
      <c r="AS41" s="1824"/>
      <c r="AT41" s="1824"/>
      <c r="AU41" s="1824"/>
      <c r="AV41" s="1824"/>
      <c r="AW41" s="1824"/>
      <c r="AX41" s="1824"/>
      <c r="AY41" s="1824"/>
      <c r="AZ41" s="1824"/>
      <c r="BA41" s="1824"/>
      <c r="BB41" s="1824"/>
      <c r="BC41" s="1824"/>
      <c r="BD41" s="1824"/>
    </row>
    <row r="42" spans="1:56" s="198" customFormat="1" ht="20.25" customHeight="1">
      <c r="A42" s="203"/>
      <c r="B42" s="153"/>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599"/>
      <c r="AN42" s="599"/>
      <c r="AO42" s="599"/>
      <c r="AP42" s="599"/>
      <c r="AQ42" s="599"/>
      <c r="AR42" s="599"/>
      <c r="AS42" s="599"/>
      <c r="AT42" s="599"/>
      <c r="AU42" s="599"/>
      <c r="AV42" s="599"/>
      <c r="AW42" s="599"/>
      <c r="AX42" s="599"/>
      <c r="AY42" s="599"/>
      <c r="AZ42" s="599"/>
      <c r="BA42" s="599"/>
      <c r="BB42" s="599"/>
      <c r="BC42" s="599"/>
      <c r="BD42" s="599"/>
    </row>
    <row r="43" spans="1:56" s="198" customFormat="1" ht="20.25" customHeight="1">
      <c r="A43" s="203" t="s">
        <v>218</v>
      </c>
      <c r="B43" s="197"/>
      <c r="C43" s="385"/>
      <c r="D43" s="153"/>
      <c r="E43" s="1824" t="s">
        <v>212</v>
      </c>
      <c r="F43" s="1824"/>
      <c r="G43" s="1824"/>
      <c r="H43" s="1824"/>
      <c r="I43" s="1824"/>
      <c r="J43" s="1824"/>
      <c r="K43" s="1824"/>
      <c r="L43" s="1824"/>
      <c r="M43" s="1824"/>
      <c r="N43" s="1824"/>
      <c r="O43" s="1824"/>
      <c r="P43" s="1824"/>
      <c r="Q43" s="1824"/>
      <c r="R43" s="1824"/>
      <c r="S43" s="1824"/>
      <c r="T43" s="1824"/>
      <c r="U43" s="1824"/>
      <c r="V43" s="1824"/>
      <c r="W43" s="1824"/>
      <c r="X43" s="1824"/>
      <c r="Y43" s="1824"/>
      <c r="Z43" s="1824"/>
      <c r="AA43" s="1824"/>
      <c r="AB43" s="1824"/>
      <c r="AC43" s="1824"/>
      <c r="AD43" s="1824"/>
      <c r="AE43" s="1824"/>
      <c r="AF43" s="1824"/>
      <c r="AG43" s="1824"/>
      <c r="AH43" s="1824"/>
      <c r="AI43" s="1824"/>
      <c r="AJ43" s="1824"/>
      <c r="AK43" s="1824"/>
      <c r="AL43" s="1824"/>
      <c r="AM43" s="1824"/>
      <c r="AN43" s="1824"/>
      <c r="AO43" s="1824"/>
      <c r="AP43" s="1824"/>
      <c r="AQ43" s="1824"/>
      <c r="AR43" s="1824"/>
      <c r="AS43" s="1824"/>
      <c r="AT43" s="1824"/>
      <c r="AU43" s="1824"/>
      <c r="AV43" s="1824"/>
      <c r="AW43" s="1824"/>
      <c r="AX43" s="1824"/>
      <c r="AY43" s="1824"/>
      <c r="AZ43" s="1824"/>
      <c r="BA43" s="1824"/>
      <c r="BB43" s="1824"/>
      <c r="BC43" s="1824"/>
      <c r="BD43" s="1824"/>
    </row>
    <row r="44" spans="1:56" s="198" customFormat="1" ht="20.25" customHeight="1">
      <c r="A44" s="203"/>
      <c r="B44" s="153"/>
      <c r="C44" s="153"/>
      <c r="D44" s="153"/>
      <c r="E44" s="1824"/>
      <c r="F44" s="1824"/>
      <c r="G44" s="1824"/>
      <c r="H44" s="1824"/>
      <c r="I44" s="1824"/>
      <c r="J44" s="1824"/>
      <c r="K44" s="1824"/>
      <c r="L44" s="1824"/>
      <c r="M44" s="1824"/>
      <c r="N44" s="1824"/>
      <c r="O44" s="1824"/>
      <c r="P44" s="1824"/>
      <c r="Q44" s="1824"/>
      <c r="R44" s="1824"/>
      <c r="S44" s="1824"/>
      <c r="T44" s="1824"/>
      <c r="U44" s="1824"/>
      <c r="V44" s="1824"/>
      <c r="W44" s="1824"/>
      <c r="X44" s="1824"/>
      <c r="Y44" s="1824"/>
      <c r="Z44" s="1824"/>
      <c r="AA44" s="1824"/>
      <c r="AB44" s="1824"/>
      <c r="AC44" s="1824"/>
      <c r="AD44" s="1824"/>
      <c r="AE44" s="1824"/>
      <c r="AF44" s="1824"/>
      <c r="AG44" s="1824"/>
      <c r="AH44" s="1824"/>
      <c r="AI44" s="1824"/>
      <c r="AJ44" s="1824"/>
      <c r="AK44" s="1824"/>
      <c r="AL44" s="1824"/>
      <c r="AM44" s="1824"/>
      <c r="AN44" s="1824"/>
      <c r="AO44" s="1824"/>
      <c r="AP44" s="1824"/>
      <c r="AQ44" s="1824"/>
      <c r="AR44" s="1824"/>
      <c r="AS44" s="1824"/>
      <c r="AT44" s="1824"/>
      <c r="AU44" s="1824"/>
      <c r="AV44" s="1824"/>
      <c r="AW44" s="1824"/>
      <c r="AX44" s="1824"/>
      <c r="AY44" s="1824"/>
      <c r="AZ44" s="1824"/>
      <c r="BA44" s="1824"/>
      <c r="BB44" s="1824"/>
      <c r="BC44" s="1824"/>
      <c r="BD44" s="1824"/>
    </row>
    <row r="45" spans="1:56" s="198" customFormat="1" ht="20.25" customHeight="1">
      <c r="A45" s="203" t="s">
        <v>219</v>
      </c>
      <c r="B45" s="153"/>
      <c r="C45" s="385"/>
      <c r="D45" s="153"/>
      <c r="E45" s="1824" t="s">
        <v>214</v>
      </c>
      <c r="F45" s="1824"/>
      <c r="G45" s="1824"/>
      <c r="H45" s="1824"/>
      <c r="I45" s="1824"/>
      <c r="J45" s="1824"/>
      <c r="K45" s="1824"/>
      <c r="L45" s="1824"/>
      <c r="M45" s="1824"/>
      <c r="N45" s="1824"/>
      <c r="O45" s="1824"/>
      <c r="P45" s="1824"/>
      <c r="Q45" s="1824"/>
      <c r="R45" s="1824"/>
      <c r="S45" s="1824"/>
      <c r="T45" s="1824"/>
      <c r="U45" s="1824"/>
      <c r="V45" s="1824"/>
      <c r="W45" s="1824"/>
      <c r="X45" s="1824"/>
      <c r="Y45" s="1824"/>
      <c r="Z45" s="1824"/>
      <c r="AA45" s="1824"/>
      <c r="AB45" s="1824"/>
      <c r="AC45" s="1824"/>
      <c r="AD45" s="1824"/>
      <c r="AE45" s="1824"/>
      <c r="AF45" s="1824"/>
      <c r="AG45" s="1824"/>
      <c r="AH45" s="1824"/>
      <c r="AI45" s="1824"/>
      <c r="AJ45" s="1824"/>
      <c r="AK45" s="1824"/>
      <c r="AL45" s="1824"/>
      <c r="AM45" s="1824"/>
      <c r="AN45" s="1824"/>
      <c r="AO45" s="1824"/>
      <c r="AP45" s="1824"/>
      <c r="AQ45" s="1824"/>
      <c r="AR45" s="1824"/>
      <c r="AS45" s="1824"/>
      <c r="AT45" s="1824"/>
      <c r="AU45" s="1824"/>
      <c r="AV45" s="1824"/>
      <c r="AW45" s="1824"/>
      <c r="AX45" s="1824"/>
      <c r="AY45" s="1824"/>
      <c r="AZ45" s="1824"/>
      <c r="BA45" s="1824"/>
      <c r="BB45" s="1824"/>
      <c r="BC45" s="1824"/>
      <c r="BD45" s="600"/>
    </row>
    <row r="46" spans="1:56" s="198" customFormat="1" ht="20.25" customHeight="1">
      <c r="A46" s="203"/>
      <c r="B46" s="153"/>
      <c r="C46" s="153"/>
      <c r="D46" s="153"/>
      <c r="E46" s="1824"/>
      <c r="F46" s="1824"/>
      <c r="G46" s="1824"/>
      <c r="H46" s="1824"/>
      <c r="I46" s="1824"/>
      <c r="J46" s="1824"/>
      <c r="K46" s="1824"/>
      <c r="L46" s="1824"/>
      <c r="M46" s="1824"/>
      <c r="N46" s="1824"/>
      <c r="O46" s="1824"/>
      <c r="P46" s="1824"/>
      <c r="Q46" s="1824"/>
      <c r="R46" s="1824"/>
      <c r="S46" s="1824"/>
      <c r="T46" s="1824"/>
      <c r="U46" s="1824"/>
      <c r="V46" s="1824"/>
      <c r="W46" s="1824"/>
      <c r="X46" s="1824"/>
      <c r="Y46" s="1824"/>
      <c r="Z46" s="1824"/>
      <c r="AA46" s="1824"/>
      <c r="AB46" s="1824"/>
      <c r="AC46" s="1824"/>
      <c r="AD46" s="1824"/>
      <c r="AE46" s="1824"/>
      <c r="AF46" s="1824"/>
      <c r="AG46" s="1824"/>
      <c r="AH46" s="1824"/>
      <c r="AI46" s="1824"/>
      <c r="AJ46" s="1824"/>
      <c r="AK46" s="1824"/>
      <c r="AL46" s="1824"/>
      <c r="AM46" s="1824"/>
      <c r="AN46" s="1824"/>
      <c r="AO46" s="1824"/>
      <c r="AP46" s="1824"/>
      <c r="AQ46" s="1824"/>
      <c r="AR46" s="1824"/>
      <c r="AS46" s="1824"/>
      <c r="AT46" s="1824"/>
      <c r="AU46" s="1824"/>
      <c r="AV46" s="1824"/>
      <c r="AW46" s="1824"/>
      <c r="AX46" s="1824"/>
      <c r="AY46" s="1824"/>
      <c r="AZ46" s="1824"/>
      <c r="BA46" s="1824"/>
      <c r="BB46" s="1824"/>
      <c r="BC46" s="1824"/>
      <c r="BD46" s="600"/>
    </row>
    <row r="47" spans="1:56" s="198" customFormat="1" ht="20.25" customHeight="1">
      <c r="A47" s="203"/>
      <c r="B47" s="153"/>
      <c r="C47" s="153"/>
      <c r="D47" s="153"/>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row>
    <row r="48" spans="1:56" s="198" customFormat="1" ht="20.25" customHeight="1">
      <c r="A48" s="203" t="s">
        <v>220</v>
      </c>
      <c r="B48" s="197"/>
      <c r="C48" s="385"/>
      <c r="D48" s="27"/>
      <c r="E48" s="1824" t="s">
        <v>1438</v>
      </c>
      <c r="F48" s="1824"/>
      <c r="G48" s="1824"/>
      <c r="H48" s="1824"/>
      <c r="I48" s="1824"/>
      <c r="J48" s="1824"/>
      <c r="K48" s="1824"/>
      <c r="L48" s="1824"/>
      <c r="M48" s="1824"/>
      <c r="N48" s="1824"/>
      <c r="O48" s="1824"/>
      <c r="P48" s="1824"/>
      <c r="Q48" s="1824"/>
      <c r="R48" s="1824"/>
      <c r="S48" s="1824"/>
      <c r="T48" s="1824"/>
      <c r="U48" s="1824"/>
      <c r="V48" s="1824"/>
      <c r="W48" s="1824"/>
      <c r="X48" s="1824"/>
      <c r="Y48" s="1824"/>
      <c r="Z48" s="1824"/>
      <c r="AA48" s="1824"/>
      <c r="AB48" s="1824"/>
      <c r="AC48" s="1824"/>
      <c r="AD48" s="1824"/>
      <c r="AE48" s="1824"/>
      <c r="AF48" s="1824"/>
      <c r="AG48" s="1824"/>
      <c r="AH48" s="1824"/>
      <c r="AI48" s="1824"/>
      <c r="AJ48" s="1824"/>
      <c r="AK48" s="1824"/>
      <c r="AL48" s="1824"/>
      <c r="AM48" s="1824"/>
      <c r="AN48" s="1824"/>
      <c r="AO48" s="1824"/>
      <c r="AP48" s="1824"/>
      <c r="AQ48" s="1824"/>
      <c r="AR48" s="1824"/>
      <c r="AS48" s="1824"/>
      <c r="AT48" s="1824"/>
      <c r="AU48" s="1824"/>
      <c r="AV48" s="1824"/>
      <c r="AW48" s="1824"/>
      <c r="AX48" s="1824"/>
      <c r="AY48" s="1824"/>
      <c r="AZ48" s="1824"/>
      <c r="BA48" s="1824"/>
      <c r="BB48" s="1824"/>
      <c r="BC48" s="1824"/>
      <c r="BD48" s="600"/>
    </row>
    <row r="49" spans="1:57" s="198" customFormat="1" ht="20.25" customHeight="1">
      <c r="A49" s="203"/>
      <c r="B49" s="153"/>
      <c r="C49" s="153"/>
      <c r="D49" s="153"/>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row>
    <row r="50" spans="1:57" s="198" customFormat="1" ht="20.25" customHeight="1">
      <c r="A50" s="203" t="s">
        <v>386</v>
      </c>
      <c r="B50" s="197"/>
      <c r="C50" s="385"/>
      <c r="D50" s="27"/>
      <c r="E50" s="1824" t="s">
        <v>400</v>
      </c>
      <c r="F50" s="1824"/>
      <c r="G50" s="1824"/>
      <c r="H50" s="1824"/>
      <c r="I50" s="1824"/>
      <c r="J50" s="1824"/>
      <c r="K50" s="1824"/>
      <c r="L50" s="1824"/>
      <c r="M50" s="1824"/>
      <c r="N50" s="1824"/>
      <c r="O50" s="1824"/>
      <c r="P50" s="1824"/>
      <c r="Q50" s="1824"/>
      <c r="R50" s="1824"/>
      <c r="S50" s="1824"/>
      <c r="T50" s="1824"/>
      <c r="U50" s="1824"/>
      <c r="V50" s="1824"/>
      <c r="W50" s="1824"/>
      <c r="X50" s="1824"/>
      <c r="Y50" s="1824"/>
      <c r="Z50" s="1824"/>
      <c r="AA50" s="1824"/>
      <c r="AB50" s="1824"/>
      <c r="AC50" s="1824"/>
      <c r="AD50" s="1824"/>
      <c r="AE50" s="1824"/>
      <c r="AF50" s="1824"/>
      <c r="AG50" s="1824"/>
      <c r="AH50" s="1824"/>
      <c r="AI50" s="1824"/>
      <c r="AJ50" s="1824"/>
      <c r="AK50" s="1824"/>
      <c r="AL50" s="1824"/>
      <c r="AM50" s="1824"/>
      <c r="AN50" s="1824"/>
      <c r="AO50" s="1824"/>
      <c r="AP50" s="1824"/>
      <c r="AQ50" s="1824"/>
      <c r="AR50" s="1824"/>
      <c r="AS50" s="1824"/>
      <c r="AT50" s="1824"/>
      <c r="AU50" s="1824"/>
      <c r="AV50" s="1824"/>
      <c r="AW50" s="1824"/>
      <c r="AX50" s="1824"/>
      <c r="AY50" s="1824"/>
      <c r="AZ50" s="1824"/>
      <c r="BA50" s="1824"/>
      <c r="BB50" s="1824"/>
      <c r="BC50" s="1824"/>
      <c r="BD50" s="1824"/>
    </row>
    <row r="51" spans="1:57" s="198" customFormat="1" ht="20.25" customHeight="1">
      <c r="A51" s="203"/>
      <c r="B51" s="153"/>
      <c r="C51" s="153"/>
      <c r="D51" s="153"/>
      <c r="E51" s="1824"/>
      <c r="F51" s="1824"/>
      <c r="G51" s="1824"/>
      <c r="H51" s="1824"/>
      <c r="I51" s="1824"/>
      <c r="J51" s="1824"/>
      <c r="K51" s="1824"/>
      <c r="L51" s="1824"/>
      <c r="M51" s="1824"/>
      <c r="N51" s="1824"/>
      <c r="O51" s="1824"/>
      <c r="P51" s="1824"/>
      <c r="Q51" s="1824"/>
      <c r="R51" s="1824"/>
      <c r="S51" s="1824"/>
      <c r="T51" s="1824"/>
      <c r="U51" s="1824"/>
      <c r="V51" s="1824"/>
      <c r="W51" s="1824"/>
      <c r="X51" s="1824"/>
      <c r="Y51" s="1824"/>
      <c r="Z51" s="1824"/>
      <c r="AA51" s="1824"/>
      <c r="AB51" s="1824"/>
      <c r="AC51" s="1824"/>
      <c r="AD51" s="1824"/>
      <c r="AE51" s="1824"/>
      <c r="AF51" s="1824"/>
      <c r="AG51" s="1824"/>
      <c r="AH51" s="1824"/>
      <c r="AI51" s="1824"/>
      <c r="AJ51" s="1824"/>
      <c r="AK51" s="1824"/>
      <c r="AL51" s="1824"/>
      <c r="AM51" s="1824"/>
      <c r="AN51" s="1824"/>
      <c r="AO51" s="1824"/>
      <c r="AP51" s="1824"/>
      <c r="AQ51" s="1824"/>
      <c r="AR51" s="1824"/>
      <c r="AS51" s="1824"/>
      <c r="AT51" s="1824"/>
      <c r="AU51" s="1824"/>
      <c r="AV51" s="1824"/>
      <c r="AW51" s="1824"/>
      <c r="AX51" s="1824"/>
      <c r="AY51" s="1824"/>
      <c r="AZ51" s="1824"/>
      <c r="BA51" s="1824"/>
      <c r="BB51" s="1824"/>
      <c r="BC51" s="1824"/>
      <c r="BD51" s="1824"/>
    </row>
    <row r="52" spans="1:57" s="198" customFormat="1" ht="20.25" customHeight="1">
      <c r="B52" s="153"/>
    </row>
    <row r="53" spans="1:57" s="198" customFormat="1" ht="21" customHeight="1">
      <c r="A53" s="203" t="s">
        <v>387</v>
      </c>
      <c r="B53" s="153"/>
      <c r="C53" s="385"/>
      <c r="D53" s="197"/>
      <c r="E53" s="1824" t="s">
        <v>1439</v>
      </c>
      <c r="F53" s="1824"/>
      <c r="G53" s="1824"/>
      <c r="H53" s="1824"/>
      <c r="I53" s="1824"/>
      <c r="J53" s="1824"/>
      <c r="K53" s="1824"/>
      <c r="L53" s="1824"/>
      <c r="M53" s="1824"/>
      <c r="N53" s="1824"/>
      <c r="O53" s="1824"/>
      <c r="P53" s="1824"/>
      <c r="Q53" s="1824"/>
      <c r="R53" s="1824"/>
      <c r="S53" s="1824"/>
      <c r="T53" s="1824"/>
      <c r="U53" s="1824"/>
      <c r="V53" s="1824"/>
      <c r="W53" s="1824"/>
      <c r="X53" s="1824"/>
      <c r="Y53" s="1824"/>
      <c r="Z53" s="1824"/>
      <c r="AA53" s="1824"/>
      <c r="AB53" s="1824"/>
      <c r="AC53" s="1824"/>
      <c r="AD53" s="1824"/>
      <c r="AE53" s="1824"/>
      <c r="AF53" s="1824"/>
      <c r="AG53" s="1824"/>
      <c r="AH53" s="1824"/>
      <c r="AI53" s="1824"/>
      <c r="AJ53" s="1824"/>
      <c r="AK53" s="1824"/>
      <c r="AL53" s="1824"/>
      <c r="AM53" s="1824"/>
      <c r="AN53" s="1824"/>
      <c r="AO53" s="1824"/>
      <c r="AP53" s="1824"/>
      <c r="AQ53" s="1824"/>
      <c r="AR53" s="1824"/>
      <c r="AS53" s="1824"/>
      <c r="AT53" s="1824"/>
      <c r="AU53" s="1824"/>
      <c r="AV53" s="1824"/>
      <c r="AW53" s="1824"/>
      <c r="AX53" s="1824"/>
      <c r="AY53" s="1824"/>
      <c r="AZ53" s="1824"/>
      <c r="BA53" s="1824"/>
      <c r="BB53" s="1824"/>
      <c r="BC53" s="1824"/>
      <c r="BD53" s="1824"/>
      <c r="BE53" s="1824"/>
    </row>
    <row r="54" spans="1:57" s="198" customFormat="1" ht="22.5" customHeight="1">
      <c r="A54" s="203"/>
      <c r="B54" s="153"/>
      <c r="E54" s="1824"/>
      <c r="F54" s="1824"/>
      <c r="G54" s="1824"/>
      <c r="H54" s="1824"/>
      <c r="I54" s="1824"/>
      <c r="J54" s="1824"/>
      <c r="K54" s="1824"/>
      <c r="L54" s="1824"/>
      <c r="M54" s="1824"/>
      <c r="N54" s="1824"/>
      <c r="O54" s="1824"/>
      <c r="P54" s="1824"/>
      <c r="Q54" s="1824"/>
      <c r="R54" s="1824"/>
      <c r="S54" s="1824"/>
      <c r="T54" s="1824"/>
      <c r="U54" s="1824"/>
      <c r="V54" s="1824"/>
      <c r="W54" s="1824"/>
      <c r="X54" s="1824"/>
      <c r="Y54" s="1824"/>
      <c r="Z54" s="1824"/>
      <c r="AA54" s="1824"/>
      <c r="AB54" s="1824"/>
      <c r="AC54" s="1824"/>
      <c r="AD54" s="1824"/>
      <c r="AE54" s="1824"/>
      <c r="AF54" s="1824"/>
      <c r="AG54" s="1824"/>
      <c r="AH54" s="1824"/>
      <c r="AI54" s="1824"/>
      <c r="AJ54" s="1824"/>
      <c r="AK54" s="1824"/>
      <c r="AL54" s="1824"/>
      <c r="AM54" s="1824"/>
      <c r="AN54" s="1824"/>
      <c r="AO54" s="1824"/>
      <c r="AP54" s="1824"/>
      <c r="AQ54" s="1824"/>
      <c r="AR54" s="1824"/>
      <c r="AS54" s="1824"/>
      <c r="AT54" s="1824"/>
      <c r="AU54" s="1824"/>
      <c r="AV54" s="1824"/>
      <c r="AW54" s="1824"/>
      <c r="AX54" s="1824"/>
      <c r="AY54" s="1824"/>
      <c r="AZ54" s="1824"/>
      <c r="BA54" s="1824"/>
      <c r="BB54" s="1824"/>
      <c r="BC54" s="1824"/>
      <c r="BD54" s="1824"/>
      <c r="BE54" s="1824"/>
    </row>
    <row r="55" spans="1:57" s="198" customFormat="1" ht="20.25" customHeight="1">
      <c r="A55" s="203"/>
      <c r="B55" s="153"/>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599"/>
      <c r="AO55" s="599"/>
      <c r="AP55" s="599"/>
      <c r="AQ55" s="599"/>
      <c r="AR55" s="599"/>
      <c r="AS55" s="599"/>
      <c r="AT55" s="599"/>
      <c r="AU55" s="599"/>
      <c r="AV55" s="599"/>
      <c r="AW55" s="599"/>
      <c r="AX55" s="599"/>
      <c r="AY55" s="599"/>
      <c r="AZ55" s="599"/>
      <c r="BA55" s="599"/>
      <c r="BB55" s="599"/>
      <c r="BC55" s="599"/>
      <c r="BD55" s="599"/>
    </row>
    <row r="56" spans="1:57" s="198" customFormat="1" ht="20.25" customHeight="1">
      <c r="A56" s="203" t="s">
        <v>437</v>
      </c>
      <c r="B56" s="153"/>
      <c r="C56" s="385"/>
      <c r="E56" s="1828" t="s">
        <v>1440</v>
      </c>
      <c r="F56" s="1828"/>
      <c r="G56" s="1828"/>
      <c r="H56" s="1828"/>
      <c r="I56" s="1828"/>
      <c r="J56" s="1828"/>
      <c r="K56" s="1828"/>
      <c r="L56" s="1828"/>
      <c r="M56" s="1828"/>
      <c r="N56" s="1828"/>
      <c r="O56" s="1828"/>
      <c r="P56" s="1828"/>
      <c r="Q56" s="1828"/>
      <c r="R56" s="1828"/>
      <c r="S56" s="1828"/>
      <c r="T56" s="1828"/>
      <c r="U56" s="1828"/>
      <c r="V56" s="1828"/>
      <c r="W56" s="1828"/>
      <c r="X56" s="1828"/>
      <c r="Y56" s="1828"/>
      <c r="Z56" s="1828"/>
      <c r="AA56" s="1828"/>
      <c r="AB56" s="1828"/>
      <c r="AC56" s="1828"/>
      <c r="AD56" s="1828"/>
      <c r="AE56" s="1828"/>
      <c r="AF56" s="1828"/>
      <c r="AG56" s="1828"/>
      <c r="AH56" s="1828"/>
      <c r="AI56" s="1828"/>
      <c r="AJ56" s="1828"/>
      <c r="AK56" s="1828"/>
      <c r="AL56" s="1828"/>
      <c r="AM56" s="1828"/>
      <c r="AN56" s="1828"/>
      <c r="AO56" s="1828"/>
      <c r="AP56" s="1828"/>
      <c r="AQ56" s="1828"/>
      <c r="AR56" s="1828"/>
      <c r="AS56" s="1828"/>
      <c r="AT56" s="1828"/>
      <c r="AU56" s="1828"/>
      <c r="AV56" s="1828"/>
      <c r="AW56" s="1828"/>
      <c r="AX56" s="1828"/>
      <c r="AY56" s="1828"/>
      <c r="AZ56" s="1828"/>
      <c r="BA56" s="1828"/>
      <c r="BB56" s="1828"/>
      <c r="BC56" s="1828"/>
      <c r="BD56" s="1828"/>
    </row>
    <row r="57" spans="1:57" s="198" customFormat="1" ht="20.25" customHeight="1">
      <c r="A57" s="20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96"/>
      <c r="BC57" s="196"/>
      <c r="BD57" s="196"/>
    </row>
    <row r="58" spans="1:57" s="198" customFormat="1" ht="20.25" customHeight="1">
      <c r="A58" s="203" t="s">
        <v>1456</v>
      </c>
      <c r="B58" s="153"/>
      <c r="C58" s="385"/>
      <c r="E58" s="1828" t="s">
        <v>221</v>
      </c>
      <c r="F58" s="1828"/>
      <c r="G58" s="1828"/>
      <c r="H58" s="1828"/>
      <c r="I58" s="1828"/>
      <c r="J58" s="1828"/>
      <c r="K58" s="212"/>
      <c r="L58" s="1833" t="s">
        <v>222</v>
      </c>
      <c r="M58" s="1833"/>
      <c r="N58" s="1834" t="s">
        <v>223</v>
      </c>
      <c r="O58" s="1835"/>
      <c r="P58" s="1835"/>
      <c r="Q58" s="1835"/>
      <c r="R58" s="1835"/>
      <c r="S58" s="1835"/>
      <c r="T58" s="1835"/>
      <c r="U58" s="1835"/>
      <c r="V58" s="1835"/>
      <c r="W58" s="1835"/>
      <c r="X58" s="1835"/>
      <c r="Y58" s="1835"/>
      <c r="Z58" s="1835"/>
      <c r="AA58" s="1835"/>
      <c r="AB58" s="1835"/>
      <c r="AC58" s="1835"/>
      <c r="AD58" s="1835"/>
      <c r="AE58" s="1835"/>
      <c r="AF58" s="1835"/>
      <c r="AG58" s="1835"/>
      <c r="AH58" s="1835"/>
      <c r="AI58" s="1835"/>
      <c r="AJ58" s="1835"/>
      <c r="AK58" s="1835"/>
      <c r="AL58" s="1835"/>
      <c r="AM58" s="1835"/>
      <c r="AN58" s="1835"/>
      <c r="AO58" s="1835"/>
      <c r="AP58" s="1835"/>
      <c r="AQ58" s="1835"/>
      <c r="AR58" s="1835"/>
      <c r="AS58" s="1835"/>
      <c r="AT58" s="1835"/>
      <c r="AU58" s="1835"/>
      <c r="AV58" s="1835"/>
      <c r="AW58" s="1835"/>
      <c r="AX58" s="1838"/>
      <c r="AY58" s="1838"/>
      <c r="AZ58" s="1838"/>
      <c r="BA58" s="1838"/>
      <c r="BB58" s="1838"/>
      <c r="BC58" s="1838"/>
      <c r="BD58" s="1838"/>
    </row>
    <row r="59" spans="1:57" s="198" customFormat="1" ht="20.25" customHeight="1">
      <c r="B59" s="153"/>
      <c r="C59" s="153"/>
      <c r="D59" s="153"/>
      <c r="E59" s="153"/>
      <c r="F59" s="153"/>
      <c r="G59" s="153"/>
      <c r="H59" s="153"/>
      <c r="I59" s="153"/>
      <c r="J59" s="153"/>
      <c r="K59" s="153"/>
      <c r="L59" s="1833"/>
      <c r="M59" s="1833"/>
      <c r="N59" s="1836"/>
      <c r="O59" s="1837"/>
      <c r="P59" s="1837"/>
      <c r="Q59" s="1837"/>
      <c r="R59" s="1837"/>
      <c r="S59" s="1837"/>
      <c r="T59" s="1837"/>
      <c r="U59" s="1837"/>
      <c r="V59" s="1837"/>
      <c r="W59" s="1837"/>
      <c r="X59" s="1837"/>
      <c r="Y59" s="1837"/>
      <c r="Z59" s="1837"/>
      <c r="AA59" s="1837"/>
      <c r="AB59" s="1837"/>
      <c r="AC59" s="1837"/>
      <c r="AD59" s="1837"/>
      <c r="AE59" s="1837"/>
      <c r="AF59" s="1837"/>
      <c r="AG59" s="1837"/>
      <c r="AH59" s="1837"/>
      <c r="AI59" s="1837"/>
      <c r="AJ59" s="1837"/>
      <c r="AK59" s="1837"/>
      <c r="AL59" s="1837"/>
      <c r="AM59" s="1837"/>
      <c r="AN59" s="1837"/>
      <c r="AO59" s="1837"/>
      <c r="AP59" s="1837"/>
      <c r="AQ59" s="1837"/>
      <c r="AR59" s="1837"/>
      <c r="AS59" s="1837"/>
      <c r="AT59" s="1837"/>
      <c r="AU59" s="1837"/>
      <c r="AV59" s="1837"/>
      <c r="AW59" s="1837"/>
      <c r="AX59" s="1838"/>
      <c r="AY59" s="1838"/>
      <c r="AZ59" s="1838"/>
      <c r="BA59" s="1838"/>
      <c r="BB59" s="1838"/>
      <c r="BC59" s="1838"/>
      <c r="BD59" s="1838"/>
    </row>
    <row r="60" spans="1:57" s="198" customFormat="1" ht="20.25" customHeight="1">
      <c r="B60" s="153"/>
      <c r="C60" s="153"/>
      <c r="D60" s="153"/>
      <c r="E60" s="153"/>
      <c r="F60" s="153"/>
      <c r="G60" s="153"/>
      <c r="H60" s="153"/>
      <c r="I60" s="153"/>
      <c r="J60" s="153"/>
      <c r="K60" s="153"/>
      <c r="L60" s="1831" t="s">
        <v>224</v>
      </c>
      <c r="M60" s="1831"/>
      <c r="N60" s="1832"/>
      <c r="O60" s="1832"/>
      <c r="P60" s="1832"/>
      <c r="Q60" s="1832"/>
      <c r="R60" s="1832"/>
      <c r="S60" s="1832"/>
      <c r="T60" s="1832"/>
      <c r="U60" s="1832"/>
      <c r="V60" s="1832"/>
      <c r="W60" s="1832"/>
      <c r="X60" s="1832"/>
      <c r="Y60" s="1832"/>
      <c r="Z60" s="1832"/>
      <c r="AA60" s="1832"/>
      <c r="AB60" s="1832"/>
      <c r="AC60" s="1832"/>
      <c r="AD60" s="1832"/>
      <c r="AE60" s="1832"/>
      <c r="AF60" s="1832"/>
      <c r="AG60" s="1832"/>
      <c r="AH60" s="1832"/>
      <c r="AI60" s="1832"/>
      <c r="AJ60" s="1832"/>
      <c r="AK60" s="1832"/>
      <c r="AL60" s="1832"/>
      <c r="AM60" s="1832"/>
      <c r="AN60" s="1832"/>
      <c r="AO60" s="1832"/>
      <c r="AP60" s="1832"/>
      <c r="AQ60" s="1832"/>
      <c r="AR60" s="1832"/>
      <c r="AS60" s="1832"/>
      <c r="AT60" s="1832"/>
      <c r="AU60" s="1832"/>
      <c r="AV60" s="1832"/>
      <c r="AW60" s="1832"/>
      <c r="AX60" s="1832"/>
      <c r="AY60" s="1832"/>
      <c r="AZ60" s="1832"/>
      <c r="BA60" s="1832"/>
      <c r="BB60" s="1832"/>
      <c r="BC60" s="1832"/>
      <c r="BD60" s="1832"/>
    </row>
    <row r="61" spans="1:57" s="198" customFormat="1" ht="20.25" customHeight="1">
      <c r="B61" s="153"/>
      <c r="C61" s="153"/>
      <c r="D61" s="153"/>
      <c r="E61" s="153"/>
      <c r="F61" s="153"/>
      <c r="G61" s="153"/>
      <c r="H61" s="153"/>
      <c r="I61" s="153"/>
      <c r="J61" s="153"/>
      <c r="K61" s="153"/>
      <c r="L61" s="1831"/>
      <c r="M61" s="1831"/>
      <c r="N61" s="1832"/>
      <c r="O61" s="1832"/>
      <c r="P61" s="1832"/>
      <c r="Q61" s="1832"/>
      <c r="R61" s="1832"/>
      <c r="S61" s="1832"/>
      <c r="T61" s="1832"/>
      <c r="U61" s="1832"/>
      <c r="V61" s="1832"/>
      <c r="W61" s="1832"/>
      <c r="X61" s="1832"/>
      <c r="Y61" s="1832"/>
      <c r="Z61" s="1832"/>
      <c r="AA61" s="1832"/>
      <c r="AB61" s="1832"/>
      <c r="AC61" s="1832"/>
      <c r="AD61" s="1832"/>
      <c r="AE61" s="1832"/>
      <c r="AF61" s="1832"/>
      <c r="AG61" s="1832"/>
      <c r="AH61" s="1832"/>
      <c r="AI61" s="1832"/>
      <c r="AJ61" s="1832"/>
      <c r="AK61" s="1832"/>
      <c r="AL61" s="1832"/>
      <c r="AM61" s="1832"/>
      <c r="AN61" s="1832"/>
      <c r="AO61" s="1832"/>
      <c r="AP61" s="1832"/>
      <c r="AQ61" s="1832"/>
      <c r="AR61" s="1832"/>
      <c r="AS61" s="1832"/>
      <c r="AT61" s="1832"/>
      <c r="AU61" s="1832"/>
      <c r="AV61" s="1832"/>
      <c r="AW61" s="1832"/>
      <c r="AX61" s="1832"/>
      <c r="AY61" s="1832"/>
      <c r="AZ61" s="1832"/>
      <c r="BA61" s="1832"/>
      <c r="BB61" s="1832"/>
      <c r="BC61" s="1832"/>
      <c r="BD61" s="1832"/>
    </row>
    <row r="62" spans="1:57" s="198" customFormat="1" ht="20.25" customHeight="1">
      <c r="B62" s="153"/>
      <c r="C62" s="153"/>
      <c r="D62" s="153"/>
      <c r="E62" s="153"/>
      <c r="F62" s="153"/>
      <c r="G62" s="153"/>
      <c r="H62" s="153"/>
      <c r="I62" s="153"/>
      <c r="J62" s="153"/>
      <c r="K62" s="153"/>
      <c r="L62" s="1831" t="s">
        <v>225</v>
      </c>
      <c r="M62" s="1831"/>
      <c r="N62" s="1832"/>
      <c r="O62" s="1832"/>
      <c r="P62" s="1832"/>
      <c r="Q62" s="1832"/>
      <c r="R62" s="1832"/>
      <c r="S62" s="1832"/>
      <c r="T62" s="1832"/>
      <c r="U62" s="1832"/>
      <c r="V62" s="1832"/>
      <c r="W62" s="1832"/>
      <c r="X62" s="1832"/>
      <c r="Y62" s="1832"/>
      <c r="Z62" s="1832"/>
      <c r="AA62" s="1832"/>
      <c r="AB62" s="1832"/>
      <c r="AC62" s="1832"/>
      <c r="AD62" s="1832"/>
      <c r="AE62" s="1832"/>
      <c r="AF62" s="1832"/>
      <c r="AG62" s="1832"/>
      <c r="AH62" s="1832"/>
      <c r="AI62" s="1832"/>
      <c r="AJ62" s="1832"/>
      <c r="AK62" s="1832"/>
      <c r="AL62" s="1832"/>
      <c r="AM62" s="1832"/>
      <c r="AN62" s="1832"/>
      <c r="AO62" s="1832"/>
      <c r="AP62" s="1832"/>
      <c r="AQ62" s="1832"/>
      <c r="AR62" s="1832"/>
      <c r="AS62" s="1832"/>
      <c r="AT62" s="1832"/>
      <c r="AU62" s="1832"/>
      <c r="AV62" s="1832"/>
      <c r="AW62" s="1832"/>
      <c r="AX62" s="1832"/>
      <c r="AY62" s="1832"/>
      <c r="AZ62" s="1832"/>
      <c r="BA62" s="1832"/>
      <c r="BB62" s="1832"/>
      <c r="BC62" s="1832"/>
      <c r="BD62" s="1832"/>
    </row>
    <row r="63" spans="1:57" s="198" customFormat="1" ht="20.25" customHeight="1">
      <c r="B63" s="153"/>
      <c r="C63" s="153"/>
      <c r="D63" s="153"/>
      <c r="E63" s="153"/>
      <c r="F63" s="153"/>
      <c r="G63" s="153"/>
      <c r="H63" s="153"/>
      <c r="I63" s="153"/>
      <c r="J63" s="153"/>
      <c r="K63" s="153"/>
      <c r="L63" s="1831"/>
      <c r="M63" s="1831"/>
      <c r="N63" s="1832"/>
      <c r="O63" s="1832"/>
      <c r="P63" s="1832"/>
      <c r="Q63" s="1832"/>
      <c r="R63" s="1832"/>
      <c r="S63" s="1832"/>
      <c r="T63" s="1832"/>
      <c r="U63" s="1832"/>
      <c r="V63" s="1832"/>
      <c r="W63" s="1832"/>
      <c r="X63" s="1832"/>
      <c r="Y63" s="1832"/>
      <c r="Z63" s="1832"/>
      <c r="AA63" s="1832"/>
      <c r="AB63" s="1832"/>
      <c r="AC63" s="1832"/>
      <c r="AD63" s="1832"/>
      <c r="AE63" s="1832"/>
      <c r="AF63" s="1832"/>
      <c r="AG63" s="1832"/>
      <c r="AH63" s="1832"/>
      <c r="AI63" s="1832"/>
      <c r="AJ63" s="1832"/>
      <c r="AK63" s="1832"/>
      <c r="AL63" s="1832"/>
      <c r="AM63" s="1832"/>
      <c r="AN63" s="1832"/>
      <c r="AO63" s="1832"/>
      <c r="AP63" s="1832"/>
      <c r="AQ63" s="1832"/>
      <c r="AR63" s="1832"/>
      <c r="AS63" s="1832"/>
      <c r="AT63" s="1832"/>
      <c r="AU63" s="1832"/>
      <c r="AV63" s="1832"/>
      <c r="AW63" s="1832"/>
      <c r="AX63" s="1832"/>
      <c r="AY63" s="1832"/>
      <c r="AZ63" s="1832"/>
      <c r="BA63" s="1832"/>
      <c r="BB63" s="1832"/>
      <c r="BC63" s="1832"/>
      <c r="BD63" s="1832"/>
    </row>
    <row r="64" spans="1:57" s="198" customFormat="1" ht="20.25" customHeight="1">
      <c r="B64" s="153"/>
      <c r="C64" s="153"/>
      <c r="D64" s="153"/>
      <c r="E64" s="153"/>
      <c r="F64" s="153"/>
      <c r="G64" s="153"/>
      <c r="H64" s="153"/>
      <c r="I64" s="153"/>
      <c r="J64" s="153"/>
      <c r="K64" s="153"/>
      <c r="L64" s="1831" t="s">
        <v>226</v>
      </c>
      <c r="M64" s="1831"/>
      <c r="N64" s="1832"/>
      <c r="O64" s="1832"/>
      <c r="P64" s="1832"/>
      <c r="Q64" s="1832"/>
      <c r="R64" s="1832"/>
      <c r="S64" s="1832"/>
      <c r="T64" s="1832"/>
      <c r="U64" s="1832"/>
      <c r="V64" s="1832"/>
      <c r="W64" s="1832"/>
      <c r="X64" s="1832"/>
      <c r="Y64" s="1832"/>
      <c r="Z64" s="1832"/>
      <c r="AA64" s="1832"/>
      <c r="AB64" s="1832"/>
      <c r="AC64" s="1832"/>
      <c r="AD64" s="1832"/>
      <c r="AE64" s="1832"/>
      <c r="AF64" s="1832"/>
      <c r="AG64" s="1832"/>
      <c r="AH64" s="1832"/>
      <c r="AI64" s="1832"/>
      <c r="AJ64" s="1832"/>
      <c r="AK64" s="1832"/>
      <c r="AL64" s="1832"/>
      <c r="AM64" s="1832"/>
      <c r="AN64" s="1832"/>
      <c r="AO64" s="1832"/>
      <c r="AP64" s="1832"/>
      <c r="AQ64" s="1832"/>
      <c r="AR64" s="1832"/>
      <c r="AS64" s="1832"/>
      <c r="AT64" s="1832"/>
      <c r="AU64" s="1832"/>
      <c r="AV64" s="1832"/>
      <c r="AW64" s="1832"/>
      <c r="AX64" s="1832"/>
      <c r="AY64" s="1832"/>
      <c r="AZ64" s="1832"/>
      <c r="BA64" s="1832"/>
      <c r="BB64" s="1832"/>
      <c r="BC64" s="1832"/>
      <c r="BD64" s="1832"/>
    </row>
    <row r="65" spans="2:56" s="198" customFormat="1" ht="20.25" customHeight="1">
      <c r="B65" s="153"/>
      <c r="C65" s="153"/>
      <c r="D65" s="153"/>
      <c r="E65" s="153"/>
      <c r="F65" s="153"/>
      <c r="G65" s="153"/>
      <c r="H65" s="153"/>
      <c r="I65" s="153"/>
      <c r="J65" s="153"/>
      <c r="K65" s="153"/>
      <c r="L65" s="1831"/>
      <c r="M65" s="1831"/>
      <c r="N65" s="1832"/>
      <c r="O65" s="1832"/>
      <c r="P65" s="1832"/>
      <c r="Q65" s="1832"/>
      <c r="R65" s="1832"/>
      <c r="S65" s="1832"/>
      <c r="T65" s="1832"/>
      <c r="U65" s="1832"/>
      <c r="V65" s="1832"/>
      <c r="W65" s="1832"/>
      <c r="X65" s="1832"/>
      <c r="Y65" s="1832"/>
      <c r="Z65" s="1832"/>
      <c r="AA65" s="1832"/>
      <c r="AB65" s="1832"/>
      <c r="AC65" s="1832"/>
      <c r="AD65" s="1832"/>
      <c r="AE65" s="1832"/>
      <c r="AF65" s="1832"/>
      <c r="AG65" s="1832"/>
      <c r="AH65" s="1832"/>
      <c r="AI65" s="1832"/>
      <c r="AJ65" s="1832"/>
      <c r="AK65" s="1832"/>
      <c r="AL65" s="1832"/>
      <c r="AM65" s="1832"/>
      <c r="AN65" s="1832"/>
      <c r="AO65" s="1832"/>
      <c r="AP65" s="1832"/>
      <c r="AQ65" s="1832"/>
      <c r="AR65" s="1832"/>
      <c r="AS65" s="1832"/>
      <c r="AT65" s="1832"/>
      <c r="AU65" s="1832"/>
      <c r="AV65" s="1832"/>
      <c r="AW65" s="1832"/>
      <c r="AX65" s="1832"/>
      <c r="AY65" s="1832"/>
      <c r="AZ65" s="1832"/>
      <c r="BA65" s="1832"/>
      <c r="BB65" s="1832"/>
      <c r="BC65" s="1832"/>
      <c r="BD65" s="1832"/>
    </row>
    <row r="66" spans="2:56" s="198" customFormat="1" ht="20.25" customHeight="1">
      <c r="B66" s="153"/>
      <c r="C66" s="153"/>
      <c r="D66" s="153"/>
      <c r="E66" s="153"/>
      <c r="F66" s="153"/>
      <c r="G66" s="153"/>
      <c r="H66" s="153"/>
      <c r="I66" s="153"/>
      <c r="J66" s="153"/>
      <c r="K66" s="153"/>
      <c r="L66" s="1831" t="s">
        <v>227</v>
      </c>
      <c r="M66" s="1831"/>
      <c r="N66" s="1832"/>
      <c r="O66" s="1832"/>
      <c r="P66" s="1832"/>
      <c r="Q66" s="1832"/>
      <c r="R66" s="1832"/>
      <c r="S66" s="1832"/>
      <c r="T66" s="1832"/>
      <c r="U66" s="1832"/>
      <c r="V66" s="1832"/>
      <c r="W66" s="1832"/>
      <c r="X66" s="1832"/>
      <c r="Y66" s="1832"/>
      <c r="Z66" s="1832"/>
      <c r="AA66" s="1832"/>
      <c r="AB66" s="1832"/>
      <c r="AC66" s="1832"/>
      <c r="AD66" s="1832"/>
      <c r="AE66" s="1832"/>
      <c r="AF66" s="1832"/>
      <c r="AG66" s="1832"/>
      <c r="AH66" s="1832"/>
      <c r="AI66" s="1832"/>
      <c r="AJ66" s="1832"/>
      <c r="AK66" s="1832"/>
      <c r="AL66" s="1832"/>
      <c r="AM66" s="1832"/>
      <c r="AN66" s="1832"/>
      <c r="AO66" s="1832"/>
      <c r="AP66" s="1832"/>
      <c r="AQ66" s="1832"/>
      <c r="AR66" s="1832"/>
      <c r="AS66" s="1832"/>
      <c r="AT66" s="1832"/>
      <c r="AU66" s="1832"/>
      <c r="AV66" s="1832"/>
      <c r="AW66" s="1832"/>
      <c r="AX66" s="1832"/>
      <c r="AY66" s="1832"/>
      <c r="AZ66" s="1832"/>
      <c r="BA66" s="1832"/>
      <c r="BB66" s="1832"/>
      <c r="BC66" s="1832"/>
      <c r="BD66" s="1832"/>
    </row>
    <row r="67" spans="2:56" s="198" customFormat="1" ht="20.25" customHeight="1">
      <c r="B67" s="153"/>
      <c r="C67" s="153"/>
      <c r="D67" s="153"/>
      <c r="E67" s="153"/>
      <c r="F67" s="153"/>
      <c r="G67" s="153"/>
      <c r="H67" s="153"/>
      <c r="I67" s="153"/>
      <c r="J67" s="153"/>
      <c r="K67" s="153"/>
      <c r="L67" s="1831"/>
      <c r="M67" s="1831"/>
      <c r="N67" s="1832"/>
      <c r="O67" s="1832"/>
      <c r="P67" s="1832"/>
      <c r="Q67" s="1832"/>
      <c r="R67" s="1832"/>
      <c r="S67" s="1832"/>
      <c r="T67" s="1832"/>
      <c r="U67" s="1832"/>
      <c r="V67" s="1832"/>
      <c r="W67" s="1832"/>
      <c r="X67" s="1832"/>
      <c r="Y67" s="1832"/>
      <c r="Z67" s="1832"/>
      <c r="AA67" s="1832"/>
      <c r="AB67" s="1832"/>
      <c r="AC67" s="1832"/>
      <c r="AD67" s="1832"/>
      <c r="AE67" s="1832"/>
      <c r="AF67" s="1832"/>
      <c r="AG67" s="1832"/>
      <c r="AH67" s="1832"/>
      <c r="AI67" s="1832"/>
      <c r="AJ67" s="1832"/>
      <c r="AK67" s="1832"/>
      <c r="AL67" s="1832"/>
      <c r="AM67" s="1832"/>
      <c r="AN67" s="1832"/>
      <c r="AO67" s="1832"/>
      <c r="AP67" s="1832"/>
      <c r="AQ67" s="1832"/>
      <c r="AR67" s="1832"/>
      <c r="AS67" s="1832"/>
      <c r="AT67" s="1832"/>
      <c r="AU67" s="1832"/>
      <c r="AV67" s="1832"/>
      <c r="AW67" s="1832"/>
      <c r="AX67" s="1832"/>
      <c r="AY67" s="1832"/>
      <c r="AZ67" s="1832"/>
      <c r="BA67" s="1832"/>
      <c r="BB67" s="1832"/>
      <c r="BC67" s="1832"/>
      <c r="BD67" s="1832"/>
    </row>
    <row r="68" spans="2:56" s="198" customFormat="1" ht="20.25" customHeight="1">
      <c r="B68" s="153"/>
      <c r="C68" s="153"/>
      <c r="D68" s="153"/>
      <c r="E68" s="153"/>
      <c r="F68" s="153"/>
      <c r="G68" s="153"/>
      <c r="H68" s="153"/>
      <c r="I68" s="153"/>
      <c r="J68" s="153"/>
      <c r="K68" s="153"/>
      <c r="L68" s="1831" t="s">
        <v>228</v>
      </c>
      <c r="M68" s="1831"/>
      <c r="N68" s="1832"/>
      <c r="O68" s="1832"/>
      <c r="P68" s="1832"/>
      <c r="Q68" s="1832"/>
      <c r="R68" s="1832"/>
      <c r="S68" s="1832"/>
      <c r="T68" s="1832"/>
      <c r="U68" s="1832"/>
      <c r="V68" s="1832"/>
      <c r="W68" s="1832"/>
      <c r="X68" s="1832"/>
      <c r="Y68" s="1832"/>
      <c r="Z68" s="1832"/>
      <c r="AA68" s="1832"/>
      <c r="AB68" s="1832"/>
      <c r="AC68" s="1832"/>
      <c r="AD68" s="1832"/>
      <c r="AE68" s="1832"/>
      <c r="AF68" s="1832"/>
      <c r="AG68" s="1832"/>
      <c r="AH68" s="1832"/>
      <c r="AI68" s="1832"/>
      <c r="AJ68" s="1832"/>
      <c r="AK68" s="1832"/>
      <c r="AL68" s="1832"/>
      <c r="AM68" s="1832"/>
      <c r="AN68" s="1832"/>
      <c r="AO68" s="1832"/>
      <c r="AP68" s="1832"/>
      <c r="AQ68" s="1832"/>
      <c r="AR68" s="1832"/>
      <c r="AS68" s="1832"/>
      <c r="AT68" s="1832"/>
      <c r="AU68" s="1832"/>
      <c r="AV68" s="1832"/>
      <c r="AW68" s="1832"/>
      <c r="AX68" s="1832"/>
      <c r="AY68" s="1832"/>
      <c r="AZ68" s="1832"/>
      <c r="BA68" s="1832"/>
      <c r="BB68" s="1832"/>
      <c r="BC68" s="1832"/>
      <c r="BD68" s="1832"/>
    </row>
    <row r="69" spans="2:56" s="198" customFormat="1" ht="20.25" customHeight="1">
      <c r="B69" s="153"/>
      <c r="C69" s="153"/>
      <c r="D69" s="153"/>
      <c r="E69" s="153"/>
      <c r="F69" s="153"/>
      <c r="G69" s="153"/>
      <c r="H69" s="153"/>
      <c r="I69" s="153"/>
      <c r="J69" s="153"/>
      <c r="K69" s="153"/>
      <c r="L69" s="1831"/>
      <c r="M69" s="1831"/>
      <c r="N69" s="1832"/>
      <c r="O69" s="1832"/>
      <c r="P69" s="1832"/>
      <c r="Q69" s="1832"/>
      <c r="R69" s="1832"/>
      <c r="S69" s="1832"/>
      <c r="T69" s="1832"/>
      <c r="U69" s="1832"/>
      <c r="V69" s="1832"/>
      <c r="W69" s="1832"/>
      <c r="X69" s="1832"/>
      <c r="Y69" s="1832"/>
      <c r="Z69" s="1832"/>
      <c r="AA69" s="1832"/>
      <c r="AB69" s="1832"/>
      <c r="AC69" s="1832"/>
      <c r="AD69" s="1832"/>
      <c r="AE69" s="1832"/>
      <c r="AF69" s="1832"/>
      <c r="AG69" s="1832"/>
      <c r="AH69" s="1832"/>
      <c r="AI69" s="1832"/>
      <c r="AJ69" s="1832"/>
      <c r="AK69" s="1832"/>
      <c r="AL69" s="1832"/>
      <c r="AM69" s="1832"/>
      <c r="AN69" s="1832"/>
      <c r="AO69" s="1832"/>
      <c r="AP69" s="1832"/>
      <c r="AQ69" s="1832"/>
      <c r="AR69" s="1832"/>
      <c r="AS69" s="1832"/>
      <c r="AT69" s="1832"/>
      <c r="AU69" s="1832"/>
      <c r="AV69" s="1832"/>
      <c r="AW69" s="1832"/>
      <c r="AX69" s="1832"/>
      <c r="AY69" s="1832"/>
      <c r="AZ69" s="1832"/>
      <c r="BA69" s="1832"/>
      <c r="BB69" s="1832"/>
      <c r="BC69" s="1832"/>
      <c r="BD69" s="1832"/>
    </row>
    <row r="70" spans="2:56" ht="20.25" customHeight="1">
      <c r="L70" s="1831" t="s">
        <v>229</v>
      </c>
      <c r="M70" s="1831"/>
      <c r="N70" s="1832"/>
      <c r="O70" s="1832"/>
      <c r="P70" s="1832"/>
      <c r="Q70" s="1832"/>
      <c r="R70" s="1832"/>
      <c r="S70" s="1832"/>
      <c r="T70" s="1832"/>
      <c r="U70" s="1832"/>
      <c r="V70" s="1832"/>
      <c r="W70" s="1832"/>
      <c r="X70" s="1832"/>
      <c r="Y70" s="1832"/>
      <c r="Z70" s="1832"/>
      <c r="AA70" s="1832"/>
      <c r="AB70" s="1832"/>
      <c r="AC70" s="1832"/>
      <c r="AD70" s="1832"/>
      <c r="AE70" s="1832"/>
      <c r="AF70" s="1832"/>
      <c r="AG70" s="1832"/>
      <c r="AH70" s="1832"/>
      <c r="AI70" s="1832"/>
      <c r="AJ70" s="1832"/>
      <c r="AK70" s="1832"/>
      <c r="AL70" s="1832"/>
      <c r="AM70" s="1832"/>
      <c r="AN70" s="1832"/>
      <c r="AO70" s="1832"/>
      <c r="AP70" s="1832"/>
      <c r="AQ70" s="1832"/>
      <c r="AR70" s="1832"/>
      <c r="AS70" s="1832"/>
      <c r="AT70" s="1832"/>
      <c r="AU70" s="1832"/>
      <c r="AV70" s="1832"/>
      <c r="AW70" s="1832"/>
      <c r="AX70" s="1832"/>
      <c r="AY70" s="1832"/>
      <c r="AZ70" s="1832"/>
      <c r="BA70" s="1832"/>
      <c r="BB70" s="1832"/>
      <c r="BC70" s="1832"/>
      <c r="BD70" s="1832"/>
    </row>
    <row r="71" spans="2:56" ht="20.25" customHeight="1">
      <c r="L71" s="1831"/>
      <c r="M71" s="1831"/>
      <c r="N71" s="1832"/>
      <c r="O71" s="1832"/>
      <c r="P71" s="1832"/>
      <c r="Q71" s="1832"/>
      <c r="R71" s="1832"/>
      <c r="S71" s="1832"/>
      <c r="T71" s="1832"/>
      <c r="U71" s="1832"/>
      <c r="V71" s="1832"/>
      <c r="W71" s="1832"/>
      <c r="X71" s="1832"/>
      <c r="Y71" s="1832"/>
      <c r="Z71" s="1832"/>
      <c r="AA71" s="1832"/>
      <c r="AB71" s="1832"/>
      <c r="AC71" s="1832"/>
      <c r="AD71" s="1832"/>
      <c r="AE71" s="1832"/>
      <c r="AF71" s="1832"/>
      <c r="AG71" s="1832"/>
      <c r="AH71" s="1832"/>
      <c r="AI71" s="1832"/>
      <c r="AJ71" s="1832"/>
      <c r="AK71" s="1832"/>
      <c r="AL71" s="1832"/>
      <c r="AM71" s="1832"/>
      <c r="AN71" s="1832"/>
      <c r="AO71" s="1832"/>
      <c r="AP71" s="1832"/>
      <c r="AQ71" s="1832"/>
      <c r="AR71" s="1832"/>
      <c r="AS71" s="1832"/>
      <c r="AT71" s="1832"/>
      <c r="AU71" s="1832"/>
      <c r="AV71" s="1832"/>
      <c r="AW71" s="1832"/>
      <c r="AX71" s="1832"/>
      <c r="AY71" s="1832"/>
      <c r="AZ71" s="1832"/>
      <c r="BA71" s="1832"/>
      <c r="BB71" s="1832"/>
      <c r="BC71" s="1832"/>
      <c r="BD71" s="1832"/>
    </row>
    <row r="72" spans="2:56" ht="20.25" customHeight="1">
      <c r="L72" s="1831" t="s">
        <v>230</v>
      </c>
      <c r="M72" s="1831"/>
      <c r="N72" s="1832"/>
      <c r="O72" s="1832"/>
      <c r="P72" s="1832"/>
      <c r="Q72" s="1832"/>
      <c r="R72" s="1832"/>
      <c r="S72" s="1832"/>
      <c r="T72" s="1832"/>
      <c r="U72" s="1832"/>
      <c r="V72" s="1832"/>
      <c r="W72" s="1832"/>
      <c r="X72" s="1832"/>
      <c r="Y72" s="1832"/>
      <c r="Z72" s="1832"/>
      <c r="AA72" s="1832"/>
      <c r="AB72" s="1832"/>
      <c r="AC72" s="1832"/>
      <c r="AD72" s="1832"/>
      <c r="AE72" s="1832"/>
      <c r="AF72" s="1832"/>
      <c r="AG72" s="1832"/>
      <c r="AH72" s="1832"/>
      <c r="AI72" s="1832"/>
      <c r="AJ72" s="1832"/>
      <c r="AK72" s="1832"/>
      <c r="AL72" s="1832"/>
      <c r="AM72" s="1832"/>
      <c r="AN72" s="1832"/>
      <c r="AO72" s="1832"/>
      <c r="AP72" s="1832"/>
      <c r="AQ72" s="1832"/>
      <c r="AR72" s="1832"/>
      <c r="AS72" s="1832"/>
      <c r="AT72" s="1832"/>
      <c r="AU72" s="1832"/>
      <c r="AV72" s="1832"/>
      <c r="AW72" s="1832"/>
      <c r="AX72" s="1832"/>
      <c r="AY72" s="1832"/>
      <c r="AZ72" s="1832"/>
      <c r="BA72" s="1832"/>
      <c r="BB72" s="1832"/>
      <c r="BC72" s="1832"/>
      <c r="BD72" s="1832"/>
    </row>
    <row r="73" spans="2:56" ht="20.25" customHeight="1">
      <c r="L73" s="1831"/>
      <c r="M73" s="1831"/>
      <c r="N73" s="1832"/>
      <c r="O73" s="1832"/>
      <c r="P73" s="1832"/>
      <c r="Q73" s="1832"/>
      <c r="R73" s="1832"/>
      <c r="S73" s="1832"/>
      <c r="T73" s="1832"/>
      <c r="U73" s="1832"/>
      <c r="V73" s="1832"/>
      <c r="W73" s="1832"/>
      <c r="X73" s="1832"/>
      <c r="Y73" s="1832"/>
      <c r="Z73" s="1832"/>
      <c r="AA73" s="1832"/>
      <c r="AB73" s="1832"/>
      <c r="AC73" s="1832"/>
      <c r="AD73" s="1832"/>
      <c r="AE73" s="1832"/>
      <c r="AF73" s="1832"/>
      <c r="AG73" s="1832"/>
      <c r="AH73" s="1832"/>
      <c r="AI73" s="1832"/>
      <c r="AJ73" s="1832"/>
      <c r="AK73" s="1832"/>
      <c r="AL73" s="1832"/>
      <c r="AM73" s="1832"/>
      <c r="AN73" s="1832"/>
      <c r="AO73" s="1832"/>
      <c r="AP73" s="1832"/>
      <c r="AQ73" s="1832"/>
      <c r="AR73" s="1832"/>
      <c r="AS73" s="1832"/>
      <c r="AT73" s="1832"/>
      <c r="AU73" s="1832"/>
      <c r="AV73" s="1832"/>
      <c r="AW73" s="1832"/>
      <c r="AX73" s="1832"/>
      <c r="AY73" s="1832"/>
      <c r="AZ73" s="1832"/>
      <c r="BA73" s="1832"/>
      <c r="BB73" s="1832"/>
      <c r="BC73" s="1832"/>
      <c r="BD73" s="1832"/>
    </row>
    <row r="74" spans="2:56" ht="20.25" customHeight="1">
      <c r="L74" s="1831" t="s">
        <v>231</v>
      </c>
      <c r="M74" s="1831"/>
      <c r="N74" s="1832"/>
      <c r="O74" s="1832"/>
      <c r="P74" s="1832"/>
      <c r="Q74" s="1832"/>
      <c r="R74" s="1832"/>
      <c r="S74" s="1832"/>
      <c r="T74" s="1832"/>
      <c r="U74" s="1832"/>
      <c r="V74" s="1832"/>
      <c r="W74" s="1832"/>
      <c r="X74" s="1832"/>
      <c r="Y74" s="1832"/>
      <c r="Z74" s="1832"/>
      <c r="AA74" s="1832"/>
      <c r="AB74" s="1832"/>
      <c r="AC74" s="1832"/>
      <c r="AD74" s="1832"/>
      <c r="AE74" s="1832"/>
      <c r="AF74" s="1832"/>
      <c r="AG74" s="1832"/>
      <c r="AH74" s="1832"/>
      <c r="AI74" s="1832"/>
      <c r="AJ74" s="1832"/>
      <c r="AK74" s="1832"/>
      <c r="AL74" s="1832"/>
      <c r="AM74" s="1832"/>
      <c r="AN74" s="1832"/>
      <c r="AO74" s="1832"/>
      <c r="AP74" s="1832"/>
      <c r="AQ74" s="1832"/>
      <c r="AR74" s="1832"/>
      <c r="AS74" s="1832"/>
      <c r="AT74" s="1832"/>
      <c r="AU74" s="1832"/>
      <c r="AV74" s="1832"/>
      <c r="AW74" s="1832"/>
      <c r="AX74" s="1832"/>
      <c r="AY74" s="1832"/>
      <c r="AZ74" s="1832"/>
      <c r="BA74" s="1832"/>
      <c r="BB74" s="1832"/>
      <c r="BC74" s="1832"/>
      <c r="BD74" s="1832"/>
    </row>
    <row r="75" spans="2:56" ht="20.25" customHeight="1">
      <c r="L75" s="1831"/>
      <c r="M75" s="1831"/>
      <c r="N75" s="1832"/>
      <c r="O75" s="1832"/>
      <c r="P75" s="1832"/>
      <c r="Q75" s="1832"/>
      <c r="R75" s="1832"/>
      <c r="S75" s="1832"/>
      <c r="T75" s="1832"/>
      <c r="U75" s="1832"/>
      <c r="V75" s="1832"/>
      <c r="W75" s="1832"/>
      <c r="X75" s="1832"/>
      <c r="Y75" s="1832"/>
      <c r="Z75" s="1832"/>
      <c r="AA75" s="1832"/>
      <c r="AB75" s="1832"/>
      <c r="AC75" s="1832"/>
      <c r="AD75" s="1832"/>
      <c r="AE75" s="1832"/>
      <c r="AF75" s="1832"/>
      <c r="AG75" s="1832"/>
      <c r="AH75" s="1832"/>
      <c r="AI75" s="1832"/>
      <c r="AJ75" s="1832"/>
      <c r="AK75" s="1832"/>
      <c r="AL75" s="1832"/>
      <c r="AM75" s="1832"/>
      <c r="AN75" s="1832"/>
      <c r="AO75" s="1832"/>
      <c r="AP75" s="1832"/>
      <c r="AQ75" s="1832"/>
      <c r="AR75" s="1832"/>
      <c r="AS75" s="1832"/>
      <c r="AT75" s="1832"/>
      <c r="AU75" s="1832"/>
      <c r="AV75" s="1832"/>
      <c r="AW75" s="1832"/>
      <c r="AX75" s="1832"/>
      <c r="AY75" s="1832"/>
      <c r="AZ75" s="1832"/>
      <c r="BA75" s="1832"/>
      <c r="BB75" s="1832"/>
      <c r="BC75" s="1832"/>
      <c r="BD75" s="1832"/>
    </row>
    <row r="76" spans="2:56" ht="20.25" customHeight="1">
      <c r="L76" s="1831" t="s">
        <v>232</v>
      </c>
      <c r="M76" s="1831"/>
      <c r="N76" s="1832"/>
      <c r="O76" s="1832"/>
      <c r="P76" s="1832"/>
      <c r="Q76" s="1832"/>
      <c r="R76" s="1832"/>
      <c r="S76" s="1832"/>
      <c r="T76" s="1832"/>
      <c r="U76" s="1832"/>
      <c r="V76" s="1832"/>
      <c r="W76" s="1832"/>
      <c r="X76" s="1832"/>
      <c r="Y76" s="1832"/>
      <c r="Z76" s="1832"/>
      <c r="AA76" s="1832"/>
      <c r="AB76" s="1832"/>
      <c r="AC76" s="1832"/>
      <c r="AD76" s="1832"/>
      <c r="AE76" s="1832"/>
      <c r="AF76" s="1832"/>
      <c r="AG76" s="1832"/>
      <c r="AH76" s="1832"/>
      <c r="AI76" s="1832"/>
      <c r="AJ76" s="1832"/>
      <c r="AK76" s="1832"/>
      <c r="AL76" s="1832"/>
      <c r="AM76" s="1832"/>
      <c r="AN76" s="1832"/>
      <c r="AO76" s="1832"/>
      <c r="AP76" s="1832"/>
      <c r="AQ76" s="1832"/>
      <c r="AR76" s="1832"/>
      <c r="AS76" s="1832"/>
      <c r="AT76" s="1832"/>
      <c r="AU76" s="1832"/>
      <c r="AV76" s="1832"/>
      <c r="AW76" s="1832"/>
      <c r="AX76" s="1832"/>
      <c r="AY76" s="1832"/>
      <c r="AZ76" s="1832"/>
      <c r="BA76" s="1832"/>
      <c r="BB76" s="1832"/>
      <c r="BC76" s="1832"/>
      <c r="BD76" s="1832"/>
    </row>
    <row r="77" spans="2:56" ht="20.25" customHeight="1">
      <c r="L77" s="1831"/>
      <c r="M77" s="1831"/>
      <c r="N77" s="1832"/>
      <c r="O77" s="1832"/>
      <c r="P77" s="1832"/>
      <c r="Q77" s="1832"/>
      <c r="R77" s="1832"/>
      <c r="S77" s="1832"/>
      <c r="T77" s="1832"/>
      <c r="U77" s="1832"/>
      <c r="V77" s="1832"/>
      <c r="W77" s="1832"/>
      <c r="X77" s="1832"/>
      <c r="Y77" s="1832"/>
      <c r="Z77" s="1832"/>
      <c r="AA77" s="1832"/>
      <c r="AB77" s="1832"/>
      <c r="AC77" s="1832"/>
      <c r="AD77" s="1832"/>
      <c r="AE77" s="1832"/>
      <c r="AF77" s="1832"/>
      <c r="AG77" s="1832"/>
      <c r="AH77" s="1832"/>
      <c r="AI77" s="1832"/>
      <c r="AJ77" s="1832"/>
      <c r="AK77" s="1832"/>
      <c r="AL77" s="1832"/>
      <c r="AM77" s="1832"/>
      <c r="AN77" s="1832"/>
      <c r="AO77" s="1832"/>
      <c r="AP77" s="1832"/>
      <c r="AQ77" s="1832"/>
      <c r="AR77" s="1832"/>
      <c r="AS77" s="1832"/>
      <c r="AT77" s="1832"/>
      <c r="AU77" s="1832"/>
      <c r="AV77" s="1832"/>
      <c r="AW77" s="1832"/>
      <c r="AX77" s="1832"/>
      <c r="AY77" s="1832"/>
      <c r="AZ77" s="1832"/>
      <c r="BA77" s="1832"/>
      <c r="BB77" s="1832"/>
      <c r="BC77" s="1832"/>
      <c r="BD77" s="1832"/>
    </row>
    <row r="78" spans="2:56" ht="20.25" customHeight="1">
      <c r="L78" s="1831" t="s">
        <v>233</v>
      </c>
      <c r="M78" s="1831"/>
      <c r="N78" s="1832"/>
      <c r="O78" s="1832"/>
      <c r="P78" s="1832"/>
      <c r="Q78" s="1832"/>
      <c r="R78" s="1832"/>
      <c r="S78" s="1832"/>
      <c r="T78" s="1832"/>
      <c r="U78" s="1832"/>
      <c r="V78" s="1832"/>
      <c r="W78" s="1832"/>
      <c r="X78" s="1832"/>
      <c r="Y78" s="1832"/>
      <c r="Z78" s="1832"/>
      <c r="AA78" s="1832"/>
      <c r="AB78" s="1832"/>
      <c r="AC78" s="1832"/>
      <c r="AD78" s="1832"/>
      <c r="AE78" s="1832"/>
      <c r="AF78" s="1832"/>
      <c r="AG78" s="1832"/>
      <c r="AH78" s="1832"/>
      <c r="AI78" s="1832"/>
      <c r="AJ78" s="1832"/>
      <c r="AK78" s="1832"/>
      <c r="AL78" s="1832"/>
      <c r="AM78" s="1832"/>
      <c r="AN78" s="1832"/>
      <c r="AO78" s="1832"/>
      <c r="AP78" s="1832"/>
      <c r="AQ78" s="1832"/>
      <c r="AR78" s="1832"/>
      <c r="AS78" s="1832"/>
      <c r="AT78" s="1832"/>
      <c r="AU78" s="1832"/>
      <c r="AV78" s="1832"/>
      <c r="AW78" s="1832"/>
      <c r="AX78" s="1832"/>
      <c r="AY78" s="1832"/>
      <c r="AZ78" s="1832"/>
      <c r="BA78" s="1832"/>
      <c r="BB78" s="1832"/>
      <c r="BC78" s="1832"/>
      <c r="BD78" s="1832"/>
    </row>
    <row r="79" spans="2:56" ht="20.25" customHeight="1">
      <c r="L79" s="1831"/>
      <c r="M79" s="1831"/>
      <c r="N79" s="1832"/>
      <c r="O79" s="1832"/>
      <c r="P79" s="1832"/>
      <c r="Q79" s="1832"/>
      <c r="R79" s="1832"/>
      <c r="S79" s="1832"/>
      <c r="T79" s="1832"/>
      <c r="U79" s="1832"/>
      <c r="V79" s="1832"/>
      <c r="W79" s="1832"/>
      <c r="X79" s="1832"/>
      <c r="Y79" s="1832"/>
      <c r="Z79" s="1832"/>
      <c r="AA79" s="1832"/>
      <c r="AB79" s="1832"/>
      <c r="AC79" s="1832"/>
      <c r="AD79" s="1832"/>
      <c r="AE79" s="1832"/>
      <c r="AF79" s="1832"/>
      <c r="AG79" s="1832"/>
      <c r="AH79" s="1832"/>
      <c r="AI79" s="1832"/>
      <c r="AJ79" s="1832"/>
      <c r="AK79" s="1832"/>
      <c r="AL79" s="1832"/>
      <c r="AM79" s="1832"/>
      <c r="AN79" s="1832"/>
      <c r="AO79" s="1832"/>
      <c r="AP79" s="1832"/>
      <c r="AQ79" s="1832"/>
      <c r="AR79" s="1832"/>
      <c r="AS79" s="1832"/>
      <c r="AT79" s="1832"/>
      <c r="AU79" s="1832"/>
      <c r="AV79" s="1832"/>
      <c r="AW79" s="1832"/>
      <c r="AX79" s="1832"/>
      <c r="AY79" s="1832"/>
      <c r="AZ79" s="1832"/>
      <c r="BA79" s="1832"/>
      <c r="BB79" s="1832"/>
      <c r="BC79" s="1832"/>
      <c r="BD79" s="1832"/>
    </row>
    <row r="80" spans="2:56" ht="20.25" customHeight="1">
      <c r="AV80" s="138"/>
    </row>
    <row r="81" spans="1:146" ht="33.75" customHeight="1">
      <c r="B81" s="1842" t="s">
        <v>428</v>
      </c>
      <c r="C81" s="1842"/>
      <c r="D81" s="1842"/>
      <c r="E81" s="1842"/>
      <c r="F81" s="1842"/>
      <c r="G81" s="1842"/>
      <c r="H81" s="1842"/>
      <c r="I81" s="1842"/>
      <c r="J81" s="1842"/>
      <c r="K81" s="1842"/>
      <c r="L81" s="1842"/>
      <c r="M81" s="1842"/>
      <c r="N81" s="1842"/>
      <c r="O81" s="1842"/>
      <c r="P81" s="1842"/>
      <c r="Q81" s="1842"/>
      <c r="R81" s="1842"/>
      <c r="S81" s="1842"/>
      <c r="T81" s="1842"/>
      <c r="U81" s="1842"/>
      <c r="V81" s="1842"/>
      <c r="W81" s="1842"/>
      <c r="X81" s="1842"/>
      <c r="Y81" s="1842"/>
      <c r="Z81" s="1842"/>
      <c r="AA81" s="1842"/>
      <c r="AB81" s="1842"/>
      <c r="AC81" s="1842"/>
      <c r="AD81" s="1842"/>
      <c r="AE81" s="1842"/>
      <c r="AF81" s="1842"/>
      <c r="AG81" s="1842"/>
      <c r="AH81" s="1842"/>
      <c r="AI81" s="1842"/>
      <c r="AJ81" s="1842"/>
      <c r="AK81" s="1842"/>
      <c r="AL81" s="1842"/>
      <c r="AM81" s="1842"/>
      <c r="AN81" s="1842"/>
      <c r="AO81" s="1842"/>
      <c r="AP81" s="1842"/>
      <c r="AQ81" s="1842"/>
      <c r="AR81" s="1842"/>
      <c r="AS81" s="1842"/>
      <c r="AT81" s="1842"/>
      <c r="AU81" s="1842"/>
      <c r="AV81" s="1842"/>
      <c r="AW81" s="1842"/>
      <c r="AX81" s="1842"/>
      <c r="AY81" s="1842"/>
      <c r="AZ81" s="1842"/>
      <c r="BA81" s="1842"/>
      <c r="BB81" s="1842"/>
      <c r="BC81" s="1842"/>
      <c r="BD81" s="1842"/>
    </row>
    <row r="82" spans="1:146" ht="33.75" customHeight="1">
      <c r="B82" s="1842"/>
      <c r="C82" s="1842"/>
      <c r="D82" s="1842"/>
      <c r="E82" s="1842"/>
      <c r="F82" s="1842"/>
      <c r="G82" s="1842"/>
      <c r="H82" s="1842"/>
      <c r="I82" s="1842"/>
      <c r="J82" s="1842"/>
      <c r="K82" s="1842"/>
      <c r="L82" s="1842"/>
      <c r="M82" s="1842"/>
      <c r="N82" s="1842"/>
      <c r="O82" s="1842"/>
      <c r="P82" s="1842"/>
      <c r="Q82" s="1842"/>
      <c r="R82" s="1842"/>
      <c r="S82" s="1842"/>
      <c r="T82" s="1842"/>
      <c r="U82" s="1842"/>
      <c r="V82" s="1842"/>
      <c r="W82" s="1842"/>
      <c r="X82" s="1842"/>
      <c r="Y82" s="1842"/>
      <c r="Z82" s="1842"/>
      <c r="AA82" s="1842"/>
      <c r="AB82" s="1842"/>
      <c r="AC82" s="1842"/>
      <c r="AD82" s="1842"/>
      <c r="AE82" s="1842"/>
      <c r="AF82" s="1842"/>
      <c r="AG82" s="1842"/>
      <c r="AH82" s="1842"/>
      <c r="AI82" s="1842"/>
      <c r="AJ82" s="1842"/>
      <c r="AK82" s="1842"/>
      <c r="AL82" s="1842"/>
      <c r="AM82" s="1842"/>
      <c r="AN82" s="1842"/>
      <c r="AO82" s="1842"/>
      <c r="AP82" s="1842"/>
      <c r="AQ82" s="1842"/>
      <c r="AR82" s="1842"/>
      <c r="AS82" s="1842"/>
      <c r="AT82" s="1842"/>
      <c r="AU82" s="1842"/>
      <c r="AV82" s="1842"/>
      <c r="AW82" s="1842"/>
      <c r="AX82" s="1842"/>
      <c r="AY82" s="1842"/>
      <c r="AZ82" s="1842"/>
      <c r="BA82" s="1842"/>
      <c r="BB82" s="1842"/>
      <c r="BC82" s="1842"/>
      <c r="BD82" s="1842"/>
    </row>
    <row r="83" spans="1:146" ht="13.25" customHeight="1">
      <c r="B83" s="1842"/>
      <c r="C83" s="1842"/>
      <c r="D83" s="1842"/>
      <c r="E83" s="1842"/>
      <c r="F83" s="1842"/>
      <c r="G83" s="1842"/>
      <c r="H83" s="1842"/>
      <c r="I83" s="1842"/>
      <c r="J83" s="1842"/>
      <c r="K83" s="1842"/>
      <c r="L83" s="1842"/>
      <c r="M83" s="1842"/>
      <c r="N83" s="1842"/>
      <c r="O83" s="1842"/>
      <c r="P83" s="1842"/>
      <c r="Q83" s="1842"/>
      <c r="R83" s="1842"/>
      <c r="S83" s="1842"/>
      <c r="T83" s="1842"/>
      <c r="U83" s="1842"/>
      <c r="V83" s="1842"/>
      <c r="W83" s="1842"/>
      <c r="X83" s="1842"/>
      <c r="Y83" s="1842"/>
      <c r="Z83" s="1842"/>
      <c r="AA83" s="1842"/>
      <c r="AB83" s="1842"/>
      <c r="AC83" s="1842"/>
      <c r="AD83" s="1842"/>
      <c r="AE83" s="1842"/>
      <c r="AF83" s="1842"/>
      <c r="AG83" s="1842"/>
      <c r="AH83" s="1842"/>
      <c r="AI83" s="1842"/>
      <c r="AJ83" s="1842"/>
      <c r="AK83" s="1842"/>
      <c r="AL83" s="1842"/>
      <c r="AM83" s="1842"/>
      <c r="AN83" s="1842"/>
      <c r="AO83" s="1842"/>
      <c r="AP83" s="1842"/>
      <c r="AQ83" s="1842"/>
      <c r="AR83" s="1842"/>
      <c r="AS83" s="1842"/>
      <c r="AT83" s="1842"/>
      <c r="AU83" s="1842"/>
      <c r="AV83" s="1842"/>
      <c r="AW83" s="1842"/>
      <c r="AX83" s="1842"/>
      <c r="AY83" s="1842"/>
      <c r="AZ83" s="1842"/>
      <c r="BA83" s="1842"/>
      <c r="BB83" s="1842"/>
      <c r="BC83" s="1842"/>
      <c r="BD83" s="1842"/>
    </row>
    <row r="84" spans="1:146" s="18" customFormat="1" ht="20.25" customHeight="1">
      <c r="B84" s="1843" t="s">
        <v>401</v>
      </c>
      <c r="C84" s="1843"/>
      <c r="D84" s="1843"/>
      <c r="E84" s="1843"/>
      <c r="F84" s="1843"/>
      <c r="G84" s="1843"/>
      <c r="H84" s="1843"/>
      <c r="I84" s="1843"/>
      <c r="J84" s="1843"/>
      <c r="K84" s="1843"/>
      <c r="L84" s="1843"/>
      <c r="M84" s="1843"/>
      <c r="N84" s="1843"/>
      <c r="O84" s="1843"/>
      <c r="P84" s="1843"/>
      <c r="Q84" s="1843"/>
      <c r="R84" s="1843"/>
      <c r="S84" s="1843"/>
      <c r="T84" s="1843"/>
      <c r="U84" s="1843"/>
      <c r="V84" s="1843"/>
      <c r="W84" s="1843"/>
      <c r="X84" s="1843"/>
      <c r="Y84" s="1843"/>
      <c r="Z84" s="1843"/>
      <c r="AA84" s="1843"/>
      <c r="AB84" s="1843"/>
      <c r="AC84" s="1843"/>
      <c r="AD84" s="1843"/>
      <c r="AE84" s="1843"/>
      <c r="AF84" s="1843"/>
      <c r="AG84" s="1843"/>
      <c r="AH84" s="1843"/>
      <c r="AI84" s="1843"/>
      <c r="AJ84" s="1843"/>
      <c r="AK84" s="1843"/>
      <c r="AL84" s="1843"/>
      <c r="AM84" s="1843"/>
      <c r="AN84" s="1843"/>
      <c r="AO84" s="1843"/>
      <c r="AP84" s="1843"/>
      <c r="AQ84" s="1843"/>
      <c r="AR84" s="1843"/>
      <c r="AS84" s="1843"/>
      <c r="AT84" s="1843"/>
      <c r="AU84" s="1843"/>
      <c r="AV84" s="1843"/>
      <c r="AW84" s="1843"/>
      <c r="AX84" s="1843"/>
      <c r="AY84" s="1843"/>
      <c r="AZ84" s="1843"/>
      <c r="BA84" s="1843"/>
      <c r="BB84" s="1843"/>
      <c r="BC84" s="1843"/>
      <c r="BD84" s="1843"/>
    </row>
    <row r="85" spans="1:146" ht="20.25" customHeight="1">
      <c r="B85" s="1843"/>
      <c r="C85" s="1843"/>
      <c r="D85" s="1843"/>
      <c r="E85" s="1843"/>
      <c r="F85" s="1843"/>
      <c r="G85" s="1843"/>
      <c r="H85" s="1843"/>
      <c r="I85" s="1843"/>
      <c r="J85" s="1843"/>
      <c r="K85" s="1843"/>
      <c r="L85" s="1843"/>
      <c r="M85" s="1843"/>
      <c r="N85" s="1843"/>
      <c r="O85" s="1843"/>
      <c r="P85" s="1843"/>
      <c r="Q85" s="1843"/>
      <c r="R85" s="1843"/>
      <c r="S85" s="1843"/>
      <c r="T85" s="1843"/>
      <c r="U85" s="1843"/>
      <c r="V85" s="1843"/>
      <c r="W85" s="1843"/>
      <c r="X85" s="1843"/>
      <c r="Y85" s="1843"/>
      <c r="Z85" s="1843"/>
      <c r="AA85" s="1843"/>
      <c r="AB85" s="1843"/>
      <c r="AC85" s="1843"/>
      <c r="AD85" s="1843"/>
      <c r="AE85" s="1843"/>
      <c r="AF85" s="1843"/>
      <c r="AG85" s="1843"/>
      <c r="AH85" s="1843"/>
      <c r="AI85" s="1843"/>
      <c r="AJ85" s="1843"/>
      <c r="AK85" s="1843"/>
      <c r="AL85" s="1843"/>
      <c r="AM85" s="1843"/>
      <c r="AN85" s="1843"/>
      <c r="AO85" s="1843"/>
      <c r="AP85" s="1843"/>
      <c r="AQ85" s="1843"/>
      <c r="AR85" s="1843"/>
      <c r="AS85" s="1843"/>
      <c r="AT85" s="1843"/>
      <c r="AU85" s="1843"/>
      <c r="AV85" s="1843"/>
      <c r="AW85" s="1843"/>
      <c r="AX85" s="1843"/>
      <c r="AY85" s="1843"/>
      <c r="AZ85" s="1843"/>
      <c r="BA85" s="1843"/>
      <c r="BB85" s="1843"/>
      <c r="BC85" s="1843"/>
      <c r="BD85" s="1843"/>
    </row>
    <row r="86" spans="1:146" s="213" customFormat="1" ht="20.25" customHeight="1"/>
    <row r="87" spans="1:146" s="213" customFormat="1" ht="20.25" customHeight="1">
      <c r="B87" s="214" t="s">
        <v>234</v>
      </c>
    </row>
    <row r="88" spans="1:146" s="213" customFormat="1" ht="20.25" customHeight="1">
      <c r="E88" s="1844"/>
      <c r="F88" s="1844"/>
      <c r="G88" s="1844"/>
      <c r="H88" s="1844"/>
      <c r="I88" s="1844"/>
      <c r="J88" s="1844"/>
      <c r="K88" s="1844"/>
      <c r="L88" s="1844"/>
      <c r="M88" s="1844"/>
      <c r="N88" s="1844"/>
      <c r="O88" s="1844"/>
      <c r="P88" s="1844"/>
      <c r="Q88" s="1844"/>
      <c r="R88" s="1844"/>
      <c r="S88" s="1844"/>
      <c r="T88" s="1844"/>
      <c r="U88" s="1844"/>
      <c r="V88" s="1844"/>
      <c r="W88" s="1844"/>
      <c r="X88" s="1844"/>
      <c r="Y88" s="1844"/>
      <c r="Z88" s="1844"/>
      <c r="AA88" s="1844"/>
      <c r="AB88" s="1844"/>
      <c r="AC88" s="1844"/>
      <c r="AD88" s="1844"/>
      <c r="AE88" s="1844"/>
      <c r="AF88" s="1844"/>
      <c r="AG88" s="1844"/>
      <c r="AH88" s="1844"/>
      <c r="AI88" s="1844"/>
      <c r="AJ88" s="1844"/>
      <c r="AK88" s="1844"/>
      <c r="AL88" s="1844"/>
      <c r="AM88" s="1844"/>
      <c r="AN88" s="1844"/>
      <c r="AO88" s="1844"/>
      <c r="AP88" s="1844"/>
      <c r="AQ88" s="1844"/>
      <c r="AR88" s="1844"/>
      <c r="AS88" s="1844"/>
      <c r="AT88" s="1844"/>
      <c r="AU88" s="1844"/>
      <c r="AV88" s="1844"/>
      <c r="AW88" s="1844"/>
    </row>
    <row r="89" spans="1:146" s="215" customFormat="1" ht="20.25" customHeight="1">
      <c r="B89" s="215" t="s">
        <v>235</v>
      </c>
      <c r="E89" s="1845"/>
      <c r="F89" s="1845"/>
      <c r="G89" s="1845"/>
      <c r="H89" s="1845"/>
      <c r="I89" s="1845"/>
      <c r="J89" s="1845"/>
      <c r="K89" s="1845"/>
      <c r="L89" s="1845"/>
      <c r="M89" s="1845"/>
      <c r="N89" s="1845"/>
      <c r="O89" s="1845"/>
      <c r="P89" s="1845"/>
      <c r="Q89" s="1845"/>
      <c r="R89" s="1845"/>
      <c r="S89" s="1845"/>
      <c r="T89" s="1845"/>
      <c r="U89" s="1845"/>
      <c r="V89" s="1845"/>
      <c r="W89" s="1845"/>
      <c r="X89" s="1845"/>
      <c r="Y89" s="1845"/>
      <c r="Z89" s="1845"/>
      <c r="AA89" s="1845"/>
      <c r="AB89" s="1845"/>
      <c r="AC89" s="1845"/>
      <c r="AD89" s="1845"/>
      <c r="AE89" s="1845"/>
      <c r="AF89" s="1845"/>
      <c r="AG89" s="1845"/>
      <c r="AH89" s="1845"/>
      <c r="AI89" s="1845"/>
      <c r="AJ89" s="1845"/>
      <c r="AK89" s="1845"/>
      <c r="AL89" s="1845"/>
      <c r="AM89" s="1845"/>
      <c r="AN89" s="1845"/>
      <c r="AO89" s="1845"/>
      <c r="AP89" s="1845"/>
      <c r="AQ89" s="1845"/>
      <c r="AR89" s="1845"/>
      <c r="AS89" s="1845"/>
      <c r="AT89" s="1845"/>
      <c r="AU89" s="1845"/>
      <c r="AV89" s="1845"/>
      <c r="AW89" s="1845"/>
      <c r="AX89" s="1846"/>
      <c r="AY89" s="1846"/>
      <c r="AZ89" s="1846"/>
      <c r="BA89" s="1846"/>
      <c r="BB89" s="1846"/>
      <c r="BC89" s="1846"/>
      <c r="BD89" s="1847"/>
    </row>
    <row r="90" spans="1:146" s="150" customFormat="1" ht="20.25" customHeight="1">
      <c r="A90" s="215"/>
    </row>
    <row r="91" spans="1:146" s="150" customFormat="1">
      <c r="A91" s="215"/>
      <c r="B91" s="1848" t="s">
        <v>236</v>
      </c>
      <c r="C91" s="1849"/>
      <c r="D91" s="1849"/>
      <c r="E91" s="1849"/>
      <c r="F91" s="1849"/>
      <c r="G91" s="1849"/>
      <c r="H91" s="1849"/>
      <c r="I91" s="1849"/>
      <c r="J91" s="1849"/>
      <c r="K91" s="1849"/>
      <c r="L91" s="1849"/>
      <c r="M91" s="1849"/>
      <c r="N91" s="1849"/>
      <c r="O91" s="1849"/>
      <c r="P91" s="1849"/>
      <c r="Q91" s="1849"/>
      <c r="R91" s="1849"/>
      <c r="S91" s="1849"/>
      <c r="T91" s="1849"/>
      <c r="U91" s="1849"/>
      <c r="V91" s="1849"/>
      <c r="W91" s="1849"/>
      <c r="X91" s="1849"/>
      <c r="Y91" s="1849"/>
      <c r="Z91" s="1849"/>
      <c r="AA91" s="1849"/>
      <c r="AB91" s="1849"/>
      <c r="AC91" s="1849"/>
      <c r="AD91" s="1849"/>
      <c r="AE91" s="1849"/>
      <c r="AF91" s="1849"/>
      <c r="AG91" s="1849"/>
      <c r="AH91" s="1849"/>
      <c r="AI91" s="1849"/>
      <c r="AJ91" s="1849"/>
      <c r="AK91" s="1849"/>
      <c r="AL91" s="1849"/>
      <c r="AM91" s="1849"/>
      <c r="AN91" s="1849"/>
      <c r="AO91" s="1849"/>
      <c r="AP91" s="1849"/>
      <c r="AQ91" s="1849"/>
      <c r="AR91" s="1849"/>
      <c r="AS91" s="1849"/>
      <c r="AT91" s="1849"/>
      <c r="AU91" s="1849"/>
      <c r="AV91" s="1849"/>
      <c r="AW91" s="1849"/>
      <c r="AX91" s="1849"/>
      <c r="AY91" s="1849"/>
      <c r="AZ91" s="1849"/>
      <c r="BA91" s="1849"/>
      <c r="BB91" s="1849"/>
      <c r="BC91" s="1849"/>
      <c r="BD91" s="1849"/>
      <c r="BE91" s="216"/>
      <c r="BF91" s="216"/>
      <c r="BG91" s="216"/>
      <c r="BH91" s="216"/>
      <c r="BI91" s="216"/>
      <c r="BJ91" s="216"/>
      <c r="BK91" s="216"/>
      <c r="BL91" s="216"/>
      <c r="BM91" s="216"/>
      <c r="BN91" s="216"/>
      <c r="BO91" s="216"/>
      <c r="BP91" s="216"/>
      <c r="BQ91" s="216"/>
      <c r="BR91" s="216"/>
      <c r="BS91" s="216"/>
      <c r="BT91" s="216"/>
      <c r="BU91" s="216"/>
      <c r="BV91" s="216"/>
      <c r="BW91" s="216"/>
      <c r="BX91" s="216"/>
      <c r="BY91" s="216"/>
      <c r="BZ91" s="216"/>
      <c r="CA91" s="216"/>
      <c r="CB91" s="216"/>
      <c r="CC91" s="216"/>
      <c r="CD91" s="216"/>
      <c r="CE91" s="216"/>
      <c r="CF91" s="216"/>
      <c r="CG91" s="216"/>
      <c r="CH91" s="216"/>
      <c r="CI91" s="216"/>
      <c r="CJ91" s="216"/>
      <c r="CK91" s="216"/>
      <c r="CL91" s="216"/>
      <c r="CM91" s="216"/>
      <c r="CN91" s="216"/>
      <c r="CO91" s="216"/>
      <c r="CP91" s="216"/>
      <c r="CQ91" s="216"/>
      <c r="CR91" s="216"/>
      <c r="CS91" s="216"/>
      <c r="CT91" s="216"/>
      <c r="CU91" s="216"/>
      <c r="CV91" s="216"/>
      <c r="CW91" s="216"/>
      <c r="CX91" s="216"/>
      <c r="CY91" s="216"/>
      <c r="CZ91" s="216"/>
      <c r="DA91" s="216"/>
      <c r="DB91" s="216"/>
      <c r="DC91" s="216"/>
      <c r="DD91" s="216"/>
      <c r="DE91" s="216"/>
      <c r="DF91" s="216"/>
      <c r="DG91" s="216"/>
      <c r="DH91" s="216"/>
      <c r="DI91" s="216"/>
      <c r="DJ91" s="216"/>
      <c r="DK91" s="216"/>
      <c r="DL91" s="216"/>
      <c r="DM91" s="216"/>
      <c r="DN91" s="216"/>
      <c r="DO91" s="216"/>
      <c r="DP91" s="216"/>
      <c r="DQ91" s="216"/>
      <c r="DR91" s="216"/>
      <c r="DS91" s="216"/>
      <c r="DT91" s="216"/>
      <c r="DU91" s="216"/>
      <c r="DV91" s="216"/>
      <c r="DW91" s="216"/>
      <c r="DX91" s="216"/>
      <c r="DY91" s="216"/>
      <c r="DZ91" s="216"/>
      <c r="EA91" s="216"/>
      <c r="EB91" s="216"/>
      <c r="EC91" s="216"/>
      <c r="ED91" s="216"/>
      <c r="EE91" s="216"/>
      <c r="EF91" s="216"/>
      <c r="EG91" s="216"/>
      <c r="EH91" s="216"/>
      <c r="EI91" s="216"/>
      <c r="EJ91" s="216"/>
      <c r="EK91" s="216"/>
      <c r="EL91" s="216"/>
      <c r="EM91" s="216"/>
      <c r="EN91" s="216"/>
      <c r="EO91" s="216"/>
      <c r="EP91" s="217"/>
    </row>
    <row r="92" spans="1:146" s="150" customFormat="1" ht="18" customHeight="1">
      <c r="A92" s="215"/>
      <c r="B92" s="1849"/>
      <c r="C92" s="1849"/>
      <c r="D92" s="1849"/>
      <c r="E92" s="1849"/>
      <c r="F92" s="1849"/>
      <c r="G92" s="1849"/>
      <c r="H92" s="1849"/>
      <c r="I92" s="1849"/>
      <c r="J92" s="1849"/>
      <c r="K92" s="1849"/>
      <c r="L92" s="1849"/>
      <c r="M92" s="1849"/>
      <c r="N92" s="1849"/>
      <c r="O92" s="1849"/>
      <c r="P92" s="1849"/>
      <c r="Q92" s="1849"/>
      <c r="R92" s="1849"/>
      <c r="S92" s="1849"/>
      <c r="T92" s="1849"/>
      <c r="U92" s="1849"/>
      <c r="V92" s="1849"/>
      <c r="W92" s="1849"/>
      <c r="X92" s="1849"/>
      <c r="Y92" s="1849"/>
      <c r="Z92" s="1849"/>
      <c r="AA92" s="1849"/>
      <c r="AB92" s="1849"/>
      <c r="AC92" s="1849"/>
      <c r="AD92" s="1849"/>
      <c r="AE92" s="1849"/>
      <c r="AF92" s="1849"/>
      <c r="AG92" s="1849"/>
      <c r="AH92" s="1849"/>
      <c r="AI92" s="1849"/>
      <c r="AJ92" s="1849"/>
      <c r="AK92" s="1849"/>
      <c r="AL92" s="1849"/>
      <c r="AM92" s="1849"/>
      <c r="AN92" s="1849"/>
      <c r="AO92" s="1849"/>
      <c r="AP92" s="1849"/>
      <c r="AQ92" s="1849"/>
      <c r="AR92" s="1849"/>
      <c r="AS92" s="1849"/>
      <c r="AT92" s="1849"/>
      <c r="AU92" s="1849"/>
      <c r="AV92" s="1849"/>
      <c r="AW92" s="1849"/>
      <c r="AX92" s="1849"/>
      <c r="AY92" s="1849"/>
      <c r="AZ92" s="1849"/>
      <c r="BA92" s="1849"/>
      <c r="BB92" s="1849"/>
      <c r="BC92" s="1849"/>
      <c r="BD92" s="1849"/>
      <c r="BE92" s="215"/>
      <c r="BF92" s="215"/>
      <c r="BG92" s="215"/>
      <c r="BH92" s="215"/>
      <c r="BI92" s="215"/>
      <c r="BJ92" s="215"/>
      <c r="BK92" s="215"/>
      <c r="BL92" s="215"/>
      <c r="BM92" s="215"/>
      <c r="BN92" s="215"/>
      <c r="BO92" s="215"/>
      <c r="BP92" s="215"/>
      <c r="BQ92" s="215"/>
      <c r="BR92" s="215"/>
      <c r="BS92" s="215"/>
      <c r="BT92" s="215"/>
      <c r="BU92" s="215"/>
      <c r="BV92" s="215"/>
      <c r="BW92" s="215"/>
      <c r="BX92" s="215"/>
      <c r="BY92" s="215"/>
      <c r="BZ92" s="215"/>
      <c r="CA92" s="215"/>
      <c r="CB92" s="215"/>
      <c r="CC92" s="215"/>
      <c r="CD92" s="215"/>
      <c r="CE92" s="215"/>
      <c r="CF92" s="215"/>
      <c r="CG92" s="215"/>
      <c r="CH92" s="215"/>
      <c r="CI92" s="215"/>
      <c r="CJ92" s="215"/>
      <c r="CK92" s="215"/>
      <c r="CL92" s="215"/>
      <c r="CM92" s="215"/>
      <c r="CN92" s="215"/>
      <c r="CO92" s="215"/>
      <c r="CP92" s="215"/>
      <c r="CQ92" s="215"/>
      <c r="CR92" s="215"/>
      <c r="CS92" s="215"/>
      <c r="CT92" s="215"/>
      <c r="CU92" s="215"/>
      <c r="CV92" s="215"/>
      <c r="CW92" s="215"/>
      <c r="CX92" s="215"/>
      <c r="CY92" s="215"/>
      <c r="CZ92" s="215"/>
      <c r="DA92" s="215"/>
      <c r="DB92" s="215"/>
      <c r="DC92" s="215"/>
      <c r="DD92" s="215"/>
      <c r="DE92" s="215"/>
      <c r="DF92" s="215"/>
      <c r="DG92" s="215"/>
      <c r="DH92" s="215"/>
      <c r="DI92" s="215"/>
      <c r="DJ92" s="215"/>
      <c r="DK92" s="215"/>
      <c r="DL92" s="215"/>
      <c r="DM92" s="215"/>
      <c r="DN92" s="215"/>
      <c r="DO92" s="215"/>
      <c r="DP92" s="215"/>
      <c r="DQ92" s="215"/>
      <c r="DR92" s="215"/>
      <c r="DS92" s="215"/>
      <c r="DT92" s="215"/>
      <c r="DU92" s="215"/>
      <c r="DV92" s="215"/>
      <c r="DW92" s="215"/>
      <c r="DX92" s="215"/>
      <c r="DY92" s="215"/>
      <c r="DZ92" s="215"/>
      <c r="EA92" s="215"/>
      <c r="EB92" s="215"/>
      <c r="EC92" s="215"/>
      <c r="ED92" s="215"/>
      <c r="EE92" s="215"/>
      <c r="EF92" s="215"/>
      <c r="EG92" s="215"/>
      <c r="EH92" s="215"/>
      <c r="EI92" s="215"/>
      <c r="EJ92" s="215"/>
      <c r="EK92" s="215"/>
      <c r="EL92" s="215"/>
      <c r="EM92" s="215"/>
      <c r="EN92" s="215"/>
      <c r="EO92" s="215"/>
      <c r="EP92" s="217"/>
    </row>
    <row r="93" spans="1:146" s="150" customFormat="1" ht="21.75" customHeight="1" thickBot="1">
      <c r="A93" s="215"/>
      <c r="B93" s="1850"/>
      <c r="C93" s="1850"/>
      <c r="D93" s="1850"/>
      <c r="E93" s="1850"/>
      <c r="F93" s="1850"/>
      <c r="G93" s="1850"/>
      <c r="H93" s="1850"/>
      <c r="I93" s="1850"/>
      <c r="J93" s="1850"/>
      <c r="K93" s="1850"/>
      <c r="L93" s="1850"/>
      <c r="M93" s="1850"/>
      <c r="N93" s="1850"/>
      <c r="O93" s="1850"/>
      <c r="P93" s="1850"/>
      <c r="Q93" s="1850"/>
      <c r="R93" s="1850"/>
      <c r="S93" s="1850"/>
      <c r="T93" s="1850"/>
      <c r="U93" s="1850"/>
      <c r="V93" s="1850"/>
      <c r="W93" s="1850"/>
      <c r="X93" s="1850"/>
      <c r="Y93" s="1850"/>
      <c r="Z93" s="1850"/>
      <c r="AA93" s="1850"/>
      <c r="AB93" s="1850"/>
      <c r="AC93" s="1850"/>
      <c r="AD93" s="1850"/>
      <c r="AE93" s="1850"/>
      <c r="AF93" s="1850"/>
      <c r="AG93" s="1850"/>
      <c r="AH93" s="1850"/>
      <c r="AI93" s="1850"/>
      <c r="AJ93" s="1850"/>
      <c r="AK93" s="1850"/>
      <c r="AL93" s="1850"/>
      <c r="AM93" s="1850"/>
      <c r="AN93" s="1850"/>
      <c r="AO93" s="1850"/>
      <c r="AP93" s="1850"/>
      <c r="AQ93" s="1850"/>
      <c r="AR93" s="1850"/>
      <c r="AS93" s="1850"/>
      <c r="AT93" s="1850"/>
      <c r="AU93" s="1850"/>
      <c r="AV93" s="1850"/>
      <c r="AW93" s="1850"/>
      <c r="AX93" s="1850"/>
      <c r="AY93" s="1850"/>
      <c r="AZ93" s="1850"/>
      <c r="BA93" s="1850"/>
      <c r="BB93" s="1850"/>
      <c r="BC93" s="1850"/>
      <c r="BD93" s="1850"/>
      <c r="BE93" s="215"/>
      <c r="BF93" s="215"/>
      <c r="BG93" s="215"/>
      <c r="BH93" s="215"/>
      <c r="BI93" s="215"/>
      <c r="BJ93" s="215"/>
      <c r="BK93" s="215"/>
      <c r="BL93" s="215"/>
      <c r="BM93" s="215"/>
      <c r="BN93" s="215"/>
      <c r="BO93" s="215"/>
      <c r="BP93" s="215"/>
      <c r="BQ93" s="215"/>
      <c r="BR93" s="215"/>
      <c r="BS93" s="215"/>
      <c r="BT93" s="215"/>
      <c r="BU93" s="215"/>
      <c r="BV93" s="215"/>
      <c r="BW93" s="215"/>
      <c r="BX93" s="215"/>
      <c r="BY93" s="215"/>
      <c r="BZ93" s="215"/>
      <c r="CA93" s="215"/>
      <c r="CB93" s="215"/>
      <c r="CC93" s="215"/>
      <c r="CD93" s="215"/>
      <c r="CE93" s="215"/>
      <c r="CF93" s="215"/>
      <c r="CG93" s="215"/>
      <c r="CH93" s="215"/>
      <c r="CI93" s="215"/>
      <c r="CJ93" s="215"/>
      <c r="CK93" s="215"/>
      <c r="CL93" s="215"/>
      <c r="CM93" s="215"/>
      <c r="CN93" s="215"/>
      <c r="CO93" s="215"/>
      <c r="CP93" s="215"/>
      <c r="CQ93" s="215"/>
      <c r="CR93" s="215"/>
      <c r="CS93" s="215"/>
      <c r="CT93" s="215"/>
      <c r="CU93" s="215"/>
      <c r="CV93" s="215"/>
      <c r="CW93" s="215"/>
      <c r="CX93" s="215"/>
      <c r="CY93" s="215"/>
      <c r="CZ93" s="215"/>
      <c r="DA93" s="215"/>
      <c r="DB93" s="215"/>
      <c r="DC93" s="215"/>
      <c r="DD93" s="215"/>
      <c r="DE93" s="215"/>
      <c r="DF93" s="215"/>
      <c r="DG93" s="215"/>
      <c r="DH93" s="215"/>
      <c r="DI93" s="215"/>
      <c r="DJ93" s="215"/>
      <c r="DK93" s="215"/>
      <c r="DL93" s="215"/>
      <c r="DM93" s="215"/>
      <c r="DN93" s="215"/>
      <c r="DO93" s="215"/>
      <c r="DP93" s="215"/>
      <c r="DQ93" s="215"/>
      <c r="DR93" s="215"/>
      <c r="DS93" s="215"/>
      <c r="DT93" s="215"/>
      <c r="DU93" s="215"/>
      <c r="DV93" s="215"/>
      <c r="DW93" s="215"/>
      <c r="DX93" s="215"/>
      <c r="DY93" s="215"/>
      <c r="DZ93" s="215"/>
      <c r="EA93" s="215"/>
      <c r="EB93" s="215"/>
      <c r="EC93" s="215"/>
      <c r="ED93" s="215"/>
      <c r="EE93" s="215"/>
      <c r="EF93" s="215"/>
      <c r="EG93" s="215"/>
      <c r="EH93" s="215"/>
      <c r="EI93" s="215"/>
      <c r="EJ93" s="215"/>
      <c r="EK93" s="215"/>
      <c r="EL93" s="215"/>
      <c r="EM93" s="215"/>
      <c r="EN93" s="215"/>
      <c r="EO93" s="215"/>
      <c r="EP93" s="217"/>
    </row>
    <row r="94" spans="1:146" s="150" customFormat="1" ht="21.75" customHeight="1">
      <c r="A94" s="215"/>
      <c r="B94" s="320"/>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1839" t="s">
        <v>237</v>
      </c>
      <c r="AQ94" s="1840"/>
      <c r="AR94" s="1840"/>
      <c r="AS94" s="1840"/>
      <c r="AT94" s="1840"/>
      <c r="AU94" s="1840"/>
      <c r="AV94" s="1840"/>
      <c r="AW94" s="1840"/>
      <c r="AX94" s="1840"/>
      <c r="AY94" s="1840"/>
      <c r="AZ94" s="1840"/>
      <c r="BA94" s="1840"/>
      <c r="BB94" s="1840"/>
      <c r="BC94" s="1840"/>
      <c r="BD94" s="1841"/>
      <c r="BE94" s="215"/>
      <c r="BF94" s="215"/>
      <c r="BG94" s="215"/>
      <c r="BH94" s="215"/>
      <c r="BI94" s="215"/>
      <c r="BJ94" s="215"/>
      <c r="BK94" s="215"/>
      <c r="BL94" s="215"/>
      <c r="BM94" s="215"/>
      <c r="BN94" s="215"/>
      <c r="BO94" s="215"/>
      <c r="BP94" s="215"/>
      <c r="BQ94" s="215"/>
      <c r="BR94" s="215"/>
      <c r="BS94" s="215"/>
      <c r="BT94" s="215"/>
      <c r="BU94" s="215"/>
      <c r="BV94" s="215"/>
      <c r="BW94" s="215"/>
      <c r="BX94" s="215"/>
      <c r="BY94" s="215"/>
      <c r="BZ94" s="215"/>
      <c r="CA94" s="215"/>
      <c r="CB94" s="215"/>
      <c r="CC94" s="215"/>
      <c r="CD94" s="215"/>
      <c r="CE94" s="215"/>
      <c r="CF94" s="215"/>
      <c r="CG94" s="215"/>
      <c r="CH94" s="215"/>
      <c r="CI94" s="215"/>
      <c r="CJ94" s="215"/>
      <c r="CK94" s="215"/>
      <c r="CL94" s="215"/>
      <c r="CM94" s="215"/>
      <c r="CN94" s="215"/>
      <c r="CO94" s="215"/>
      <c r="CP94" s="215"/>
      <c r="CQ94" s="215"/>
      <c r="CR94" s="215"/>
      <c r="CS94" s="215"/>
      <c r="CT94" s="215"/>
      <c r="CU94" s="215"/>
      <c r="CV94" s="215"/>
      <c r="CW94" s="215"/>
      <c r="CX94" s="215"/>
      <c r="CY94" s="215"/>
      <c r="CZ94" s="215"/>
      <c r="DA94" s="215"/>
      <c r="DB94" s="215"/>
      <c r="DC94" s="215"/>
      <c r="DD94" s="215"/>
      <c r="DE94" s="215"/>
      <c r="DF94" s="215"/>
      <c r="DG94" s="215"/>
      <c r="DH94" s="215"/>
      <c r="DI94" s="215"/>
      <c r="DJ94" s="215"/>
      <c r="DK94" s="215"/>
      <c r="DL94" s="215"/>
      <c r="DM94" s="215"/>
      <c r="DN94" s="215"/>
      <c r="DO94" s="215"/>
      <c r="DP94" s="215"/>
      <c r="DQ94" s="215"/>
      <c r="DR94" s="215"/>
      <c r="DS94" s="215"/>
      <c r="DT94" s="215"/>
      <c r="DU94" s="215"/>
      <c r="DV94" s="215"/>
      <c r="DW94" s="215"/>
      <c r="DX94" s="215"/>
      <c r="DY94" s="215"/>
      <c r="DZ94" s="215"/>
      <c r="EA94" s="215"/>
      <c r="EB94" s="215"/>
      <c r="EC94" s="215"/>
      <c r="ED94" s="215"/>
      <c r="EE94" s="215"/>
      <c r="EF94" s="215"/>
      <c r="EG94" s="215"/>
      <c r="EH94" s="215"/>
      <c r="EI94" s="215"/>
      <c r="EJ94" s="215"/>
      <c r="EK94" s="215"/>
      <c r="EL94" s="215"/>
      <c r="EM94" s="215"/>
      <c r="EN94" s="215"/>
      <c r="EO94" s="215"/>
      <c r="EP94" s="218"/>
    </row>
    <row r="95" spans="1:146" s="215" customFormat="1" ht="20.25" customHeight="1">
      <c r="B95" s="216" t="s">
        <v>238</v>
      </c>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19"/>
      <c r="AP95" s="1853" t="s">
        <v>239</v>
      </c>
      <c r="AQ95" s="1851"/>
      <c r="AR95" s="1851"/>
      <c r="AS95" s="1851"/>
      <c r="AT95" s="1851"/>
      <c r="AU95" s="1851"/>
      <c r="AV95" s="1851"/>
      <c r="AW95" s="1851"/>
      <c r="AX95" s="1851"/>
      <c r="AY95" s="1851"/>
      <c r="AZ95" s="1851"/>
      <c r="BA95" s="1851"/>
      <c r="BB95" s="1851"/>
      <c r="BC95" s="1851"/>
      <c r="BD95" s="1854"/>
    </row>
    <row r="96" spans="1:146" s="215" customFormat="1" ht="20.25" customHeight="1">
      <c r="B96" s="216"/>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219"/>
      <c r="AL96" s="219"/>
      <c r="AM96" s="219"/>
      <c r="AN96" s="219"/>
      <c r="AO96" s="219"/>
      <c r="AP96" s="321"/>
      <c r="AQ96" s="220"/>
      <c r="AR96" s="220"/>
      <c r="AS96" s="220"/>
      <c r="AT96" s="220"/>
      <c r="AU96" s="220"/>
      <c r="AV96" s="220"/>
      <c r="AW96" s="220"/>
      <c r="AX96" s="220"/>
      <c r="AY96" s="220"/>
      <c r="AZ96" s="220"/>
      <c r="BA96" s="220"/>
      <c r="BB96" s="220"/>
      <c r="BC96" s="220"/>
      <c r="BD96" s="322"/>
    </row>
    <row r="97" spans="2:56" s="215" customFormat="1" ht="20.25" customHeight="1">
      <c r="B97" s="216"/>
      <c r="E97" s="219"/>
      <c r="F97" s="219"/>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19"/>
      <c r="AE97" s="219"/>
      <c r="AF97" s="219"/>
      <c r="AG97" s="219"/>
      <c r="AH97" s="219"/>
      <c r="AI97" s="219"/>
      <c r="AJ97" s="219"/>
      <c r="AK97" s="219"/>
      <c r="AL97" s="219"/>
      <c r="AM97" s="219"/>
      <c r="AN97" s="219"/>
      <c r="AO97" s="219"/>
      <c r="AP97" s="1855"/>
      <c r="AQ97" s="1856"/>
      <c r="AR97" s="1856"/>
      <c r="AS97" s="1856"/>
      <c r="AT97" s="1856"/>
      <c r="AU97" s="1856"/>
      <c r="AV97" s="1856"/>
      <c r="AW97" s="1856"/>
      <c r="AX97" s="1856"/>
      <c r="AY97" s="1856"/>
      <c r="AZ97" s="1856"/>
      <c r="BA97" s="1856"/>
      <c r="BB97" s="1856"/>
      <c r="BC97" s="1856"/>
      <c r="BD97" s="1857"/>
    </row>
    <row r="98" spans="2:56" s="215" customFormat="1" ht="20.25" customHeight="1" thickBot="1">
      <c r="B98" s="1851"/>
      <c r="C98" s="1852"/>
      <c r="D98" s="1852"/>
      <c r="E98" s="1852"/>
      <c r="F98" s="1852"/>
      <c r="G98" s="1852"/>
      <c r="H98" s="1852"/>
      <c r="I98" s="1852"/>
      <c r="J98" s="1852"/>
      <c r="K98" s="1852"/>
      <c r="L98" s="1852"/>
      <c r="M98" s="1852"/>
      <c r="N98" s="1852"/>
      <c r="O98" s="1852"/>
      <c r="P98" s="1852"/>
      <c r="Q98" s="219"/>
      <c r="R98" s="219"/>
      <c r="S98" s="219"/>
      <c r="T98" s="219"/>
      <c r="U98" s="219"/>
      <c r="V98" s="219"/>
      <c r="W98" s="219"/>
      <c r="X98" s="219"/>
      <c r="Y98" s="219"/>
      <c r="Z98" s="219"/>
      <c r="AA98" s="219"/>
      <c r="AB98" s="219"/>
      <c r="AC98" s="219"/>
      <c r="AD98" s="219"/>
      <c r="AE98" s="219"/>
      <c r="AF98" s="219"/>
      <c r="AG98" s="219"/>
      <c r="AH98" s="219"/>
      <c r="AI98" s="219"/>
      <c r="AJ98" s="219"/>
      <c r="AK98" s="219"/>
      <c r="AL98" s="219"/>
      <c r="AM98" s="219"/>
      <c r="AN98" s="219"/>
      <c r="AO98" s="219"/>
      <c r="AP98" s="1858"/>
      <c r="AQ98" s="1859"/>
      <c r="AR98" s="1859"/>
      <c r="AS98" s="1859"/>
      <c r="AT98" s="1859"/>
      <c r="AU98" s="1859"/>
      <c r="AV98" s="1859"/>
      <c r="AW98" s="1859"/>
      <c r="AX98" s="1859"/>
      <c r="AY98" s="1859"/>
      <c r="AZ98" s="1859"/>
      <c r="BA98" s="1859"/>
      <c r="BB98" s="1859"/>
      <c r="BC98" s="1859"/>
      <c r="BD98" s="1860"/>
    </row>
    <row r="99" spans="2:56" s="215" customFormat="1" ht="20.25" customHeight="1">
      <c r="B99" s="1851"/>
      <c r="C99" s="1852"/>
      <c r="D99" s="1852"/>
      <c r="E99" s="1852"/>
      <c r="F99" s="1852"/>
      <c r="G99" s="1852"/>
      <c r="H99" s="1852"/>
      <c r="I99" s="1852"/>
      <c r="J99" s="1852"/>
      <c r="K99" s="1852"/>
      <c r="L99" s="1852"/>
      <c r="M99" s="1852"/>
      <c r="N99" s="1852"/>
      <c r="O99" s="1852"/>
      <c r="P99" s="1852"/>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row>
    <row r="100" spans="2:56" s="150" customFormat="1" ht="20.25" customHeight="1">
      <c r="R100" s="1861"/>
      <c r="S100" s="1861"/>
      <c r="T100" s="1861"/>
      <c r="U100" s="1861"/>
      <c r="V100" s="1861"/>
      <c r="W100" s="1861"/>
      <c r="X100" s="1861"/>
      <c r="Y100" s="1861"/>
      <c r="Z100" s="1861"/>
      <c r="AA100" s="1861"/>
      <c r="AB100" s="1861"/>
      <c r="AC100" s="1861"/>
      <c r="AD100" s="1861"/>
      <c r="AE100" s="1861"/>
      <c r="AF100" s="1861"/>
      <c r="AG100" s="1861"/>
      <c r="AH100" s="1861"/>
      <c r="AI100" s="1861"/>
      <c r="AJ100" s="1861"/>
      <c r="AK100" s="1861"/>
      <c r="AL100" s="1861"/>
      <c r="AM100" s="1861"/>
      <c r="AN100" s="1861"/>
      <c r="AO100" s="1861"/>
      <c r="AP100" s="1861"/>
      <c r="AQ100" s="1861"/>
      <c r="AR100" s="1861"/>
      <c r="AS100" s="1861"/>
      <c r="AT100" s="1861"/>
      <c r="AU100" s="1861"/>
    </row>
    <row r="101" spans="2:56" s="151" customFormat="1" ht="20.25" customHeight="1">
      <c r="B101" s="220"/>
      <c r="C101" s="221"/>
      <c r="D101" s="221"/>
      <c r="E101" s="221"/>
      <c r="F101" s="221"/>
      <c r="G101" s="221"/>
      <c r="H101" s="221"/>
      <c r="I101" s="221"/>
      <c r="J101" s="221"/>
      <c r="K101" s="221"/>
      <c r="L101" s="221"/>
      <c r="M101" s="221"/>
      <c r="N101" s="221"/>
      <c r="O101" s="221"/>
      <c r="P101" s="221"/>
    </row>
    <row r="102" spans="2:56" s="215" customFormat="1" ht="20.25" customHeight="1">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row>
    <row r="103" spans="2:56" s="216" customFormat="1" ht="20.25" customHeight="1"/>
    <row r="104" spans="2:56" s="216" customFormat="1" ht="20.25" customHeight="1">
      <c r="B104" s="1862"/>
      <c r="C104" s="1863"/>
      <c r="D104" s="1863"/>
      <c r="E104" s="1863"/>
      <c r="F104" s="1863"/>
      <c r="G104" s="1863"/>
      <c r="H104" s="1863"/>
      <c r="I104" s="1863"/>
      <c r="J104" s="1863"/>
      <c r="K104" s="1863"/>
      <c r="L104" s="1863"/>
      <c r="M104" s="1863"/>
      <c r="N104" s="1863"/>
      <c r="O104" s="1863"/>
      <c r="P104" s="1863"/>
      <c r="Q104" s="1863"/>
      <c r="R104" s="1863"/>
      <c r="S104" s="1863"/>
      <c r="T104" s="1863"/>
      <c r="U104" s="1863"/>
      <c r="V104" s="1863"/>
      <c r="W104" s="1863"/>
      <c r="X104" s="1863"/>
      <c r="Y104" s="1863"/>
      <c r="Z104" s="1863"/>
      <c r="AA104" s="1863"/>
      <c r="AB104" s="1863"/>
      <c r="AC104" s="1863"/>
      <c r="AD104" s="1863"/>
      <c r="AE104" s="1863"/>
      <c r="AF104" s="1863"/>
      <c r="AG104" s="1863"/>
      <c r="AH104" s="1863"/>
      <c r="AI104" s="1863"/>
      <c r="AJ104" s="1863"/>
      <c r="AK104" s="1863"/>
      <c r="AL104" s="1863"/>
      <c r="AM104" s="1863"/>
      <c r="AN104" s="1863"/>
      <c r="AO104" s="1863"/>
      <c r="AP104" s="1863"/>
      <c r="AQ104" s="1863"/>
      <c r="AR104" s="1863"/>
      <c r="AS104" s="1863"/>
      <c r="AT104" s="1863"/>
      <c r="AU104" s="1863"/>
      <c r="AV104" s="1863"/>
      <c r="AW104" s="1863"/>
      <c r="AX104" s="1863"/>
      <c r="AY104" s="1863"/>
      <c r="AZ104" s="1863"/>
      <c r="BA104" s="1863"/>
      <c r="BB104" s="1863"/>
      <c r="BC104" s="1863"/>
      <c r="BD104" s="1863"/>
    </row>
    <row r="105" spans="2:56" s="215" customFormat="1" ht="20.25" customHeight="1">
      <c r="B105" s="1863"/>
      <c r="C105" s="1863"/>
      <c r="D105" s="1863"/>
      <c r="E105" s="1863"/>
      <c r="F105" s="1863"/>
      <c r="G105" s="1863"/>
      <c r="H105" s="1863"/>
      <c r="I105" s="1863"/>
      <c r="J105" s="1863"/>
      <c r="K105" s="1863"/>
      <c r="L105" s="1863"/>
      <c r="M105" s="1863"/>
      <c r="N105" s="1863"/>
      <c r="O105" s="1863"/>
      <c r="P105" s="1863"/>
      <c r="Q105" s="1863"/>
      <c r="R105" s="1863"/>
      <c r="S105" s="1863"/>
      <c r="T105" s="1863"/>
      <c r="U105" s="1863"/>
      <c r="V105" s="1863"/>
      <c r="W105" s="1863"/>
      <c r="X105" s="1863"/>
      <c r="Y105" s="1863"/>
      <c r="Z105" s="1863"/>
      <c r="AA105" s="1863"/>
      <c r="AB105" s="1863"/>
      <c r="AC105" s="1863"/>
      <c r="AD105" s="1863"/>
      <c r="AE105" s="1863"/>
      <c r="AF105" s="1863"/>
      <c r="AG105" s="1863"/>
      <c r="AH105" s="1863"/>
      <c r="AI105" s="1863"/>
      <c r="AJ105" s="1863"/>
      <c r="AK105" s="1863"/>
      <c r="AL105" s="1863"/>
      <c r="AM105" s="1863"/>
      <c r="AN105" s="1863"/>
      <c r="AO105" s="1863"/>
      <c r="AP105" s="1863"/>
      <c r="AQ105" s="1863"/>
      <c r="AR105" s="1863"/>
      <c r="AS105" s="1863"/>
      <c r="AT105" s="1863"/>
      <c r="AU105" s="1863"/>
      <c r="AV105" s="1863"/>
      <c r="AW105" s="1863"/>
      <c r="AX105" s="1863"/>
      <c r="AY105" s="1863"/>
      <c r="AZ105" s="1863"/>
      <c r="BA105" s="1863"/>
      <c r="BB105" s="1863"/>
      <c r="BC105" s="1863"/>
      <c r="BD105" s="1863"/>
    </row>
    <row r="106" spans="2:56" s="215" customFormat="1" ht="20.25" customHeight="1">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row>
    <row r="107" spans="2:56" s="215" customFormat="1" ht="20.25" customHeight="1">
      <c r="B107" s="1851"/>
      <c r="C107" s="1852"/>
      <c r="D107" s="1852"/>
      <c r="E107" s="1852"/>
      <c r="F107" s="1852"/>
      <c r="G107" s="1852"/>
      <c r="H107" s="1852"/>
      <c r="I107" s="1852"/>
      <c r="J107" s="1852"/>
      <c r="K107" s="1852"/>
      <c r="L107" s="1852"/>
      <c r="M107" s="1852"/>
      <c r="N107" s="1852"/>
      <c r="O107" s="1852"/>
      <c r="P107" s="1852"/>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9"/>
      <c r="AV107" s="219"/>
      <c r="AW107" s="219"/>
    </row>
    <row r="108" spans="2:56" s="150" customFormat="1" ht="20.25" customHeight="1">
      <c r="B108" s="1851"/>
      <c r="C108" s="1852"/>
      <c r="D108" s="1852"/>
      <c r="E108" s="1852"/>
      <c r="F108" s="1852"/>
      <c r="G108" s="1852"/>
      <c r="H108" s="1852"/>
      <c r="I108" s="1852"/>
      <c r="J108" s="1852"/>
      <c r="K108" s="1852"/>
      <c r="L108" s="1852"/>
      <c r="M108" s="1852"/>
      <c r="N108" s="1852"/>
      <c r="O108" s="1852"/>
      <c r="P108" s="1852"/>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c r="AM108" s="215"/>
      <c r="AN108" s="215"/>
      <c r="AO108" s="215"/>
      <c r="AP108" s="215"/>
      <c r="AQ108" s="215"/>
      <c r="AR108" s="215"/>
      <c r="AS108" s="215"/>
      <c r="AT108" s="215"/>
      <c r="AU108" s="215"/>
    </row>
    <row r="109" spans="2:56" s="150" customFormat="1" ht="20.25" customHeight="1">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5"/>
      <c r="AQ109" s="215"/>
      <c r="AR109" s="215"/>
      <c r="AS109" s="215"/>
      <c r="AT109" s="215"/>
      <c r="AU109" s="215"/>
      <c r="AV109" s="222"/>
    </row>
    <row r="110" spans="2:56" s="150" customFormat="1" ht="20.25" customHeight="1">
      <c r="AV110" s="222"/>
    </row>
    <row r="111" spans="2:56" s="150" customFormat="1" ht="20.25" customHeight="1">
      <c r="AV111" s="222"/>
    </row>
    <row r="112" spans="2:56" s="150" customFormat="1" ht="20.25" customHeight="1">
      <c r="AV112" s="222"/>
    </row>
    <row r="113" spans="48:48" s="150" customFormat="1" ht="20.25" customHeight="1">
      <c r="AV113" s="222"/>
    </row>
    <row r="114" spans="48:48" s="150" customFormat="1" ht="20.25" customHeight="1">
      <c r="AV114" s="222"/>
    </row>
    <row r="115" spans="48:48" s="150" customFormat="1" ht="20.25" customHeight="1">
      <c r="AV115" s="222"/>
    </row>
    <row r="116" spans="48:48" s="150" customFormat="1" ht="20.25" customHeight="1">
      <c r="AV116" s="222"/>
    </row>
    <row r="117" spans="48:48" s="150" customFormat="1" ht="20.25" customHeight="1">
      <c r="AV117" s="222"/>
    </row>
    <row r="118" spans="48:48" s="150" customFormat="1" ht="20.25" customHeight="1">
      <c r="AV118" s="222"/>
    </row>
    <row r="119" spans="48:48" s="150" customFormat="1" ht="20.25" customHeight="1">
      <c r="AV119" s="222"/>
    </row>
    <row r="120" spans="48:48" s="150" customFormat="1" ht="20.25" customHeight="1">
      <c r="AV120" s="222"/>
    </row>
    <row r="121" spans="48:48" s="150" customFormat="1" ht="20.25" customHeight="1">
      <c r="AV121" s="222"/>
    </row>
    <row r="122" spans="48:48" s="150" customFormat="1" ht="20.25" customHeight="1">
      <c r="AV122" s="222"/>
    </row>
    <row r="123" spans="48:48" s="150" customFormat="1" ht="20.25" customHeight="1">
      <c r="AV123" s="222"/>
    </row>
    <row r="124" spans="48:48" s="150" customFormat="1" ht="20.25" customHeight="1">
      <c r="AV124" s="222"/>
    </row>
    <row r="125" spans="48:48" s="150" customFormat="1" ht="20.25" customHeight="1">
      <c r="AV125" s="222"/>
    </row>
    <row r="126" spans="48:48" s="150" customFormat="1" ht="20.25" customHeight="1">
      <c r="AV126" s="222"/>
    </row>
    <row r="127" spans="48:48" s="150" customFormat="1" ht="20.25" customHeight="1">
      <c r="AV127" s="222"/>
    </row>
    <row r="128" spans="48:48" s="150" customFormat="1" ht="20.25" customHeight="1">
      <c r="AV128" s="222"/>
    </row>
    <row r="129" spans="48:48" s="150" customFormat="1" ht="20.25" customHeight="1">
      <c r="AV129" s="222"/>
    </row>
    <row r="130" spans="48:48" s="150" customFormat="1" ht="20.25" customHeight="1">
      <c r="AV130" s="222"/>
    </row>
    <row r="131" spans="48:48" s="150" customFormat="1" ht="20.25" customHeight="1">
      <c r="AV131" s="222"/>
    </row>
    <row r="132" spans="48:48" s="150" customFormat="1" ht="20.25" customHeight="1">
      <c r="AV132" s="222"/>
    </row>
    <row r="133" spans="48:48" s="150" customFormat="1" ht="20.25" customHeight="1">
      <c r="AV133" s="222"/>
    </row>
    <row r="134" spans="48:48" s="150" customFormat="1" ht="20.25" customHeight="1">
      <c r="AV134" s="222"/>
    </row>
    <row r="135" spans="48:48" s="150" customFormat="1" ht="20.25" customHeight="1">
      <c r="AV135" s="222"/>
    </row>
    <row r="136" spans="48:48" s="150" customFormat="1" ht="20.25" customHeight="1">
      <c r="AV136" s="222"/>
    </row>
    <row r="137" spans="48:48" s="150" customFormat="1" ht="20.25" customHeight="1">
      <c r="AV137" s="222"/>
    </row>
    <row r="138" spans="48:48" s="150" customFormat="1" ht="20.25" customHeight="1">
      <c r="AV138" s="222"/>
    </row>
    <row r="139" spans="48:48" s="150" customFormat="1" ht="20.25" customHeight="1">
      <c r="AV139" s="222"/>
    </row>
    <row r="140" spans="48:48" s="150" customFormat="1" ht="20.25" customHeight="1">
      <c r="AV140" s="222"/>
    </row>
    <row r="141" spans="48:48" s="150" customFormat="1" ht="20.25" customHeight="1">
      <c r="AV141" s="222"/>
    </row>
    <row r="142" spans="48:48" s="150" customFormat="1" ht="20.25" customHeight="1">
      <c r="AV142" s="222"/>
    </row>
    <row r="143" spans="48:48" s="150" customFormat="1" ht="20.25" customHeight="1">
      <c r="AV143" s="222"/>
    </row>
    <row r="144" spans="48:48" s="150" customFormat="1" ht="20.25" customHeight="1">
      <c r="AV144" s="222"/>
    </row>
    <row r="145" spans="48:48" s="150" customFormat="1" ht="20.25" customHeight="1">
      <c r="AV145" s="222"/>
    </row>
    <row r="146" spans="48:48" s="150" customFormat="1" ht="20.25" customHeight="1">
      <c r="AV146" s="222"/>
    </row>
    <row r="147" spans="48:48" s="150" customFormat="1" ht="20.25" customHeight="1">
      <c r="AV147" s="222"/>
    </row>
    <row r="148" spans="48:48" s="150" customFormat="1" ht="20.25" customHeight="1">
      <c r="AV148" s="222"/>
    </row>
    <row r="149" spans="48:48" s="150" customFormat="1" ht="20.25" customHeight="1">
      <c r="AV149" s="222"/>
    </row>
    <row r="150" spans="48:48" s="150" customFormat="1" ht="20.25" customHeight="1">
      <c r="AV150" s="222"/>
    </row>
    <row r="151" spans="48:48" s="150" customFormat="1" ht="20.25" customHeight="1">
      <c r="AV151" s="222"/>
    </row>
    <row r="152" spans="48:48" s="150" customFormat="1" ht="20.25" customHeight="1">
      <c r="AV152" s="222"/>
    </row>
    <row r="153" spans="48:48" s="150" customFormat="1" ht="20.25" customHeight="1">
      <c r="AV153" s="222"/>
    </row>
    <row r="154" spans="48:48" s="150" customFormat="1" ht="20.25" customHeight="1">
      <c r="AV154" s="222"/>
    </row>
    <row r="155" spans="48:48" s="150" customFormat="1" ht="20.25" customHeight="1">
      <c r="AV155" s="222"/>
    </row>
    <row r="156" spans="48:48" s="150" customFormat="1" ht="20.25" customHeight="1">
      <c r="AV156" s="222"/>
    </row>
    <row r="157" spans="48:48" s="150" customFormat="1" ht="20.25" customHeight="1">
      <c r="AV157" s="222"/>
    </row>
    <row r="158" spans="48:48" s="150" customFormat="1" ht="20.25" customHeight="1">
      <c r="AV158" s="222"/>
    </row>
    <row r="159" spans="48:48" s="150" customFormat="1" ht="20.25" customHeight="1">
      <c r="AV159" s="222"/>
    </row>
    <row r="160" spans="48:48" s="150" customFormat="1" ht="20.25" customHeight="1">
      <c r="AV160" s="222"/>
    </row>
    <row r="161" spans="48:48" s="150" customFormat="1" ht="20.25" customHeight="1">
      <c r="AV161" s="222"/>
    </row>
    <row r="162" spans="48:48" s="150" customFormat="1" ht="20.25" customHeight="1">
      <c r="AV162" s="222"/>
    </row>
    <row r="163" spans="48:48" s="150" customFormat="1" ht="20.25" customHeight="1">
      <c r="AV163" s="222"/>
    </row>
    <row r="164" spans="48:48" s="150" customFormat="1" ht="20.25" customHeight="1">
      <c r="AV164" s="222"/>
    </row>
    <row r="165" spans="48:48" s="150" customFormat="1" ht="20.25" customHeight="1">
      <c r="AV165" s="222"/>
    </row>
    <row r="166" spans="48:48" s="150" customFormat="1" ht="20.25" customHeight="1">
      <c r="AV166" s="222"/>
    </row>
    <row r="167" spans="48:48" s="150" customFormat="1" ht="20.25" customHeight="1">
      <c r="AV167" s="222"/>
    </row>
    <row r="168" spans="48:48" s="150" customFormat="1" ht="20.25" customHeight="1">
      <c r="AV168" s="222"/>
    </row>
    <row r="169" spans="48:48" s="150" customFormat="1" ht="20.25" customHeight="1">
      <c r="AV169" s="222"/>
    </row>
    <row r="170" spans="48:48" s="150" customFormat="1" ht="20.25" customHeight="1">
      <c r="AV170" s="222"/>
    </row>
    <row r="171" spans="48:48" s="150" customFormat="1" ht="20.25" customHeight="1">
      <c r="AV171" s="222"/>
    </row>
    <row r="172" spans="48:48" s="150" customFormat="1" ht="20.25" customHeight="1">
      <c r="AV172" s="222"/>
    </row>
    <row r="173" spans="48:48" s="150" customFormat="1" ht="20.25" customHeight="1">
      <c r="AV173" s="222"/>
    </row>
    <row r="174" spans="48:48" s="150" customFormat="1" ht="20.25" customHeight="1">
      <c r="AV174" s="222"/>
    </row>
    <row r="175" spans="48:48" s="150" customFormat="1" ht="20.25" customHeight="1">
      <c r="AV175" s="222"/>
    </row>
    <row r="176" spans="48:48" s="150" customFormat="1" ht="20.25" customHeight="1">
      <c r="AV176" s="222"/>
    </row>
    <row r="177" spans="48:48" s="150" customFormat="1" ht="20.25" customHeight="1">
      <c r="AV177" s="222"/>
    </row>
    <row r="178" spans="48:48" s="150" customFormat="1" ht="20.25" customHeight="1">
      <c r="AV178" s="222"/>
    </row>
    <row r="179" spans="48:48" s="150" customFormat="1" ht="20.25" customHeight="1">
      <c r="AV179" s="222"/>
    </row>
    <row r="180" spans="48:48" s="150" customFormat="1" ht="20.25" customHeight="1">
      <c r="AV180" s="222"/>
    </row>
    <row r="181" spans="48:48" s="150" customFormat="1" ht="20.25" customHeight="1">
      <c r="AV181" s="222"/>
    </row>
    <row r="182" spans="48:48" s="150" customFormat="1" ht="20.25" customHeight="1">
      <c r="AV182" s="222"/>
    </row>
    <row r="183" spans="48:48" s="150" customFormat="1" ht="20.25" customHeight="1">
      <c r="AV183" s="222"/>
    </row>
    <row r="184" spans="48:48" s="150" customFormat="1" ht="20.25" customHeight="1">
      <c r="AV184" s="222"/>
    </row>
    <row r="185" spans="48:48" s="150" customFormat="1" ht="20.25" customHeight="1">
      <c r="AV185" s="222"/>
    </row>
    <row r="186" spans="48:48" s="150" customFormat="1" ht="20.25" customHeight="1">
      <c r="AV186" s="222"/>
    </row>
    <row r="187" spans="48:48" s="150" customFormat="1" ht="20.25" customHeight="1">
      <c r="AV187" s="222"/>
    </row>
    <row r="188" spans="48:48" s="150" customFormat="1" ht="20.25" customHeight="1">
      <c r="AV188" s="222"/>
    </row>
    <row r="189" spans="48:48" s="150" customFormat="1" ht="20.25" customHeight="1">
      <c r="AV189" s="222"/>
    </row>
    <row r="190" spans="48:48" s="150" customFormat="1" ht="20.25" customHeight="1">
      <c r="AV190" s="222"/>
    </row>
    <row r="191" spans="48:48" s="150" customFormat="1" ht="20.25" customHeight="1">
      <c r="AV191" s="222"/>
    </row>
    <row r="192" spans="48:48" s="150" customFormat="1" ht="20.25" customHeight="1">
      <c r="AV192" s="222"/>
    </row>
    <row r="193" spans="48:48" s="150" customFormat="1" ht="20.25" customHeight="1">
      <c r="AV193" s="222"/>
    </row>
    <row r="194" spans="48:48" s="150" customFormat="1" ht="20.25" customHeight="1">
      <c r="AV194" s="222"/>
    </row>
    <row r="195" spans="48:48" s="150" customFormat="1" ht="20.25" customHeight="1">
      <c r="AV195" s="222"/>
    </row>
    <row r="196" spans="48:48" s="150" customFormat="1" ht="20.25" customHeight="1">
      <c r="AV196" s="222"/>
    </row>
    <row r="197" spans="48:48" s="150" customFormat="1" ht="20.25" customHeight="1">
      <c r="AV197" s="222"/>
    </row>
    <row r="198" spans="48:48" s="150" customFormat="1" ht="20.25" customHeight="1">
      <c r="AV198" s="222"/>
    </row>
    <row r="199" spans="48:48" s="150" customFormat="1" ht="20.25" customHeight="1">
      <c r="AV199" s="222"/>
    </row>
    <row r="200" spans="48:48" s="150" customFormat="1" ht="20.25" customHeight="1">
      <c r="AV200" s="222"/>
    </row>
    <row r="201" spans="48:48" s="150" customFormat="1" ht="20.25" customHeight="1">
      <c r="AV201" s="222"/>
    </row>
    <row r="202" spans="48:48" s="150" customFormat="1" ht="20.25" customHeight="1">
      <c r="AV202" s="222"/>
    </row>
    <row r="203" spans="48:48" s="150" customFormat="1" ht="20.25" customHeight="1">
      <c r="AV203" s="222"/>
    </row>
    <row r="204" spans="48:48" s="150" customFormat="1" ht="20.25" customHeight="1">
      <c r="AV204" s="222"/>
    </row>
    <row r="205" spans="48:48" s="150" customFormat="1" ht="20.25" customHeight="1">
      <c r="AV205" s="222"/>
    </row>
    <row r="206" spans="48:48" s="150" customFormat="1" ht="20.25" customHeight="1">
      <c r="AV206" s="222"/>
    </row>
    <row r="207" spans="48:48" s="150" customFormat="1" ht="20.25" customHeight="1">
      <c r="AV207" s="222"/>
    </row>
    <row r="208" spans="48:48" s="150" customFormat="1" ht="20.25" customHeight="1">
      <c r="AV208" s="222"/>
    </row>
    <row r="209" spans="48:48" s="150" customFormat="1" ht="20.25" customHeight="1">
      <c r="AV209" s="222"/>
    </row>
    <row r="210" spans="48:48" s="150" customFormat="1" ht="20.25" customHeight="1">
      <c r="AV210" s="222"/>
    </row>
    <row r="211" spans="48:48" s="150" customFormat="1" ht="20.25" customHeight="1">
      <c r="AV211" s="222"/>
    </row>
    <row r="212" spans="48:48" s="150" customFormat="1" ht="20.25" customHeight="1">
      <c r="AV212" s="222"/>
    </row>
    <row r="213" spans="48:48" s="150" customFormat="1" ht="20.25" customHeight="1">
      <c r="AV213" s="222"/>
    </row>
    <row r="214" spans="48:48" s="150" customFormat="1" ht="20.25" customHeight="1">
      <c r="AV214" s="222"/>
    </row>
    <row r="215" spans="48:48" s="150" customFormat="1" ht="20.25" customHeight="1">
      <c r="AV215" s="222"/>
    </row>
    <row r="216" spans="48:48" s="150" customFormat="1" ht="20.25" customHeight="1">
      <c r="AV216" s="222"/>
    </row>
    <row r="217" spans="48:48" s="150" customFormat="1" ht="20.25" customHeight="1">
      <c r="AV217" s="222"/>
    </row>
    <row r="218" spans="48:48" s="150" customFormat="1" ht="20.25" customHeight="1">
      <c r="AV218" s="222"/>
    </row>
    <row r="219" spans="48:48" s="150" customFormat="1" ht="20.25" customHeight="1">
      <c r="AV219" s="222"/>
    </row>
    <row r="220" spans="48:48" s="150" customFormat="1" ht="20.25" customHeight="1">
      <c r="AV220" s="222"/>
    </row>
    <row r="221" spans="48:48" s="150" customFormat="1" ht="20.25" customHeight="1">
      <c r="AV221" s="222"/>
    </row>
    <row r="222" spans="48:48" s="150" customFormat="1" ht="20.25" customHeight="1">
      <c r="AV222" s="222"/>
    </row>
    <row r="223" spans="48:48" s="150" customFormat="1" ht="20.25" customHeight="1">
      <c r="AV223" s="222"/>
    </row>
    <row r="224" spans="48:48" s="150" customFormat="1" ht="20.25" customHeight="1">
      <c r="AV224" s="222"/>
    </row>
    <row r="225" spans="48:48" s="150" customFormat="1" ht="20.25" customHeight="1">
      <c r="AV225" s="222"/>
    </row>
    <row r="226" spans="48:48" s="150" customFormat="1" ht="20.25" customHeight="1">
      <c r="AV226" s="222"/>
    </row>
    <row r="227" spans="48:48" s="150" customFormat="1" ht="20.25" customHeight="1">
      <c r="AV227" s="222"/>
    </row>
    <row r="228" spans="48:48" s="150" customFormat="1" ht="20.25" customHeight="1">
      <c r="AV228" s="222"/>
    </row>
    <row r="229" spans="48:48" s="150" customFormat="1" ht="20.25" customHeight="1">
      <c r="AV229" s="222"/>
    </row>
    <row r="230" spans="48:48" s="150" customFormat="1" ht="20.25" customHeight="1">
      <c r="AV230" s="222"/>
    </row>
    <row r="231" spans="48:48" s="150" customFormat="1" ht="20.25" customHeight="1">
      <c r="AV231" s="222"/>
    </row>
    <row r="232" spans="48:48" s="150" customFormat="1" ht="20.25" customHeight="1">
      <c r="AV232" s="222"/>
    </row>
    <row r="233" spans="48:48" s="150" customFormat="1" ht="20.25" customHeight="1">
      <c r="AV233" s="222"/>
    </row>
    <row r="234" spans="48:48" s="150" customFormat="1" ht="20.25" customHeight="1">
      <c r="AV234" s="222"/>
    </row>
    <row r="235" spans="48:48" s="150" customFormat="1" ht="20.25" customHeight="1">
      <c r="AV235" s="222"/>
    </row>
    <row r="236" spans="48:48" s="150" customFormat="1" ht="20.25" customHeight="1">
      <c r="AV236" s="222"/>
    </row>
    <row r="237" spans="48:48" s="150" customFormat="1" ht="20.25" customHeight="1">
      <c r="AV237" s="222"/>
    </row>
    <row r="238" spans="48:48" s="150" customFormat="1" ht="20.25" customHeight="1">
      <c r="AV238" s="222"/>
    </row>
    <row r="239" spans="48:48" s="150" customFormat="1" ht="20.25" customHeight="1">
      <c r="AV239" s="222"/>
    </row>
    <row r="240" spans="48:48" s="150" customFormat="1" ht="20.25" customHeight="1">
      <c r="AV240" s="222"/>
    </row>
    <row r="241" spans="48:48" s="150" customFormat="1" ht="20.25" customHeight="1">
      <c r="AV241" s="222"/>
    </row>
    <row r="242" spans="48:48" s="150" customFormat="1" ht="20.25" customHeight="1">
      <c r="AV242" s="222"/>
    </row>
    <row r="243" spans="48:48" s="150" customFormat="1" ht="20.25" customHeight="1">
      <c r="AV243" s="222"/>
    </row>
    <row r="244" spans="48:48" s="150" customFormat="1" ht="20.25" customHeight="1">
      <c r="AV244" s="222"/>
    </row>
    <row r="245" spans="48:48" s="150" customFormat="1" ht="20.25" customHeight="1">
      <c r="AV245" s="222"/>
    </row>
    <row r="246" spans="48:48" s="150" customFormat="1" ht="20.25" customHeight="1">
      <c r="AV246" s="222"/>
    </row>
    <row r="247" spans="48:48" s="150" customFormat="1" ht="20.25" customHeight="1">
      <c r="AV247" s="222"/>
    </row>
    <row r="248" spans="48:48" s="150" customFormat="1" ht="20.25" customHeight="1">
      <c r="AV248" s="222"/>
    </row>
    <row r="249" spans="48:48" s="150" customFormat="1" ht="20.25" customHeight="1">
      <c r="AV249" s="222"/>
    </row>
    <row r="250" spans="48:48" s="150" customFormat="1" ht="20.25" customHeight="1">
      <c r="AV250" s="222"/>
    </row>
    <row r="251" spans="48:48" s="150" customFormat="1" ht="20.25" customHeight="1">
      <c r="AV251" s="222"/>
    </row>
    <row r="252" spans="48:48" s="150" customFormat="1" ht="20.25" customHeight="1">
      <c r="AV252" s="222"/>
    </row>
    <row r="253" spans="48:48" s="150" customFormat="1" ht="20.25" customHeight="1">
      <c r="AV253" s="222"/>
    </row>
    <row r="254" spans="48:48" s="150" customFormat="1" ht="20.25" customHeight="1">
      <c r="AV254" s="222"/>
    </row>
    <row r="255" spans="48:48" s="150" customFormat="1" ht="20.25" customHeight="1">
      <c r="AV255" s="222"/>
    </row>
    <row r="256" spans="48:48" s="150" customFormat="1" ht="20.25" customHeight="1">
      <c r="AV256" s="222"/>
    </row>
    <row r="257" spans="48:48" s="150" customFormat="1" ht="20.25" customHeight="1">
      <c r="AV257" s="222"/>
    </row>
    <row r="258" spans="48:48" s="150" customFormat="1" ht="20.25" customHeight="1">
      <c r="AV258" s="222"/>
    </row>
    <row r="259" spans="48:48" s="150" customFormat="1" ht="20.25" customHeight="1">
      <c r="AV259" s="222"/>
    </row>
    <row r="260" spans="48:48" s="150" customFormat="1" ht="20.25" customHeight="1">
      <c r="AV260" s="222"/>
    </row>
    <row r="261" spans="48:48" s="150" customFormat="1" ht="20.25" customHeight="1">
      <c r="AV261" s="222"/>
    </row>
    <row r="262" spans="48:48" s="150" customFormat="1" ht="20.25" customHeight="1">
      <c r="AV262" s="222"/>
    </row>
    <row r="263" spans="48:48" s="150" customFormat="1" ht="20.25" customHeight="1">
      <c r="AV263" s="222"/>
    </row>
    <row r="264" spans="48:48" s="150" customFormat="1" ht="20.25" customHeight="1">
      <c r="AV264" s="222"/>
    </row>
    <row r="265" spans="48:48" s="150" customFormat="1" ht="20.25" customHeight="1">
      <c r="AV265" s="222"/>
    </row>
    <row r="266" spans="48:48" s="150" customFormat="1" ht="20.25" customHeight="1">
      <c r="AV266" s="222"/>
    </row>
    <row r="267" spans="48:48" s="150" customFormat="1" ht="20.25" customHeight="1">
      <c r="AV267" s="222"/>
    </row>
    <row r="268" spans="48:48" s="150" customFormat="1" ht="20.25" customHeight="1">
      <c r="AV268" s="222"/>
    </row>
    <row r="269" spans="48:48" s="150" customFormat="1" ht="20.25" customHeight="1">
      <c r="AV269" s="222"/>
    </row>
    <row r="270" spans="48:48" s="150" customFormat="1" ht="20.25" customHeight="1">
      <c r="AV270" s="222"/>
    </row>
    <row r="271" spans="48:48" s="150" customFormat="1" ht="20.25" customHeight="1">
      <c r="AV271" s="222"/>
    </row>
    <row r="272" spans="48:48" s="150" customFormat="1" ht="20.25" customHeight="1">
      <c r="AV272" s="222"/>
    </row>
    <row r="273" spans="48:48" s="150" customFormat="1" ht="20.25" customHeight="1">
      <c r="AV273" s="222"/>
    </row>
    <row r="274" spans="48:48" s="150" customFormat="1" ht="20.25" customHeight="1">
      <c r="AV274" s="222"/>
    </row>
    <row r="275" spans="48:48" s="150" customFormat="1" ht="20.25" customHeight="1">
      <c r="AV275" s="222"/>
    </row>
    <row r="276" spans="48:48" s="150" customFormat="1" ht="20.25" customHeight="1">
      <c r="AV276" s="222"/>
    </row>
    <row r="277" spans="48:48" s="150" customFormat="1" ht="20.25" customHeight="1">
      <c r="AV277" s="222"/>
    </row>
    <row r="278" spans="48:48" s="150" customFormat="1" ht="20.25" customHeight="1">
      <c r="AV278" s="222"/>
    </row>
    <row r="279" spans="48:48" s="150" customFormat="1" ht="20.25" customHeight="1">
      <c r="AV279" s="222"/>
    </row>
    <row r="280" spans="48:48" s="150" customFormat="1" ht="20.25" customHeight="1">
      <c r="AV280" s="222"/>
    </row>
    <row r="281" spans="48:48" s="150" customFormat="1" ht="20.25" customHeight="1">
      <c r="AV281" s="222"/>
    </row>
    <row r="282" spans="48:48" s="150" customFormat="1" ht="20.25" customHeight="1">
      <c r="AV282" s="222"/>
    </row>
    <row r="283" spans="48:48" s="150" customFormat="1" ht="20.25" customHeight="1">
      <c r="AV283" s="222"/>
    </row>
    <row r="284" spans="48:48" s="150" customFormat="1" ht="20.25" customHeight="1">
      <c r="AV284" s="222"/>
    </row>
    <row r="285" spans="48:48" s="150" customFormat="1" ht="20.25" customHeight="1">
      <c r="AV285" s="222"/>
    </row>
    <row r="286" spans="48:48" s="150" customFormat="1" ht="20.25" customHeight="1">
      <c r="AV286" s="222"/>
    </row>
    <row r="287" spans="48:48" s="150" customFormat="1" ht="20.25" customHeight="1">
      <c r="AV287" s="222"/>
    </row>
    <row r="288" spans="48:48" s="150" customFormat="1" ht="20.25" customHeight="1">
      <c r="AV288" s="222"/>
    </row>
    <row r="289" spans="48:48" s="150" customFormat="1" ht="20.25" customHeight="1">
      <c r="AV289" s="222"/>
    </row>
    <row r="290" spans="48:48" s="150" customFormat="1" ht="20.25" customHeight="1">
      <c r="AV290" s="222"/>
    </row>
    <row r="291" spans="48:48" s="150" customFormat="1" ht="20.25" customHeight="1">
      <c r="AV291" s="222"/>
    </row>
    <row r="292" spans="48:48" s="150" customFormat="1" ht="20.25" customHeight="1">
      <c r="AV292" s="222"/>
    </row>
    <row r="293" spans="48:48" s="150" customFormat="1" ht="20.25" customHeight="1">
      <c r="AV293" s="222"/>
    </row>
    <row r="294" spans="48:48" s="150" customFormat="1" ht="20.25" customHeight="1">
      <c r="AV294" s="222"/>
    </row>
    <row r="295" spans="48:48" s="150" customFormat="1" ht="20.25" customHeight="1">
      <c r="AV295" s="222"/>
    </row>
    <row r="296" spans="48:48" s="150" customFormat="1" ht="20.25" customHeight="1">
      <c r="AV296" s="222"/>
    </row>
    <row r="297" spans="48:48" s="150" customFormat="1" ht="20.25" customHeight="1">
      <c r="AV297" s="222"/>
    </row>
    <row r="298" spans="48:48" s="150" customFormat="1" ht="20.25" customHeight="1">
      <c r="AV298" s="222"/>
    </row>
    <row r="299" spans="48:48" s="150" customFormat="1" ht="20.25" customHeight="1">
      <c r="AV299" s="222"/>
    </row>
    <row r="300" spans="48:48" s="150" customFormat="1" ht="20.25" customHeight="1">
      <c r="AV300" s="222"/>
    </row>
    <row r="301" spans="48:48" s="150" customFormat="1" ht="20.25" customHeight="1">
      <c r="AV301" s="222"/>
    </row>
    <row r="302" spans="48:48" s="150" customFormat="1" ht="20.25" customHeight="1">
      <c r="AV302" s="222"/>
    </row>
    <row r="303" spans="48:48" s="150" customFormat="1" ht="20.25" customHeight="1">
      <c r="AV303" s="222"/>
    </row>
    <row r="304" spans="48:48" s="150" customFormat="1" ht="20.25" customHeight="1">
      <c r="AV304" s="222"/>
    </row>
    <row r="305" spans="48:48" s="150" customFormat="1" ht="20.25" customHeight="1">
      <c r="AV305" s="222"/>
    </row>
    <row r="306" spans="48:48" s="150" customFormat="1" ht="20.25" customHeight="1">
      <c r="AV306" s="222"/>
    </row>
    <row r="307" spans="48:48" s="150" customFormat="1" ht="20.25" customHeight="1">
      <c r="AV307" s="222"/>
    </row>
    <row r="308" spans="48:48" s="150" customFormat="1" ht="20.25" customHeight="1">
      <c r="AV308" s="222"/>
    </row>
    <row r="309" spans="48:48" s="150" customFormat="1" ht="20.25" customHeight="1">
      <c r="AV309" s="222"/>
    </row>
    <row r="310" spans="48:48" s="150" customFormat="1" ht="20.25" customHeight="1">
      <c r="AV310" s="222"/>
    </row>
    <row r="311" spans="48:48" s="150" customFormat="1" ht="20.25" customHeight="1">
      <c r="AV311" s="222"/>
    </row>
    <row r="312" spans="48:48" s="150" customFormat="1" ht="20.25" customHeight="1">
      <c r="AV312" s="222"/>
    </row>
    <row r="313" spans="48:48" s="150" customFormat="1" ht="20.25" customHeight="1">
      <c r="AV313" s="222"/>
    </row>
    <row r="314" spans="48:48" s="150" customFormat="1" ht="20.25" customHeight="1">
      <c r="AV314" s="222"/>
    </row>
    <row r="315" spans="48:48" s="150" customFormat="1" ht="20.25" customHeight="1">
      <c r="AV315" s="222"/>
    </row>
    <row r="316" spans="48:48" s="150" customFormat="1" ht="20.25" customHeight="1">
      <c r="AV316" s="222"/>
    </row>
    <row r="317" spans="48:48" s="150" customFormat="1" ht="20.25" customHeight="1">
      <c r="AV317" s="222"/>
    </row>
    <row r="318" spans="48:48" s="150" customFormat="1" ht="20.25" customHeight="1">
      <c r="AV318" s="222"/>
    </row>
    <row r="319" spans="48:48" s="150" customFormat="1" ht="20.25" customHeight="1">
      <c r="AV319" s="222"/>
    </row>
    <row r="320" spans="48:48" s="150" customFormat="1" ht="20.25" customHeight="1">
      <c r="AV320" s="222"/>
    </row>
    <row r="321" spans="48:48" s="150" customFormat="1" ht="20.25" customHeight="1">
      <c r="AV321" s="222"/>
    </row>
    <row r="322" spans="48:48" s="150" customFormat="1" ht="20.25" customHeight="1">
      <c r="AV322" s="222"/>
    </row>
    <row r="323" spans="48:48" s="150" customFormat="1" ht="20.25" customHeight="1">
      <c r="AV323" s="222"/>
    </row>
    <row r="324" spans="48:48" s="150" customFormat="1" ht="20.25" customHeight="1">
      <c r="AV324" s="222"/>
    </row>
    <row r="325" spans="48:48" s="150" customFormat="1" ht="20.25" customHeight="1">
      <c r="AV325" s="222"/>
    </row>
    <row r="326" spans="48:48" s="150" customFormat="1" ht="20.25" customHeight="1">
      <c r="AV326" s="222"/>
    </row>
    <row r="327" spans="48:48" s="150" customFormat="1" ht="20.25" customHeight="1">
      <c r="AV327" s="222"/>
    </row>
    <row r="328" spans="48:48" s="150" customFormat="1" ht="20.25" customHeight="1">
      <c r="AV328" s="222"/>
    </row>
    <row r="329" spans="48:48" s="150" customFormat="1" ht="20.25" customHeight="1">
      <c r="AV329" s="222"/>
    </row>
    <row r="330" spans="48:48" s="150" customFormat="1" ht="20.25" customHeight="1">
      <c r="AV330" s="222"/>
    </row>
    <row r="331" spans="48:48" s="150" customFormat="1" ht="20.25" customHeight="1">
      <c r="AV331" s="222"/>
    </row>
    <row r="332" spans="48:48" s="150" customFormat="1" ht="20.25" customHeight="1">
      <c r="AV332" s="222"/>
    </row>
    <row r="333" spans="48:48" s="150" customFormat="1" ht="20.25" customHeight="1">
      <c r="AV333" s="222"/>
    </row>
    <row r="334" spans="48:48" s="150" customFormat="1" ht="20.25" customHeight="1">
      <c r="AV334" s="222"/>
    </row>
    <row r="335" spans="48:48" s="150" customFormat="1" ht="20.25" customHeight="1">
      <c r="AV335" s="222"/>
    </row>
    <row r="336" spans="48:48" s="150" customFormat="1" ht="20.25" customHeight="1">
      <c r="AV336" s="222"/>
    </row>
    <row r="337" spans="48:48" s="150" customFormat="1" ht="20.25" customHeight="1">
      <c r="AV337" s="222"/>
    </row>
    <row r="338" spans="48:48" s="150" customFormat="1" ht="20.25" customHeight="1">
      <c r="AV338" s="222"/>
    </row>
    <row r="339" spans="48:48" s="150" customFormat="1" ht="20.25" customHeight="1">
      <c r="AV339" s="222"/>
    </row>
    <row r="340" spans="48:48" s="150" customFormat="1" ht="20.25" customHeight="1">
      <c r="AV340" s="222"/>
    </row>
    <row r="341" spans="48:48" s="150" customFormat="1" ht="20.25" customHeight="1">
      <c r="AV341" s="222"/>
    </row>
    <row r="342" spans="48:48" s="150" customFormat="1" ht="20.25" customHeight="1">
      <c r="AV342" s="222"/>
    </row>
    <row r="343" spans="48:48" s="150" customFormat="1" ht="20.25" customHeight="1">
      <c r="AV343" s="222"/>
    </row>
    <row r="344" spans="48:48" s="150" customFormat="1" ht="20.25" customHeight="1">
      <c r="AV344" s="222"/>
    </row>
    <row r="345" spans="48:48" s="150" customFormat="1" ht="20.25" customHeight="1">
      <c r="AV345" s="222"/>
    </row>
    <row r="346" spans="48:48" s="150" customFormat="1" ht="20.25" customHeight="1">
      <c r="AV346" s="222"/>
    </row>
    <row r="347" spans="48:48" s="150" customFormat="1" ht="20.25" customHeight="1">
      <c r="AV347" s="222"/>
    </row>
    <row r="348" spans="48:48" s="150" customFormat="1" ht="20.25" customHeight="1">
      <c r="AV348" s="222"/>
    </row>
    <row r="349" spans="48:48" s="150" customFormat="1" ht="20.25" customHeight="1">
      <c r="AV349" s="222"/>
    </row>
    <row r="350" spans="48:48" s="150" customFormat="1" ht="20.25" customHeight="1">
      <c r="AV350" s="222"/>
    </row>
    <row r="351" spans="48:48" s="150" customFormat="1" ht="20.25" customHeight="1">
      <c r="AV351" s="222"/>
    </row>
    <row r="352" spans="48:48" s="150" customFormat="1" ht="20.25" customHeight="1">
      <c r="AV352" s="222"/>
    </row>
    <row r="353" spans="48:48" s="150" customFormat="1" ht="20.25" customHeight="1">
      <c r="AV353" s="222"/>
    </row>
    <row r="354" spans="48:48" s="150" customFormat="1" ht="20.25" customHeight="1">
      <c r="AV354" s="222"/>
    </row>
    <row r="355" spans="48:48" s="150" customFormat="1" ht="20.25" customHeight="1">
      <c r="AV355" s="222"/>
    </row>
    <row r="356" spans="48:48" s="150" customFormat="1" ht="20.25" customHeight="1">
      <c r="AV356" s="222"/>
    </row>
    <row r="357" spans="48:48" s="150" customFormat="1" ht="20.25" customHeight="1">
      <c r="AV357" s="222"/>
    </row>
    <row r="358" spans="48:48" s="150" customFormat="1" ht="20.25" customHeight="1">
      <c r="AV358" s="222"/>
    </row>
    <row r="359" spans="48:48" s="150" customFormat="1" ht="20.25" customHeight="1">
      <c r="AV359" s="222"/>
    </row>
    <row r="360" spans="48:48" s="150" customFormat="1" ht="20.25" customHeight="1">
      <c r="AV360" s="222"/>
    </row>
    <row r="361" spans="48:48" s="150" customFormat="1" ht="20.25" customHeight="1">
      <c r="AV361" s="222"/>
    </row>
    <row r="362" spans="48:48" s="150" customFormat="1" ht="20.25" customHeight="1">
      <c r="AV362" s="222"/>
    </row>
    <row r="363" spans="48:48" s="150" customFormat="1" ht="20.25" customHeight="1">
      <c r="AV363" s="222"/>
    </row>
    <row r="364" spans="48:48" s="150" customFormat="1" ht="20.25" customHeight="1">
      <c r="AV364" s="222"/>
    </row>
    <row r="365" spans="48:48" s="150" customFormat="1" ht="20.25" customHeight="1">
      <c r="AV365" s="222"/>
    </row>
    <row r="366" spans="48:48" s="150" customFormat="1" ht="20.25" customHeight="1">
      <c r="AV366" s="222"/>
    </row>
    <row r="367" spans="48:48" s="150" customFormat="1" ht="20.25" customHeight="1">
      <c r="AV367" s="222"/>
    </row>
    <row r="368" spans="48:48" s="150" customFormat="1" ht="20.25" customHeight="1">
      <c r="AV368" s="222"/>
    </row>
    <row r="369" spans="48:48" s="150" customFormat="1" ht="20.25" customHeight="1">
      <c r="AV369" s="222"/>
    </row>
    <row r="370" spans="48:48" s="150" customFormat="1" ht="20.25" customHeight="1">
      <c r="AV370" s="222"/>
    </row>
    <row r="371" spans="48:48" s="150" customFormat="1" ht="20.25" customHeight="1">
      <c r="AV371" s="222"/>
    </row>
    <row r="372" spans="48:48" s="150" customFormat="1" ht="20.25" customHeight="1">
      <c r="AV372" s="222"/>
    </row>
    <row r="373" spans="48:48" s="150" customFormat="1" ht="20.25" customHeight="1">
      <c r="AV373" s="222"/>
    </row>
    <row r="374" spans="48:48" s="150" customFormat="1" ht="20.25" customHeight="1">
      <c r="AV374" s="222"/>
    </row>
    <row r="375" spans="48:48" s="150" customFormat="1" ht="20.25" customHeight="1">
      <c r="AV375" s="222"/>
    </row>
    <row r="376" spans="48:48" s="150" customFormat="1" ht="20.25" customHeight="1">
      <c r="AV376" s="222"/>
    </row>
    <row r="377" spans="48:48" s="150" customFormat="1" ht="20.25" customHeight="1">
      <c r="AV377" s="222"/>
    </row>
    <row r="378" spans="48:48" s="150" customFormat="1" ht="20.25" customHeight="1">
      <c r="AV378" s="222"/>
    </row>
    <row r="379" spans="48:48" s="150" customFormat="1" ht="20.25" customHeight="1">
      <c r="AV379" s="222"/>
    </row>
    <row r="380" spans="48:48" s="150" customFormat="1" ht="20.25" customHeight="1">
      <c r="AV380" s="222"/>
    </row>
    <row r="381" spans="48:48" s="150" customFormat="1" ht="20.25" customHeight="1">
      <c r="AV381" s="222"/>
    </row>
    <row r="382" spans="48:48" s="150" customFormat="1" ht="20.25" customHeight="1">
      <c r="AV382" s="222"/>
    </row>
    <row r="383" spans="48:48" s="150" customFormat="1" ht="20.25" customHeight="1">
      <c r="AV383" s="222"/>
    </row>
    <row r="384" spans="48:48" s="150" customFormat="1" ht="20.25" customHeight="1">
      <c r="AV384" s="222"/>
    </row>
    <row r="385" spans="48:48" s="150" customFormat="1" ht="20.25" customHeight="1">
      <c r="AV385" s="222"/>
    </row>
    <row r="386" spans="48:48" s="150" customFormat="1" ht="20.25" customHeight="1">
      <c r="AV386" s="222"/>
    </row>
    <row r="387" spans="48:48" s="150" customFormat="1" ht="20.25" customHeight="1">
      <c r="AV387" s="222"/>
    </row>
    <row r="388" spans="48:48" s="150" customFormat="1" ht="20.25" customHeight="1">
      <c r="AV388" s="222"/>
    </row>
    <row r="389" spans="48:48" s="150" customFormat="1" ht="20.25" customHeight="1">
      <c r="AV389" s="222"/>
    </row>
    <row r="390" spans="48:48" s="150" customFormat="1" ht="20.25" customHeight="1">
      <c r="AV390" s="222"/>
    </row>
    <row r="391" spans="48:48" s="150" customFormat="1" ht="20.25" customHeight="1">
      <c r="AV391" s="222"/>
    </row>
    <row r="392" spans="48:48" s="150" customFormat="1" ht="20.25" customHeight="1">
      <c r="AV392" s="222"/>
    </row>
    <row r="393" spans="48:48" s="150" customFormat="1" ht="20.25" customHeight="1">
      <c r="AV393" s="222"/>
    </row>
    <row r="394" spans="48:48" s="150" customFormat="1" ht="20.25" customHeight="1">
      <c r="AV394" s="222"/>
    </row>
    <row r="395" spans="48:48" s="150" customFormat="1" ht="20.25" customHeight="1">
      <c r="AV395" s="222"/>
    </row>
    <row r="396" spans="48:48" s="150" customFormat="1" ht="20.25" customHeight="1">
      <c r="AV396" s="222"/>
    </row>
    <row r="397" spans="48:48" s="150" customFormat="1" ht="20.25" customHeight="1">
      <c r="AV397" s="222"/>
    </row>
    <row r="398" spans="48:48" s="150" customFormat="1" ht="20.25" customHeight="1">
      <c r="AV398" s="222"/>
    </row>
    <row r="399" spans="48:48" s="150" customFormat="1" ht="20.25" customHeight="1">
      <c r="AV399" s="222"/>
    </row>
    <row r="400" spans="48:48" s="150" customFormat="1" ht="20.25" customHeight="1">
      <c r="AV400" s="222"/>
    </row>
    <row r="401" spans="48:48" s="150" customFormat="1" ht="20.25" customHeight="1">
      <c r="AV401" s="222"/>
    </row>
    <row r="402" spans="48:48" s="150" customFormat="1" ht="20.25" customHeight="1">
      <c r="AV402" s="222"/>
    </row>
    <row r="403" spans="48:48" s="150" customFormat="1" ht="20.25" customHeight="1">
      <c r="AV403" s="222"/>
    </row>
    <row r="404" spans="48:48" s="150" customFormat="1" ht="20.25" customHeight="1">
      <c r="AV404" s="222"/>
    </row>
    <row r="405" spans="48:48" s="150" customFormat="1" ht="20.25" customHeight="1">
      <c r="AV405" s="222"/>
    </row>
  </sheetData>
  <sheetProtection sheet="1" objects="1" scenarios="1" formatCells="0" formatColumns="0" formatRows="0" insertColumns="0" insertRows="0" insertHyperlinks="0" deleteColumns="0" deleteRows="0"/>
  <mergeCells count="68">
    <mergeCell ref="B108:P108"/>
    <mergeCell ref="AP95:BD95"/>
    <mergeCell ref="AP97:BD98"/>
    <mergeCell ref="B98:P98"/>
    <mergeCell ref="B99:P99"/>
    <mergeCell ref="R100:AU100"/>
    <mergeCell ref="B104:BD105"/>
    <mergeCell ref="B107:P107"/>
    <mergeCell ref="AP94:BD94"/>
    <mergeCell ref="L76:M77"/>
    <mergeCell ref="N76:AW77"/>
    <mergeCell ref="AX76:BD77"/>
    <mergeCell ref="L78:M79"/>
    <mergeCell ref="N78:AW79"/>
    <mergeCell ref="AX78:BD79"/>
    <mergeCell ref="B81:BD83"/>
    <mergeCell ref="B84:BD85"/>
    <mergeCell ref="E88:AW89"/>
    <mergeCell ref="AX89:BD89"/>
    <mergeCell ref="B91:BD93"/>
    <mergeCell ref="L72:M73"/>
    <mergeCell ref="N72:AW73"/>
    <mergeCell ref="AX72:BD73"/>
    <mergeCell ref="L74:M75"/>
    <mergeCell ref="N74:AW75"/>
    <mergeCell ref="AX74:BD75"/>
    <mergeCell ref="L68:M69"/>
    <mergeCell ref="N68:AW69"/>
    <mergeCell ref="AX68:BD69"/>
    <mergeCell ref="L70:M71"/>
    <mergeCell ref="N70:AW71"/>
    <mergeCell ref="AX70:BD71"/>
    <mergeCell ref="N62:AW63"/>
    <mergeCell ref="AX62:BD63"/>
    <mergeCell ref="L66:M67"/>
    <mergeCell ref="N66:AW67"/>
    <mergeCell ref="AX66:BD67"/>
    <mergeCell ref="L64:M65"/>
    <mergeCell ref="N64:AW65"/>
    <mergeCell ref="AX64:BD65"/>
    <mergeCell ref="E45:BC46"/>
    <mergeCell ref="E48:BC48"/>
    <mergeCell ref="E50:BD51"/>
    <mergeCell ref="L60:M61"/>
    <mergeCell ref="N60:AW61"/>
    <mergeCell ref="AX60:BD61"/>
    <mergeCell ref="E53:BE54"/>
    <mergeCell ref="E56:BD56"/>
    <mergeCell ref="E58:J58"/>
    <mergeCell ref="L58:M59"/>
    <mergeCell ref="N58:AW59"/>
    <mergeCell ref="AX58:BD59"/>
    <mergeCell ref="L62:M63"/>
    <mergeCell ref="B1:BD2"/>
    <mergeCell ref="B6:BD7"/>
    <mergeCell ref="E11:BD12"/>
    <mergeCell ref="E16:BD16"/>
    <mergeCell ref="E20:BD20"/>
    <mergeCell ref="E14:BD14"/>
    <mergeCell ref="E22:BD22"/>
    <mergeCell ref="E35:BD36"/>
    <mergeCell ref="E37:BD38"/>
    <mergeCell ref="E39:BD41"/>
    <mergeCell ref="E43:BD44"/>
    <mergeCell ref="E24:BD24"/>
    <mergeCell ref="E26:BD26"/>
    <mergeCell ref="E28:BD29"/>
    <mergeCell ref="E31:BD31"/>
  </mergeCells>
  <pageMargins left="0.70866141732283472" right="0.70866141732283472" top="0.74803149606299213" bottom="0.74803149606299213" header="0.31496062992125984" footer="0.31496062992125984"/>
  <pageSetup paperSize="9" scale="35" orientation="portrait" r:id="rId1"/>
  <headerFooter>
    <oddFooter>&amp;A</oddFooter>
  </headerFooter>
  <colBreaks count="1" manualBreakCount="1">
    <brk id="5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61"/>
  <sheetViews>
    <sheetView view="pageLayout" topLeftCell="A49" zoomScaleNormal="100" workbookViewId="0">
      <selection activeCell="R73" sqref="R73"/>
    </sheetView>
  </sheetViews>
  <sheetFormatPr baseColWidth="10" defaultColWidth="8.83203125" defaultRowHeight="15"/>
  <cols>
    <col min="27" max="27" width="8.83203125" style="269" customWidth="1"/>
  </cols>
  <sheetData>
    <row r="1" spans="1:30" s="86" customFormat="1" ht="24.5" customHeight="1">
      <c r="A1" s="761" t="s">
        <v>331</v>
      </c>
      <c r="B1" s="762"/>
      <c r="C1" s="762"/>
      <c r="D1" s="762"/>
      <c r="E1" s="762"/>
      <c r="F1" s="762"/>
      <c r="G1" s="762"/>
      <c r="H1" s="762"/>
      <c r="I1" s="762"/>
      <c r="J1" s="762"/>
      <c r="K1" s="762"/>
      <c r="L1" s="762"/>
      <c r="M1" s="762"/>
      <c r="N1" s="762"/>
      <c r="O1" s="762"/>
      <c r="P1" s="763"/>
      <c r="Q1" s="87"/>
      <c r="R1" s="87"/>
      <c r="S1" s="87"/>
      <c r="T1" s="87"/>
      <c r="U1" s="87"/>
      <c r="V1" s="87"/>
      <c r="W1" s="87"/>
      <c r="X1" s="87"/>
      <c r="Y1" s="87"/>
      <c r="Z1" s="87"/>
      <c r="AA1" s="268"/>
      <c r="AB1" s="87"/>
    </row>
    <row r="3" spans="1:30">
      <c r="A3" s="293" t="s">
        <v>425</v>
      </c>
      <c r="B3" s="294"/>
      <c r="C3" s="294"/>
      <c r="D3" s="294"/>
      <c r="E3" s="294"/>
      <c r="F3" s="294"/>
      <c r="G3" s="295"/>
    </row>
    <row r="4" spans="1:30" ht="14" customHeight="1">
      <c r="P4" s="261"/>
    </row>
    <row r="5" spans="1:30" s="134" customFormat="1" ht="18">
      <c r="A5" s="134" t="s">
        <v>433</v>
      </c>
      <c r="H5" s="288"/>
      <c r="I5" s="288"/>
      <c r="N5" s="262"/>
      <c r="O5" s="262"/>
      <c r="AA5" s="270"/>
    </row>
    <row r="6" spans="1:30" ht="16" thickBot="1">
      <c r="N6" s="64"/>
      <c r="O6" s="64"/>
    </row>
    <row r="7" spans="1:30" s="134" customFormat="1" ht="17" thickBot="1">
      <c r="A7" s="135" t="s">
        <v>198</v>
      </c>
      <c r="B7" s="265" t="s">
        <v>365</v>
      </c>
      <c r="H7" s="756"/>
      <c r="I7" s="757"/>
      <c r="K7" s="135" t="s">
        <v>390</v>
      </c>
      <c r="N7" s="263"/>
      <c r="O7" s="263"/>
      <c r="P7" s="299"/>
      <c r="AA7" s="270"/>
      <c r="AC7" s="270"/>
      <c r="AD7" s="270"/>
    </row>
    <row r="8" spans="1:30" s="134" customFormat="1" ht="17" thickBot="1">
      <c r="N8" s="264"/>
      <c r="O8" s="264"/>
      <c r="AA8" s="270"/>
      <c r="AC8" s="270"/>
    </row>
    <row r="9" spans="1:30" s="134" customFormat="1" ht="17" thickBot="1">
      <c r="A9" s="135" t="s">
        <v>200</v>
      </c>
      <c r="B9" s="265" t="s">
        <v>345</v>
      </c>
      <c r="H9" s="764"/>
      <c r="I9" s="765"/>
      <c r="K9" s="134" t="s">
        <v>333</v>
      </c>
      <c r="M9" s="756"/>
      <c r="N9" s="758"/>
      <c r="O9" s="758"/>
      <c r="P9" s="757"/>
      <c r="AA9" s="289"/>
      <c r="AC9" s="289" t="s">
        <v>453</v>
      </c>
      <c r="AD9" s="270"/>
    </row>
    <row r="10" spans="1:30" s="134" customFormat="1" ht="17" thickBot="1">
      <c r="A10" s="135"/>
      <c r="B10" s="265"/>
      <c r="G10" s="277"/>
      <c r="H10" s="276"/>
      <c r="I10" s="276"/>
      <c r="J10" s="277"/>
      <c r="K10" s="134" t="s">
        <v>333</v>
      </c>
      <c r="L10" s="277"/>
      <c r="M10" s="756"/>
      <c r="N10" s="758"/>
      <c r="O10" s="758"/>
      <c r="P10" s="757"/>
      <c r="AA10" s="289"/>
      <c r="AC10" s="289" t="s">
        <v>366</v>
      </c>
    </row>
    <row r="11" spans="1:30" s="134" customFormat="1" ht="17" thickBot="1">
      <c r="A11" s="135"/>
      <c r="B11" s="265"/>
      <c r="G11" s="277"/>
      <c r="H11" s="276"/>
      <c r="I11" s="276"/>
      <c r="J11" s="277"/>
      <c r="K11" s="277"/>
      <c r="L11" s="277"/>
      <c r="M11" s="274"/>
      <c r="N11" s="274"/>
      <c r="O11" s="274"/>
      <c r="P11" s="274"/>
      <c r="AA11" s="289"/>
      <c r="AC11" s="289" t="s">
        <v>367</v>
      </c>
    </row>
    <row r="12" spans="1:30" s="134" customFormat="1" ht="17" thickBot="1">
      <c r="A12" s="135"/>
      <c r="B12" s="265"/>
      <c r="G12" s="277"/>
      <c r="H12" s="276"/>
      <c r="I12" s="276"/>
      <c r="J12" s="277"/>
      <c r="K12" s="278" t="s">
        <v>391</v>
      </c>
      <c r="L12" s="299"/>
      <c r="M12" s="274"/>
      <c r="N12" s="274" t="s">
        <v>392</v>
      </c>
      <c r="O12" s="299"/>
      <c r="P12" s="274"/>
      <c r="AA12" s="289"/>
      <c r="AC12" s="289" t="s">
        <v>368</v>
      </c>
    </row>
    <row r="13" spans="1:30" s="134" customFormat="1" ht="17" thickBot="1">
      <c r="AA13" s="289"/>
      <c r="AC13" s="270" t="s">
        <v>417</v>
      </c>
    </row>
    <row r="14" spans="1:30" s="134" customFormat="1" ht="17" thickBot="1">
      <c r="A14" s="135" t="s">
        <v>201</v>
      </c>
      <c r="B14" s="265" t="s">
        <v>346</v>
      </c>
      <c r="H14" s="756"/>
      <c r="I14" s="757"/>
      <c r="AA14" s="289"/>
      <c r="AC14" s="270" t="s">
        <v>418</v>
      </c>
    </row>
    <row r="15" spans="1:30" s="134" customFormat="1" ht="17" thickBot="1">
      <c r="AA15" s="289"/>
      <c r="AC15" s="270" t="s">
        <v>419</v>
      </c>
    </row>
    <row r="16" spans="1:30" s="134" customFormat="1" ht="17" thickBot="1">
      <c r="B16" s="135" t="s">
        <v>332</v>
      </c>
      <c r="C16" s="134" t="s">
        <v>338</v>
      </c>
      <c r="I16" s="759"/>
      <c r="J16" s="760"/>
      <c r="AA16" s="270"/>
      <c r="AC16" s="270" t="s">
        <v>420</v>
      </c>
    </row>
    <row r="17" spans="1:29" s="134" customFormat="1" ht="16">
      <c r="AA17" s="270"/>
      <c r="AC17" s="270" t="s">
        <v>421</v>
      </c>
    </row>
    <row r="18" spans="1:29" s="134" customFormat="1" ht="16">
      <c r="C18" s="134" t="s">
        <v>370</v>
      </c>
      <c r="J18" s="300"/>
      <c r="K18" s="263"/>
      <c r="L18" s="766"/>
      <c r="M18" s="767"/>
      <c r="N18" s="767"/>
      <c r="O18" s="767"/>
      <c r="P18" s="768"/>
      <c r="AA18" s="290" t="s">
        <v>385</v>
      </c>
      <c r="AC18" s="270" t="s">
        <v>369</v>
      </c>
    </row>
    <row r="19" spans="1:29" s="134" customFormat="1" ht="16">
      <c r="J19" s="298"/>
      <c r="K19" s="298"/>
      <c r="L19" s="298"/>
      <c r="M19" s="298"/>
      <c r="N19" s="298"/>
      <c r="O19" s="298"/>
      <c r="P19" s="298"/>
      <c r="AA19" s="271"/>
      <c r="AC19" s="270" t="s">
        <v>422</v>
      </c>
    </row>
    <row r="20" spans="1:29" s="134" customFormat="1" ht="16">
      <c r="A20" s="135" t="s">
        <v>202</v>
      </c>
      <c r="B20" s="265" t="s">
        <v>347</v>
      </c>
      <c r="H20" s="769"/>
      <c r="I20" s="770"/>
      <c r="J20" s="298"/>
      <c r="K20" s="298"/>
      <c r="L20" s="298"/>
      <c r="M20" s="298"/>
      <c r="N20" s="298"/>
      <c r="O20" s="298"/>
      <c r="P20" s="298"/>
      <c r="AA20" s="270"/>
      <c r="AC20" s="270" t="s">
        <v>423</v>
      </c>
    </row>
    <row r="21" spans="1:29" s="134" customFormat="1" ht="16">
      <c r="J21" s="298"/>
      <c r="K21" s="298"/>
      <c r="L21" s="298"/>
      <c r="M21" s="298"/>
      <c r="N21" s="298"/>
      <c r="O21" s="298"/>
      <c r="P21" s="298"/>
      <c r="AA21" s="270"/>
      <c r="AC21" s="270" t="s">
        <v>424</v>
      </c>
    </row>
    <row r="22" spans="1:29" s="134" customFormat="1" ht="16">
      <c r="A22" s="135" t="s">
        <v>203</v>
      </c>
      <c r="B22" s="265" t="s">
        <v>348</v>
      </c>
      <c r="H22" s="769"/>
      <c r="I22" s="770"/>
      <c r="J22" s="298"/>
      <c r="K22" s="298"/>
      <c r="L22" s="298"/>
      <c r="M22" s="298"/>
      <c r="N22" s="298"/>
      <c r="O22" s="298"/>
      <c r="P22" s="298"/>
      <c r="AA22" s="290" t="s">
        <v>194</v>
      </c>
      <c r="AC22" s="270"/>
    </row>
    <row r="23" spans="1:29" s="134" customFormat="1" ht="16">
      <c r="J23" s="298"/>
      <c r="K23" s="298"/>
      <c r="L23" s="298"/>
      <c r="M23" s="298"/>
      <c r="N23" s="298"/>
      <c r="O23" s="298"/>
      <c r="P23" s="298"/>
      <c r="AA23" s="290" t="s">
        <v>195</v>
      </c>
      <c r="AC23" s="270"/>
    </row>
    <row r="24" spans="1:29" s="134" customFormat="1" ht="16">
      <c r="B24" s="135" t="s">
        <v>336</v>
      </c>
      <c r="C24" s="134" t="s">
        <v>371</v>
      </c>
      <c r="J24" s="298"/>
      <c r="K24" s="298"/>
      <c r="L24" s="298"/>
      <c r="M24" s="298"/>
      <c r="N24" s="298"/>
      <c r="O24" s="298"/>
      <c r="P24" s="301"/>
      <c r="AA24" s="289"/>
      <c r="AC24" s="270"/>
    </row>
    <row r="25" spans="1:29" s="134" customFormat="1" ht="16">
      <c r="J25" s="298"/>
      <c r="K25" s="298"/>
      <c r="L25" s="298"/>
      <c r="M25" s="298"/>
      <c r="N25" s="298"/>
      <c r="O25" s="298"/>
      <c r="P25" s="298"/>
      <c r="AA25" s="289"/>
      <c r="AC25" s="270"/>
    </row>
    <row r="26" spans="1:29" s="134" customFormat="1" ht="16">
      <c r="A26" s="135" t="s">
        <v>204</v>
      </c>
      <c r="B26" s="265" t="s">
        <v>349</v>
      </c>
      <c r="H26" s="769"/>
      <c r="I26" s="770"/>
      <c r="J26" s="298"/>
      <c r="K26" s="298"/>
      <c r="L26" s="298"/>
      <c r="M26" s="298"/>
      <c r="N26" s="298"/>
      <c r="O26" s="298"/>
      <c r="P26" s="298"/>
      <c r="AA26" s="289"/>
      <c r="AC26" s="270"/>
    </row>
    <row r="27" spans="1:29" s="134" customFormat="1" ht="16">
      <c r="J27" s="298"/>
      <c r="K27" s="298"/>
      <c r="L27" s="298"/>
      <c r="M27" s="298"/>
      <c r="N27" s="298"/>
      <c r="O27" s="298"/>
      <c r="P27" s="298"/>
      <c r="AA27" s="289"/>
      <c r="AC27" s="270"/>
    </row>
    <row r="28" spans="1:29" s="134" customFormat="1" ht="16">
      <c r="J28" s="298"/>
      <c r="K28" s="298"/>
      <c r="L28" s="298"/>
      <c r="M28" s="298"/>
      <c r="N28" s="298"/>
      <c r="O28" s="298"/>
      <c r="P28" s="298"/>
      <c r="AA28" s="289"/>
    </row>
    <row r="29" spans="1:29" s="134" customFormat="1" ht="16">
      <c r="A29" s="135" t="s">
        <v>205</v>
      </c>
      <c r="B29" s="265" t="s">
        <v>350</v>
      </c>
      <c r="H29" s="769"/>
      <c r="I29" s="770"/>
      <c r="J29" s="298"/>
      <c r="K29" s="298"/>
      <c r="L29" s="298"/>
      <c r="M29" s="298"/>
      <c r="N29" s="298"/>
      <c r="O29" s="298"/>
      <c r="P29" s="298"/>
      <c r="AA29" s="289"/>
    </row>
    <row r="30" spans="1:29" s="134" customFormat="1" ht="16">
      <c r="A30" s="135"/>
      <c r="B30" s="265"/>
      <c r="H30" s="267"/>
      <c r="I30" s="267"/>
      <c r="J30" s="298"/>
      <c r="K30" s="298"/>
      <c r="L30" s="298"/>
      <c r="M30" s="298"/>
      <c r="N30" s="298"/>
      <c r="O30" s="298"/>
      <c r="P30" s="298"/>
      <c r="AA30" s="289"/>
    </row>
    <row r="31" spans="1:29" s="134" customFormat="1" ht="16">
      <c r="A31" s="135"/>
      <c r="B31" s="135" t="s">
        <v>351</v>
      </c>
      <c r="C31" s="134" t="s">
        <v>352</v>
      </c>
      <c r="H31" s="267"/>
      <c r="I31" s="771"/>
      <c r="J31" s="772"/>
      <c r="K31" s="298"/>
      <c r="L31" s="298"/>
      <c r="M31" s="298"/>
      <c r="N31" s="298"/>
      <c r="O31" s="298"/>
      <c r="P31" s="298"/>
      <c r="AA31" s="289"/>
    </row>
    <row r="32" spans="1:29" s="134" customFormat="1" ht="17" thickBot="1">
      <c r="AA32" s="289"/>
    </row>
    <row r="33" spans="1:27" s="134" customFormat="1" ht="17" thickBot="1">
      <c r="A33" s="135" t="s">
        <v>207</v>
      </c>
      <c r="B33" s="265" t="s">
        <v>334</v>
      </c>
      <c r="H33" s="756"/>
      <c r="I33" s="757"/>
      <c r="AA33" s="270"/>
    </row>
    <row r="34" spans="1:27" s="134" customFormat="1" ht="16">
      <c r="AA34" s="270"/>
    </row>
    <row r="35" spans="1:27" s="134" customFormat="1" ht="16">
      <c r="B35" s="135" t="s">
        <v>353</v>
      </c>
      <c r="C35" s="134" t="s">
        <v>341</v>
      </c>
      <c r="G35" s="769"/>
      <c r="H35" s="768"/>
      <c r="I35" s="263"/>
      <c r="J35" s="263" t="s">
        <v>342</v>
      </c>
      <c r="O35" s="773"/>
      <c r="P35" s="774"/>
      <c r="AA35" s="272">
        <v>1</v>
      </c>
    </row>
    <row r="36" spans="1:27" s="134" customFormat="1" ht="17" thickBot="1">
      <c r="AA36" s="270"/>
    </row>
    <row r="37" spans="1:27" s="134" customFormat="1" ht="17" thickBot="1">
      <c r="A37" s="135" t="s">
        <v>209</v>
      </c>
      <c r="B37" s="265" t="s">
        <v>335</v>
      </c>
      <c r="K37" s="756"/>
      <c r="L37" s="757"/>
      <c r="AA37" s="270"/>
    </row>
    <row r="38" spans="1:27" s="134" customFormat="1" ht="17" thickBot="1">
      <c r="AA38" s="270"/>
    </row>
    <row r="39" spans="1:27" s="134" customFormat="1" ht="17" thickBot="1">
      <c r="B39" s="135" t="s">
        <v>354</v>
      </c>
      <c r="C39" s="134" t="s">
        <v>337</v>
      </c>
      <c r="K39" s="777"/>
      <c r="L39" s="778"/>
      <c r="AA39" s="272">
        <v>1</v>
      </c>
    </row>
    <row r="40" spans="1:27" s="134" customFormat="1" ht="17" thickBot="1">
      <c r="AA40" s="270"/>
    </row>
    <row r="41" spans="1:27" s="134" customFormat="1" ht="17" thickBot="1">
      <c r="B41" s="135" t="s">
        <v>355</v>
      </c>
      <c r="C41" s="134" t="s">
        <v>339</v>
      </c>
      <c r="I41" s="779"/>
      <c r="J41" s="780"/>
      <c r="K41" s="780"/>
      <c r="L41" s="780"/>
      <c r="M41" s="780"/>
      <c r="N41" s="780"/>
      <c r="O41" s="780"/>
      <c r="P41" s="781"/>
      <c r="AA41" s="270"/>
    </row>
    <row r="42" spans="1:27" s="134" customFormat="1" ht="17" thickBot="1">
      <c r="AA42" s="270"/>
    </row>
    <row r="43" spans="1:27" s="134" customFormat="1" ht="17" thickBot="1">
      <c r="B43" s="135" t="s">
        <v>356</v>
      </c>
      <c r="C43" s="134" t="s">
        <v>340</v>
      </c>
      <c r="I43" s="782"/>
      <c r="J43" s="783"/>
      <c r="AA43" s="289"/>
    </row>
    <row r="44" spans="1:27" s="134" customFormat="1" ht="16">
      <c r="AA44" s="289"/>
    </row>
    <row r="45" spans="1:27" s="134" customFormat="1" ht="16">
      <c r="B45" s="135" t="s">
        <v>357</v>
      </c>
      <c r="C45" s="134" t="s">
        <v>372</v>
      </c>
      <c r="O45" s="776"/>
      <c r="P45" s="774"/>
      <c r="AA45" s="270"/>
    </row>
    <row r="46" spans="1:27" s="134" customFormat="1" ht="16">
      <c r="AA46" s="270"/>
    </row>
    <row r="47" spans="1:27" s="134" customFormat="1" ht="16">
      <c r="B47" s="135" t="s">
        <v>358</v>
      </c>
      <c r="C47" s="134" t="s">
        <v>343</v>
      </c>
      <c r="P47" s="302"/>
      <c r="AA47" s="270"/>
    </row>
    <row r="48" spans="1:27" s="134" customFormat="1" ht="16">
      <c r="AA48" s="270"/>
    </row>
    <row r="49" spans="1:29" s="134" customFormat="1" ht="16">
      <c r="C49" s="135" t="s">
        <v>359</v>
      </c>
      <c r="D49" s="134" t="s">
        <v>344</v>
      </c>
      <c r="O49" s="773"/>
      <c r="P49" s="774"/>
      <c r="AA49" s="273">
        <v>0.4</v>
      </c>
      <c r="AB49" s="273">
        <v>0.7</v>
      </c>
      <c r="AC49" s="273">
        <v>1</v>
      </c>
    </row>
    <row r="50" spans="1:29" s="134" customFormat="1" ht="16">
      <c r="AA50" s="273">
        <v>0.5</v>
      </c>
      <c r="AB50" s="273">
        <v>0.8</v>
      </c>
      <c r="AC50" s="270"/>
    </row>
    <row r="51" spans="1:29" s="134" customFormat="1" ht="16">
      <c r="A51" s="135" t="s">
        <v>211</v>
      </c>
      <c r="B51" s="265" t="s">
        <v>373</v>
      </c>
      <c r="H51" s="771"/>
      <c r="I51" s="772"/>
      <c r="AA51" s="273">
        <v>0.6</v>
      </c>
      <c r="AB51" s="273">
        <v>0.9</v>
      </c>
      <c r="AC51" s="270"/>
    </row>
    <row r="52" spans="1:29" s="134" customFormat="1" ht="16">
      <c r="AA52" s="270"/>
    </row>
    <row r="53" spans="1:29" s="134" customFormat="1" ht="16">
      <c r="A53" s="135" t="s">
        <v>213</v>
      </c>
      <c r="B53" s="265" t="s">
        <v>374</v>
      </c>
      <c r="K53" s="771"/>
      <c r="L53" s="775"/>
      <c r="AA53" s="270"/>
    </row>
    <row r="54" spans="1:29" s="134" customFormat="1" ht="16">
      <c r="AA54" s="270"/>
    </row>
    <row r="55" spans="1:29" s="134" customFormat="1" ht="16">
      <c r="A55" s="135" t="s">
        <v>215</v>
      </c>
      <c r="B55" s="265" t="s">
        <v>360</v>
      </c>
      <c r="O55" s="771"/>
      <c r="P55" s="772"/>
      <c r="AA55" s="270"/>
    </row>
    <row r="56" spans="1:29" s="134" customFormat="1" ht="16">
      <c r="AA56" s="270"/>
    </row>
    <row r="57" spans="1:29" s="134" customFormat="1" ht="16">
      <c r="A57" s="135" t="s">
        <v>216</v>
      </c>
      <c r="B57" s="265" t="s">
        <v>361</v>
      </c>
      <c r="O57" s="771"/>
      <c r="P57" s="772"/>
      <c r="AA57" s="270"/>
    </row>
    <row r="58" spans="1:29" s="134" customFormat="1" ht="16">
      <c r="AA58" s="270"/>
    </row>
    <row r="59" spans="1:29" s="134" customFormat="1" ht="16">
      <c r="A59" s="135" t="s">
        <v>217</v>
      </c>
      <c r="B59" s="265" t="s">
        <v>362</v>
      </c>
      <c r="O59" s="771"/>
      <c r="P59" s="772"/>
      <c r="AA59" s="270"/>
    </row>
    <row r="60" spans="1:29" s="134" customFormat="1" ht="16">
      <c r="AA60" s="270"/>
    </row>
    <row r="61" spans="1:29" s="134" customFormat="1" ht="16">
      <c r="A61" s="135" t="s">
        <v>218</v>
      </c>
      <c r="B61" s="265" t="s">
        <v>363</v>
      </c>
      <c r="P61" s="303"/>
      <c r="AA61" s="270"/>
    </row>
    <row r="62" spans="1:29" s="134" customFormat="1" ht="16">
      <c r="AA62" s="270"/>
    </row>
    <row r="63" spans="1:29" s="134" customFormat="1" ht="16">
      <c r="A63" s="135" t="s">
        <v>219</v>
      </c>
      <c r="B63" s="266" t="s">
        <v>364</v>
      </c>
      <c r="P63" s="303"/>
      <c r="AA63" s="270"/>
    </row>
    <row r="64" spans="1:29" s="134" customFormat="1" ht="16">
      <c r="AA64" s="270"/>
    </row>
    <row r="65" spans="1:27" s="134" customFormat="1" ht="16">
      <c r="A65" s="135" t="s">
        <v>220</v>
      </c>
      <c r="B65" s="265" t="s">
        <v>375</v>
      </c>
      <c r="K65" s="303"/>
      <c r="AA65" s="270"/>
    </row>
    <row r="66" spans="1:27" s="134" customFormat="1" ht="16">
      <c r="A66" s="135"/>
      <c r="B66" s="265"/>
      <c r="K66" s="274"/>
      <c r="AA66" s="270"/>
    </row>
    <row r="67" spans="1:27" s="134" customFormat="1" ht="16">
      <c r="A67" s="135" t="s">
        <v>386</v>
      </c>
      <c r="B67" s="265" t="s">
        <v>436</v>
      </c>
      <c r="K67" s="303"/>
      <c r="AA67" s="270"/>
    </row>
    <row r="68" spans="1:27" s="134" customFormat="1" ht="17" thickBot="1">
      <c r="AA68" s="270"/>
    </row>
    <row r="69" spans="1:27" s="134" customFormat="1" ht="17" thickBot="1">
      <c r="A69" s="135" t="s">
        <v>387</v>
      </c>
      <c r="B69" s="265" t="s">
        <v>1461</v>
      </c>
      <c r="K69" s="274"/>
      <c r="P69" s="304"/>
      <c r="AA69" s="270"/>
    </row>
    <row r="70" spans="1:27" s="277" customFormat="1" ht="16">
      <c r="A70" s="278"/>
      <c r="B70" s="291"/>
      <c r="K70" s="274"/>
      <c r="P70" s="276"/>
      <c r="AA70" s="292"/>
    </row>
    <row r="71" spans="1:27" s="277" customFormat="1" ht="16">
      <c r="A71" s="278"/>
      <c r="B71" s="278" t="s">
        <v>1462</v>
      </c>
      <c r="C71" s="277" t="s">
        <v>1463</v>
      </c>
      <c r="K71" s="274"/>
      <c r="M71" s="766"/>
      <c r="N71" s="767"/>
      <c r="O71" s="767"/>
      <c r="P71" s="768"/>
      <c r="AA71" s="292"/>
    </row>
    <row r="72" spans="1:27" s="134" customFormat="1" ht="16">
      <c r="AA72" s="270"/>
    </row>
    <row r="73" spans="1:27" s="134" customFormat="1" ht="16">
      <c r="AA73" s="270"/>
    </row>
    <row r="74" spans="1:27" s="134" customFormat="1" ht="16">
      <c r="AA74" s="270"/>
    </row>
    <row r="75" spans="1:27" s="134" customFormat="1" ht="16">
      <c r="AA75" s="270"/>
    </row>
    <row r="76" spans="1:27" s="134" customFormat="1" ht="16">
      <c r="AA76" s="270"/>
    </row>
    <row r="77" spans="1:27" s="134" customFormat="1" ht="16">
      <c r="AA77" s="270"/>
    </row>
    <row r="78" spans="1:27" s="134" customFormat="1" ht="16">
      <c r="AA78" s="270"/>
    </row>
    <row r="79" spans="1:27" s="134" customFormat="1" ht="16">
      <c r="AA79" s="270"/>
    </row>
    <row r="80" spans="1:27" s="134" customFormat="1" ht="16">
      <c r="AA80" s="270"/>
    </row>
    <row r="81" spans="27:27" s="134" customFormat="1" ht="16">
      <c r="AA81" s="270"/>
    </row>
    <row r="82" spans="27:27" s="134" customFormat="1" ht="16">
      <c r="AA82" s="270"/>
    </row>
    <row r="83" spans="27:27" s="134" customFormat="1" ht="16">
      <c r="AA83" s="270"/>
    </row>
    <row r="84" spans="27:27" s="134" customFormat="1" ht="16">
      <c r="AA84" s="270"/>
    </row>
    <row r="85" spans="27:27" s="134" customFormat="1" ht="16">
      <c r="AA85" s="270"/>
    </row>
    <row r="86" spans="27:27" s="134" customFormat="1" ht="16">
      <c r="AA86" s="270"/>
    </row>
    <row r="87" spans="27:27" s="134" customFormat="1" ht="16">
      <c r="AA87" s="270"/>
    </row>
    <row r="88" spans="27:27" s="134" customFormat="1" ht="16">
      <c r="AA88" s="270"/>
    </row>
    <row r="89" spans="27:27" s="134" customFormat="1" ht="16">
      <c r="AA89" s="270"/>
    </row>
    <row r="90" spans="27:27" s="134" customFormat="1" ht="16">
      <c r="AA90" s="270"/>
    </row>
    <row r="91" spans="27:27" s="134" customFormat="1" ht="16">
      <c r="AA91" s="270"/>
    </row>
    <row r="92" spans="27:27" s="134" customFormat="1" ht="16">
      <c r="AA92" s="270"/>
    </row>
    <row r="93" spans="27:27" s="134" customFormat="1" ht="16">
      <c r="AA93" s="270"/>
    </row>
    <row r="94" spans="27:27" s="134" customFormat="1" ht="16">
      <c r="AA94" s="270"/>
    </row>
    <row r="95" spans="27:27" s="134" customFormat="1" ht="16">
      <c r="AA95" s="270"/>
    </row>
    <row r="96" spans="27:27" s="134" customFormat="1" ht="16">
      <c r="AA96" s="270"/>
    </row>
    <row r="97" spans="27:27" s="134" customFormat="1" ht="16">
      <c r="AA97" s="270"/>
    </row>
    <row r="98" spans="27:27" s="134" customFormat="1" ht="16">
      <c r="AA98" s="270"/>
    </row>
    <row r="99" spans="27:27" s="134" customFormat="1" ht="16">
      <c r="AA99" s="270"/>
    </row>
    <row r="100" spans="27:27" s="134" customFormat="1" ht="16">
      <c r="AA100" s="270"/>
    </row>
    <row r="101" spans="27:27" s="134" customFormat="1" ht="16">
      <c r="AA101" s="270"/>
    </row>
    <row r="102" spans="27:27" s="134" customFormat="1" ht="16">
      <c r="AA102" s="270"/>
    </row>
    <row r="103" spans="27:27" s="134" customFormat="1" ht="16">
      <c r="AA103" s="270"/>
    </row>
    <row r="104" spans="27:27" s="134" customFormat="1" ht="16">
      <c r="AA104" s="270"/>
    </row>
    <row r="105" spans="27:27" s="134" customFormat="1" ht="16">
      <c r="AA105" s="270"/>
    </row>
    <row r="106" spans="27:27" s="134" customFormat="1" ht="16">
      <c r="AA106" s="270"/>
    </row>
    <row r="107" spans="27:27" s="134" customFormat="1" ht="16">
      <c r="AA107" s="270"/>
    </row>
    <row r="108" spans="27:27" s="134" customFormat="1" ht="16">
      <c r="AA108" s="270"/>
    </row>
    <row r="109" spans="27:27" s="134" customFormat="1" ht="16">
      <c r="AA109" s="270"/>
    </row>
    <row r="110" spans="27:27" s="134" customFormat="1" ht="16">
      <c r="AA110" s="270"/>
    </row>
    <row r="111" spans="27:27" s="134" customFormat="1" ht="16">
      <c r="AA111" s="270"/>
    </row>
    <row r="112" spans="27:27" s="134" customFormat="1" ht="16">
      <c r="AA112" s="270"/>
    </row>
    <row r="113" spans="27:27" s="134" customFormat="1" ht="16">
      <c r="AA113" s="270"/>
    </row>
    <row r="114" spans="27:27" s="134" customFormat="1" ht="16">
      <c r="AA114" s="270"/>
    </row>
    <row r="115" spans="27:27" s="134" customFormat="1" ht="16">
      <c r="AA115" s="270"/>
    </row>
    <row r="116" spans="27:27" s="134" customFormat="1" ht="16">
      <c r="AA116" s="270"/>
    </row>
    <row r="117" spans="27:27" s="134" customFormat="1" ht="16">
      <c r="AA117" s="270"/>
    </row>
    <row r="118" spans="27:27" s="134" customFormat="1" ht="16">
      <c r="AA118" s="270"/>
    </row>
    <row r="119" spans="27:27" s="134" customFormat="1" ht="16">
      <c r="AA119" s="270"/>
    </row>
    <row r="120" spans="27:27" s="134" customFormat="1" ht="16">
      <c r="AA120" s="270"/>
    </row>
    <row r="121" spans="27:27" s="134" customFormat="1" ht="16">
      <c r="AA121" s="270"/>
    </row>
    <row r="122" spans="27:27" s="134" customFormat="1" ht="16">
      <c r="AA122" s="270"/>
    </row>
    <row r="123" spans="27:27" s="134" customFormat="1" ht="16">
      <c r="AA123" s="270"/>
    </row>
    <row r="124" spans="27:27" s="134" customFormat="1" ht="16">
      <c r="AA124" s="270"/>
    </row>
    <row r="125" spans="27:27" s="134" customFormat="1" ht="16">
      <c r="AA125" s="270"/>
    </row>
    <row r="126" spans="27:27" s="134" customFormat="1" ht="16">
      <c r="AA126" s="270"/>
    </row>
    <row r="127" spans="27:27" s="134" customFormat="1" ht="16">
      <c r="AA127" s="270"/>
    </row>
    <row r="128" spans="27:27" s="134" customFormat="1" ht="16">
      <c r="AA128" s="270"/>
    </row>
    <row r="129" spans="27:27" s="134" customFormat="1" ht="16">
      <c r="AA129" s="270"/>
    </row>
    <row r="130" spans="27:27" s="134" customFormat="1" ht="16">
      <c r="AA130" s="270"/>
    </row>
    <row r="131" spans="27:27" s="134" customFormat="1" ht="16">
      <c r="AA131" s="270"/>
    </row>
    <row r="132" spans="27:27" s="134" customFormat="1" ht="16">
      <c r="AA132" s="270"/>
    </row>
    <row r="133" spans="27:27" s="134" customFormat="1" ht="16">
      <c r="AA133" s="270"/>
    </row>
    <row r="134" spans="27:27" s="134" customFormat="1" ht="16">
      <c r="AA134" s="270"/>
    </row>
    <row r="135" spans="27:27" s="134" customFormat="1" ht="16">
      <c r="AA135" s="270"/>
    </row>
    <row r="136" spans="27:27" s="134" customFormat="1" ht="16">
      <c r="AA136" s="270"/>
    </row>
    <row r="137" spans="27:27" s="134" customFormat="1" ht="16">
      <c r="AA137" s="270"/>
    </row>
    <row r="138" spans="27:27" s="134" customFormat="1" ht="16">
      <c r="AA138" s="270"/>
    </row>
    <row r="139" spans="27:27" s="134" customFormat="1" ht="16">
      <c r="AA139" s="270"/>
    </row>
    <row r="140" spans="27:27" s="134" customFormat="1" ht="16">
      <c r="AA140" s="270"/>
    </row>
    <row r="141" spans="27:27" s="134" customFormat="1" ht="16">
      <c r="AA141" s="270"/>
    </row>
    <row r="142" spans="27:27" s="134" customFormat="1" ht="16">
      <c r="AA142" s="270"/>
    </row>
    <row r="143" spans="27:27" s="134" customFormat="1" ht="16">
      <c r="AA143" s="270"/>
    </row>
    <row r="144" spans="27:27" s="134" customFormat="1" ht="16">
      <c r="AA144" s="270"/>
    </row>
    <row r="145" spans="27:27" s="134" customFormat="1" ht="16">
      <c r="AA145" s="270"/>
    </row>
    <row r="146" spans="27:27" s="134" customFormat="1" ht="16">
      <c r="AA146" s="270"/>
    </row>
    <row r="147" spans="27:27" s="134" customFormat="1" ht="16">
      <c r="AA147" s="270"/>
    </row>
    <row r="148" spans="27:27" s="134" customFormat="1" ht="16">
      <c r="AA148" s="270"/>
    </row>
    <row r="149" spans="27:27" s="134" customFormat="1" ht="16">
      <c r="AA149" s="270"/>
    </row>
    <row r="150" spans="27:27" s="134" customFormat="1" ht="16">
      <c r="AA150" s="270"/>
    </row>
    <row r="151" spans="27:27" s="134" customFormat="1" ht="16">
      <c r="AA151" s="270"/>
    </row>
    <row r="152" spans="27:27" s="134" customFormat="1" ht="16">
      <c r="AA152" s="270"/>
    </row>
    <row r="153" spans="27:27" s="134" customFormat="1" ht="16">
      <c r="AA153" s="270"/>
    </row>
    <row r="154" spans="27:27" s="134" customFormat="1" ht="16">
      <c r="AA154" s="270"/>
    </row>
    <row r="155" spans="27:27" s="134" customFormat="1" ht="16">
      <c r="AA155" s="270"/>
    </row>
    <row r="156" spans="27:27" s="134" customFormat="1" ht="16">
      <c r="AA156" s="270"/>
    </row>
    <row r="157" spans="27:27" s="134" customFormat="1" ht="16">
      <c r="AA157" s="270"/>
    </row>
    <row r="158" spans="27:27" s="134" customFormat="1" ht="16">
      <c r="AA158" s="270"/>
    </row>
    <row r="159" spans="27:27" s="134" customFormat="1" ht="16">
      <c r="AA159" s="270"/>
    </row>
    <row r="160" spans="27:27" s="134" customFormat="1" ht="16">
      <c r="AA160" s="270"/>
    </row>
    <row r="161" spans="27:27" s="134" customFormat="1" ht="16">
      <c r="AA161" s="270"/>
    </row>
  </sheetData>
  <sheetProtection sheet="1"/>
  <mergeCells count="28">
    <mergeCell ref="G35:H35"/>
    <mergeCell ref="O35:P35"/>
    <mergeCell ref="M71:P71"/>
    <mergeCell ref="H51:I51"/>
    <mergeCell ref="K53:L53"/>
    <mergeCell ref="O55:P55"/>
    <mergeCell ref="O57:P57"/>
    <mergeCell ref="O59:P59"/>
    <mergeCell ref="O45:P45"/>
    <mergeCell ref="O49:P49"/>
    <mergeCell ref="K37:L37"/>
    <mergeCell ref="K39:L39"/>
    <mergeCell ref="I41:P41"/>
    <mergeCell ref="I43:J43"/>
    <mergeCell ref="H14:I14"/>
    <mergeCell ref="M9:P9"/>
    <mergeCell ref="I16:J16"/>
    <mergeCell ref="H33:I33"/>
    <mergeCell ref="A1:P1"/>
    <mergeCell ref="H7:I7"/>
    <mergeCell ref="H9:I9"/>
    <mergeCell ref="L18:P18"/>
    <mergeCell ref="M10:P10"/>
    <mergeCell ref="H20:I20"/>
    <mergeCell ref="H22:I22"/>
    <mergeCell ref="H26:I26"/>
    <mergeCell ref="H29:I29"/>
    <mergeCell ref="I31:J31"/>
  </mergeCells>
  <conditionalFormatting sqref="O35:P35">
    <cfRule type="expression" dxfId="3292" priority="68">
      <formula>OR(O35=AA35)</formula>
    </cfRule>
  </conditionalFormatting>
  <conditionalFormatting sqref="K39:L39">
    <cfRule type="expression" dxfId="3291" priority="67">
      <formula>OR(K39=AA39)</formula>
    </cfRule>
  </conditionalFormatting>
  <conditionalFormatting sqref="O49:P49">
    <cfRule type="expression" dxfId="3290" priority="63">
      <formula>OR(O49=AA49,O49=AA50,O49=AA51,O49=AB49,O49=AB50,O49=AB51,O49=AC49)</formula>
    </cfRule>
  </conditionalFormatting>
  <conditionalFormatting sqref="J18">
    <cfRule type="expression" dxfId="3289" priority="35">
      <formula>J18=AA22</formula>
    </cfRule>
    <cfRule type="expression" dxfId="3288" priority="48">
      <formula>J18=AA18</formula>
    </cfRule>
  </conditionalFormatting>
  <conditionalFormatting sqref="P24">
    <cfRule type="expression" dxfId="3287" priority="34">
      <formula>P24=AA22</formula>
    </cfRule>
    <cfRule type="expression" dxfId="3286" priority="46">
      <formula>P24=AA18</formula>
    </cfRule>
  </conditionalFormatting>
  <conditionalFormatting sqref="H51:I51">
    <cfRule type="expression" dxfId="3285" priority="29">
      <formula>H51=AA22</formula>
    </cfRule>
    <cfRule type="expression" dxfId="3284" priority="39">
      <formula>H51=AA18</formula>
    </cfRule>
  </conditionalFormatting>
  <conditionalFormatting sqref="I16:J16">
    <cfRule type="expression" dxfId="3283" priority="36">
      <formula>I16=AA22</formula>
    </cfRule>
    <cfRule type="expression" dxfId="3282" priority="37">
      <formula>I16=AA18</formula>
    </cfRule>
  </conditionalFormatting>
  <conditionalFormatting sqref="I31:J31">
    <cfRule type="expression" dxfId="3281" priority="31">
      <formula>I31=AA22</formula>
    </cfRule>
  </conditionalFormatting>
  <conditionalFormatting sqref="I43:J43">
    <cfRule type="expression" dxfId="3280" priority="30">
      <formula>I43=AA23</formula>
    </cfRule>
  </conditionalFormatting>
  <conditionalFormatting sqref="O55:P55">
    <cfRule type="expression" dxfId="3279" priority="27">
      <formula>O55=AA22</formula>
    </cfRule>
  </conditionalFormatting>
  <conditionalFormatting sqref="O57:P57">
    <cfRule type="expression" dxfId="3278" priority="26">
      <formula>O57=AA22</formula>
    </cfRule>
  </conditionalFormatting>
  <conditionalFormatting sqref="O59:P59">
    <cfRule type="expression" dxfId="3277" priority="25">
      <formula>O59=AA22</formula>
    </cfRule>
  </conditionalFormatting>
  <conditionalFormatting sqref="P61">
    <cfRule type="expression" dxfId="3276" priority="24">
      <formula>P61=AA22</formula>
    </cfRule>
  </conditionalFormatting>
  <conditionalFormatting sqref="P63">
    <cfRule type="expression" dxfId="3275" priority="23">
      <formula>P63=AA22</formula>
    </cfRule>
  </conditionalFormatting>
  <conditionalFormatting sqref="K65:K66">
    <cfRule type="expression" dxfId="3274" priority="22">
      <formula>K65=AA22</formula>
    </cfRule>
  </conditionalFormatting>
  <conditionalFormatting sqref="M9:P9">
    <cfRule type="expression" dxfId="3273" priority="15">
      <formula>OR(M9=AC10,M9=AC11,M9=AC12,M9=AC13,M9=AC14,M9=AC15,M9=AC16,M9=AC17,M9=AC18,M9=AC19,M9=AC20,M9=AC21,M9=AC22)</formula>
    </cfRule>
  </conditionalFormatting>
  <conditionalFormatting sqref="O45:P45">
    <cfRule type="expression" dxfId="3272" priority="5">
      <formula>O45=AA22</formula>
    </cfRule>
  </conditionalFormatting>
  <conditionalFormatting sqref="K67">
    <cfRule type="expression" dxfId="3271" priority="2">
      <formula>K67=AA23</formula>
    </cfRule>
    <cfRule type="expression" dxfId="3270" priority="3">
      <formula>K67=AA23</formula>
    </cfRule>
  </conditionalFormatting>
  <conditionalFormatting sqref="K53:L53">
    <cfRule type="expression" dxfId="3269" priority="319">
      <formula>K53=AA22</formula>
    </cfRule>
    <cfRule type="expression" dxfId="3268" priority="320">
      <formula>O55=AA18</formula>
    </cfRule>
  </conditionalFormatting>
  <conditionalFormatting sqref="M10:P10">
    <cfRule type="expression" dxfId="3267" priority="1">
      <formula>OR(M10=AC10,M10=AC11,M10=AC12,M10=AC13,M10=AC14,M10=AC15,M10=AC16,M10=AC17,M10=AC18,M10=AC19,M10=AC20,M10=AC21,M10=AC22,M10=AC23)</formula>
    </cfRule>
  </conditionalFormatting>
  <dataValidations count="1">
    <dataValidation type="list" allowBlank="1" showInputMessage="1" showErrorMessage="1" sqref="M9:P10" xr:uid="{00000000-0002-0000-0100-000000000000}">
      <formula1>Elencovini</formula1>
    </dataValidation>
  </dataValidations>
  <pageMargins left="0.70866141732283505" right="0.70866141732283505" top="0.74803149606299202" bottom="0.74803149606299202" header="0.31496062992126" footer="0.31496062992126"/>
  <pageSetup paperSize="9" scale="50" orientation="portrait" r:id="rId1"/>
  <headerFooter>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X91"/>
  <sheetViews>
    <sheetView view="pageLayout" topLeftCell="A73" zoomScale="124" zoomScaleNormal="75" zoomScalePageLayoutView="124" workbookViewId="0">
      <selection activeCell="B83" sqref="B83"/>
    </sheetView>
  </sheetViews>
  <sheetFormatPr baseColWidth="10" defaultColWidth="75" defaultRowHeight="16"/>
  <cols>
    <col min="1" max="1" width="4.83203125" style="700" customWidth="1"/>
    <col min="2" max="2" width="77" style="697" customWidth="1"/>
    <col min="3" max="33" width="75" style="697"/>
    <col min="34" max="34" width="75" style="698"/>
    <col min="35" max="16384" width="75" style="697"/>
  </cols>
  <sheetData>
    <row r="1" spans="1:76" ht="42" customHeight="1">
      <c r="A1" s="696"/>
      <c r="B1" s="702" t="s">
        <v>429</v>
      </c>
    </row>
    <row r="2" spans="1:76" ht="43.5" customHeight="1">
      <c r="A2" s="699"/>
      <c r="B2" s="703" t="s">
        <v>1480</v>
      </c>
    </row>
    <row r="3" spans="1:76" s="706" customFormat="1" ht="17" customHeight="1">
      <c r="A3" s="704" t="s">
        <v>240</v>
      </c>
      <c r="B3" s="705"/>
      <c r="BK3" s="707"/>
      <c r="BL3" s="707"/>
      <c r="BM3" s="707"/>
      <c r="BN3" s="707"/>
      <c r="BO3" s="707"/>
      <c r="BP3" s="707"/>
      <c r="BQ3" s="707"/>
      <c r="BR3" s="707"/>
      <c r="BS3" s="707"/>
      <c r="BT3" s="707"/>
      <c r="BU3" s="707"/>
      <c r="BV3" s="707"/>
      <c r="BW3" s="707"/>
      <c r="BX3" s="707"/>
    </row>
    <row r="4" spans="1:76" s="710" customFormat="1" ht="46" customHeight="1">
      <c r="A4" s="708"/>
      <c r="B4" s="1903" t="s">
        <v>1497</v>
      </c>
    </row>
    <row r="5" spans="1:76" s="710" customFormat="1" ht="50" customHeight="1">
      <c r="A5" s="708"/>
      <c r="B5" s="711"/>
    </row>
    <row r="6" spans="1:76" s="706" customFormat="1" ht="17" customHeight="1">
      <c r="A6" s="704" t="s">
        <v>4</v>
      </c>
      <c r="B6" s="705"/>
      <c r="BK6" s="707"/>
      <c r="BL6" s="707"/>
      <c r="BM6" s="707"/>
      <c r="BN6" s="707"/>
      <c r="BO6" s="707"/>
      <c r="BP6" s="707"/>
      <c r="BQ6" s="707"/>
      <c r="BR6" s="707"/>
      <c r="BS6" s="707"/>
      <c r="BT6" s="707"/>
      <c r="BU6" s="707"/>
      <c r="BV6" s="707"/>
      <c r="BW6" s="707"/>
      <c r="BX6" s="707"/>
    </row>
    <row r="7" spans="1:76" s="710" customFormat="1" ht="17" customHeight="1">
      <c r="A7" s="708"/>
      <c r="B7" s="709" t="s">
        <v>241</v>
      </c>
    </row>
    <row r="8" spans="1:76" s="710" customFormat="1" ht="50" customHeight="1">
      <c r="A8" s="708"/>
      <c r="B8" s="711"/>
    </row>
    <row r="9" spans="1:76" s="706" customFormat="1" ht="17" customHeight="1">
      <c r="A9" s="704" t="s">
        <v>403</v>
      </c>
      <c r="B9" s="705"/>
      <c r="BK9" s="707"/>
      <c r="BL9" s="707"/>
      <c r="BM9" s="707"/>
      <c r="BN9" s="707"/>
      <c r="BO9" s="707"/>
      <c r="BP9" s="707"/>
      <c r="BQ9" s="707"/>
      <c r="BR9" s="707"/>
      <c r="BS9" s="707"/>
      <c r="BT9" s="707"/>
      <c r="BU9" s="707"/>
      <c r="BV9" s="707"/>
      <c r="BW9" s="707"/>
      <c r="BX9" s="707"/>
    </row>
    <row r="10" spans="1:76" s="710" customFormat="1" ht="54" customHeight="1">
      <c r="A10" s="708"/>
      <c r="B10" s="709" t="s">
        <v>632</v>
      </c>
    </row>
    <row r="11" spans="1:76" s="710" customFormat="1" ht="50" customHeight="1">
      <c r="A11" s="708"/>
      <c r="B11" s="711"/>
    </row>
    <row r="12" spans="1:76" s="710" customFormat="1" ht="29" customHeight="1">
      <c r="A12" s="708"/>
      <c r="B12" s="709" t="s">
        <v>1466</v>
      </c>
    </row>
    <row r="13" spans="1:76" s="710" customFormat="1" ht="50" customHeight="1">
      <c r="A13" s="708"/>
      <c r="B13" s="711"/>
    </row>
    <row r="14" spans="1:76" s="706" customFormat="1" ht="17" customHeight="1">
      <c r="A14" s="704" t="s">
        <v>406</v>
      </c>
      <c r="B14" s="705"/>
      <c r="BK14" s="707"/>
      <c r="BL14" s="707"/>
      <c r="BM14" s="707"/>
      <c r="BN14" s="707"/>
      <c r="BO14" s="707"/>
      <c r="BP14" s="707"/>
      <c r="BQ14" s="707"/>
      <c r="BR14" s="707"/>
      <c r="BS14" s="707"/>
      <c r="BT14" s="707"/>
      <c r="BU14" s="707"/>
      <c r="BV14" s="707"/>
      <c r="BW14" s="707"/>
      <c r="BX14" s="707"/>
    </row>
    <row r="15" spans="1:76" s="710" customFormat="1" ht="29" customHeight="1">
      <c r="A15" s="708"/>
      <c r="B15" s="712" t="s">
        <v>407</v>
      </c>
    </row>
    <row r="16" spans="1:76" s="710" customFormat="1" ht="48" customHeight="1">
      <c r="A16" s="708"/>
      <c r="B16" s="709" t="s">
        <v>1481</v>
      </c>
    </row>
    <row r="17" spans="1:76" s="710" customFormat="1" ht="50" customHeight="1">
      <c r="A17" s="708"/>
      <c r="B17" s="711"/>
    </row>
    <row r="18" spans="1:76" s="710" customFormat="1" ht="29" customHeight="1">
      <c r="A18" s="708"/>
      <c r="B18" s="712" t="s">
        <v>408</v>
      </c>
    </row>
    <row r="19" spans="1:76" s="710" customFormat="1" ht="29" customHeight="1">
      <c r="A19" s="708"/>
      <c r="B19" s="709" t="s">
        <v>1482</v>
      </c>
    </row>
    <row r="20" spans="1:76" s="710" customFormat="1" ht="50" customHeight="1">
      <c r="A20" s="708"/>
      <c r="B20" s="711"/>
    </row>
    <row r="21" spans="1:76" s="706" customFormat="1" ht="17" customHeight="1">
      <c r="A21" s="704" t="s">
        <v>409</v>
      </c>
      <c r="B21" s="705"/>
      <c r="BK21" s="707"/>
      <c r="BL21" s="707"/>
      <c r="BM21" s="707"/>
      <c r="BN21" s="707"/>
      <c r="BO21" s="707"/>
      <c r="BP21" s="707"/>
      <c r="BQ21" s="707"/>
      <c r="BR21" s="707"/>
      <c r="BS21" s="707"/>
      <c r="BT21" s="707"/>
      <c r="BU21" s="707"/>
      <c r="BV21" s="707"/>
      <c r="BW21" s="707"/>
      <c r="BX21" s="707"/>
    </row>
    <row r="22" spans="1:76" s="710" customFormat="1" ht="29" customHeight="1">
      <c r="A22" s="708"/>
      <c r="B22" s="709" t="s">
        <v>1483</v>
      </c>
    </row>
    <row r="23" spans="1:76" s="710" customFormat="1" ht="50" customHeight="1">
      <c r="A23" s="708"/>
      <c r="B23" s="711"/>
    </row>
    <row r="24" spans="1:76" s="710" customFormat="1" ht="29" customHeight="1">
      <c r="A24" s="708"/>
      <c r="B24" s="709" t="s">
        <v>1484</v>
      </c>
    </row>
    <row r="25" spans="1:76" s="710" customFormat="1" ht="50" customHeight="1">
      <c r="A25" s="708"/>
      <c r="B25" s="711"/>
    </row>
    <row r="26" spans="1:76" s="710" customFormat="1" ht="55" customHeight="1">
      <c r="A26" s="708"/>
      <c r="B26" s="709" t="s">
        <v>1485</v>
      </c>
    </row>
    <row r="27" spans="1:76" s="710" customFormat="1" ht="50" customHeight="1">
      <c r="A27" s="708"/>
      <c r="B27" s="711"/>
    </row>
    <row r="28" spans="1:76" s="710" customFormat="1" ht="29" customHeight="1">
      <c r="A28" s="708"/>
      <c r="B28" s="709" t="s">
        <v>404</v>
      </c>
    </row>
    <row r="29" spans="1:76" s="710" customFormat="1" ht="50" customHeight="1">
      <c r="A29" s="708"/>
      <c r="B29" s="711"/>
    </row>
    <row r="30" spans="1:76" s="706" customFormat="1" ht="17" customHeight="1">
      <c r="A30" s="704" t="s">
        <v>410</v>
      </c>
      <c r="B30" s="705"/>
      <c r="BK30" s="707"/>
      <c r="BL30" s="707"/>
      <c r="BM30" s="707"/>
      <c r="BN30" s="707"/>
      <c r="BO30" s="707"/>
      <c r="BP30" s="707"/>
      <c r="BQ30" s="707"/>
      <c r="BR30" s="707"/>
      <c r="BS30" s="707"/>
      <c r="BT30" s="707"/>
      <c r="BU30" s="707"/>
      <c r="BV30" s="707"/>
      <c r="BW30" s="707"/>
      <c r="BX30" s="707"/>
    </row>
    <row r="31" spans="1:76" s="710" customFormat="1" ht="19" customHeight="1">
      <c r="A31" s="708"/>
      <c r="B31" s="709" t="s">
        <v>430</v>
      </c>
    </row>
    <row r="32" spans="1:76" s="710" customFormat="1" ht="14" customHeight="1">
      <c r="A32" s="708"/>
      <c r="B32" s="709" t="s">
        <v>405</v>
      </c>
    </row>
    <row r="33" spans="1:76" s="710" customFormat="1" ht="50" customHeight="1">
      <c r="A33" s="708"/>
      <c r="B33" s="711"/>
    </row>
    <row r="34" spans="1:76" s="706" customFormat="1" ht="17" customHeight="1">
      <c r="A34" s="704" t="s">
        <v>411</v>
      </c>
      <c r="B34" s="705"/>
      <c r="BK34" s="707"/>
      <c r="BL34" s="707"/>
      <c r="BM34" s="707"/>
      <c r="BN34" s="707"/>
      <c r="BO34" s="707"/>
      <c r="BP34" s="707"/>
      <c r="BQ34" s="707"/>
      <c r="BR34" s="707"/>
      <c r="BS34" s="707"/>
      <c r="BT34" s="707"/>
      <c r="BU34" s="707"/>
      <c r="BV34" s="707"/>
      <c r="BW34" s="707"/>
      <c r="BX34" s="707"/>
    </row>
    <row r="35" spans="1:76" s="710" customFormat="1" ht="57" customHeight="1">
      <c r="A35" s="708"/>
      <c r="B35" s="709" t="s">
        <v>1486</v>
      </c>
    </row>
    <row r="36" spans="1:76" s="710" customFormat="1" ht="50" customHeight="1">
      <c r="A36" s="708"/>
      <c r="B36" s="711"/>
    </row>
    <row r="37" spans="1:76" s="706" customFormat="1" ht="17" customHeight="1">
      <c r="A37" s="704" t="s">
        <v>412</v>
      </c>
      <c r="B37" s="705"/>
      <c r="BK37" s="707"/>
      <c r="BL37" s="707"/>
      <c r="BM37" s="707"/>
      <c r="BN37" s="707"/>
      <c r="BO37" s="707"/>
      <c r="BP37" s="707"/>
      <c r="BQ37" s="707"/>
      <c r="BR37" s="707"/>
      <c r="BS37" s="707"/>
      <c r="BT37" s="707"/>
      <c r="BU37" s="707"/>
      <c r="BV37" s="707"/>
      <c r="BW37" s="707"/>
      <c r="BX37" s="707"/>
    </row>
    <row r="38" spans="1:76" s="710" customFormat="1" ht="19" customHeight="1">
      <c r="A38" s="708"/>
      <c r="B38" s="709" t="s">
        <v>430</v>
      </c>
    </row>
    <row r="39" spans="1:76" s="706" customFormat="1" ht="17" customHeight="1">
      <c r="A39" s="704" t="s">
        <v>376</v>
      </c>
      <c r="B39" s="705"/>
      <c r="BK39" s="707"/>
      <c r="BL39" s="707"/>
      <c r="BM39" s="707"/>
      <c r="BN39" s="707"/>
      <c r="BO39" s="707"/>
      <c r="BP39" s="707"/>
      <c r="BQ39" s="707"/>
      <c r="BR39" s="707"/>
      <c r="BS39" s="707"/>
      <c r="BT39" s="707"/>
      <c r="BU39" s="707"/>
      <c r="BV39" s="707"/>
      <c r="BW39" s="707"/>
      <c r="BX39" s="707"/>
    </row>
    <row r="40" spans="1:76" s="710" customFormat="1" ht="19" customHeight="1">
      <c r="A40" s="708"/>
      <c r="B40" s="712" t="s">
        <v>377</v>
      </c>
    </row>
    <row r="41" spans="1:76" s="710" customFormat="1" ht="14" customHeight="1">
      <c r="A41" s="708"/>
      <c r="B41" s="709" t="s">
        <v>1487</v>
      </c>
    </row>
    <row r="42" spans="1:76" s="710" customFormat="1" ht="50" customHeight="1">
      <c r="A42" s="708"/>
      <c r="B42" s="711"/>
    </row>
    <row r="43" spans="1:76" s="710" customFormat="1" ht="19" customHeight="1">
      <c r="A43" s="708"/>
      <c r="B43" s="712" t="s">
        <v>378</v>
      </c>
    </row>
    <row r="44" spans="1:76" s="710" customFormat="1" ht="14" customHeight="1">
      <c r="A44" s="708"/>
      <c r="B44" s="709" t="s">
        <v>1488</v>
      </c>
    </row>
    <row r="45" spans="1:76" s="710" customFormat="1" ht="50" customHeight="1">
      <c r="A45" s="708"/>
      <c r="B45" s="711"/>
    </row>
    <row r="46" spans="1:76" s="710" customFormat="1" ht="19" customHeight="1">
      <c r="A46" s="708"/>
      <c r="B46" s="712" t="s">
        <v>413</v>
      </c>
    </row>
    <row r="47" spans="1:76" s="710" customFormat="1" ht="14" customHeight="1">
      <c r="A47" s="708"/>
      <c r="B47" s="709" t="s">
        <v>1489</v>
      </c>
    </row>
    <row r="48" spans="1:76" s="710" customFormat="1" ht="50" customHeight="1">
      <c r="A48" s="708"/>
      <c r="B48" s="711"/>
    </row>
    <row r="49" spans="1:76" s="710" customFormat="1" ht="19" customHeight="1">
      <c r="A49" s="708"/>
      <c r="B49" s="712" t="s">
        <v>414</v>
      </c>
    </row>
    <row r="50" spans="1:76" s="710" customFormat="1" ht="14" customHeight="1">
      <c r="A50" s="708"/>
      <c r="B50" s="709" t="s">
        <v>1489</v>
      </c>
    </row>
    <row r="51" spans="1:76" s="710" customFormat="1" ht="50" customHeight="1">
      <c r="A51" s="708"/>
      <c r="B51" s="711"/>
    </row>
    <row r="52" spans="1:76" s="710" customFormat="1" ht="19" customHeight="1">
      <c r="A52" s="708"/>
      <c r="B52" s="712" t="s">
        <v>1467</v>
      </c>
    </row>
    <row r="53" spans="1:76" s="710" customFormat="1" ht="14" customHeight="1">
      <c r="A53" s="708"/>
      <c r="B53" s="709" t="s">
        <v>1489</v>
      </c>
    </row>
    <row r="54" spans="1:76" s="710" customFormat="1" ht="50" customHeight="1">
      <c r="A54" s="708"/>
      <c r="B54" s="711"/>
    </row>
    <row r="55" spans="1:76" s="710" customFormat="1" ht="19" customHeight="1">
      <c r="A55" s="708"/>
      <c r="B55" s="712" t="s">
        <v>1426</v>
      </c>
    </row>
    <row r="56" spans="1:76" s="710" customFormat="1" ht="27" customHeight="1">
      <c r="A56" s="708"/>
      <c r="B56" s="709" t="s">
        <v>1489</v>
      </c>
    </row>
    <row r="57" spans="1:76" s="710" customFormat="1" ht="50" customHeight="1">
      <c r="A57" s="708"/>
      <c r="B57" s="711"/>
    </row>
    <row r="58" spans="1:76" s="710" customFormat="1" ht="19" customHeight="1">
      <c r="A58" s="708"/>
      <c r="B58" s="712" t="s">
        <v>415</v>
      </c>
    </row>
    <row r="59" spans="1:76" s="710" customFormat="1" ht="29" customHeight="1">
      <c r="A59" s="708"/>
      <c r="B59" s="709" t="s">
        <v>1489</v>
      </c>
    </row>
    <row r="60" spans="1:76" s="710" customFormat="1" ht="50" customHeight="1">
      <c r="A60" s="708"/>
      <c r="B60" s="711"/>
    </row>
    <row r="61" spans="1:76" s="710" customFormat="1" ht="19" customHeight="1">
      <c r="A61" s="708"/>
      <c r="B61" s="712" t="s">
        <v>1468</v>
      </c>
    </row>
    <row r="62" spans="1:76" s="710" customFormat="1" ht="29" customHeight="1">
      <c r="A62" s="708"/>
      <c r="B62" s="709" t="s">
        <v>1490</v>
      </c>
    </row>
    <row r="63" spans="1:76" s="710" customFormat="1" ht="50" customHeight="1">
      <c r="A63" s="708"/>
      <c r="B63" s="711"/>
    </row>
    <row r="64" spans="1:76" s="706" customFormat="1" ht="17" customHeight="1">
      <c r="A64" s="704" t="s">
        <v>416</v>
      </c>
      <c r="B64" s="705"/>
      <c r="BK64" s="707"/>
      <c r="BL64" s="707"/>
      <c r="BM64" s="707"/>
      <c r="BN64" s="707"/>
      <c r="BO64" s="707"/>
      <c r="BP64" s="707"/>
      <c r="BQ64" s="707"/>
      <c r="BR64" s="707"/>
      <c r="BS64" s="707"/>
      <c r="BT64" s="707"/>
      <c r="BU64" s="707"/>
      <c r="BV64" s="707"/>
      <c r="BW64" s="707"/>
      <c r="BX64" s="707"/>
    </row>
    <row r="65" spans="1:2" s="713" customFormat="1" ht="20" customHeight="1">
      <c r="B65" s="713" t="s">
        <v>1475</v>
      </c>
    </row>
    <row r="66" spans="1:2" s="710" customFormat="1" ht="30" customHeight="1">
      <c r="A66" s="717"/>
      <c r="B66" s="713" t="s">
        <v>1470</v>
      </c>
    </row>
    <row r="67" spans="1:2" s="710" customFormat="1" ht="17" customHeight="1">
      <c r="A67" s="708"/>
      <c r="B67" s="711"/>
    </row>
    <row r="68" spans="1:2" s="710" customFormat="1" ht="17" customHeight="1">
      <c r="A68" s="717"/>
      <c r="B68" s="713" t="s">
        <v>1471</v>
      </c>
    </row>
    <row r="69" spans="1:2" s="710" customFormat="1" ht="17" customHeight="1">
      <c r="A69" s="708"/>
      <c r="B69" s="711"/>
    </row>
    <row r="70" spans="1:2" s="710" customFormat="1" ht="17" customHeight="1">
      <c r="A70" s="717"/>
      <c r="B70" s="713" t="s">
        <v>1472</v>
      </c>
    </row>
    <row r="71" spans="1:2" s="710" customFormat="1" ht="17" customHeight="1">
      <c r="A71" s="708"/>
      <c r="B71" s="711"/>
    </row>
    <row r="72" spans="1:2" s="710" customFormat="1" ht="17" customHeight="1">
      <c r="A72" s="717"/>
      <c r="B72" s="713" t="s">
        <v>1473</v>
      </c>
    </row>
    <row r="73" spans="1:2" s="710" customFormat="1" ht="17" customHeight="1">
      <c r="A73" s="708"/>
      <c r="B73" s="711"/>
    </row>
    <row r="74" spans="1:2" s="710" customFormat="1" ht="17" customHeight="1">
      <c r="A74" s="717"/>
      <c r="B74" s="713" t="s">
        <v>1474</v>
      </c>
    </row>
    <row r="75" spans="1:2" s="710" customFormat="1" ht="17" customHeight="1">
      <c r="A75" s="708"/>
      <c r="B75" s="711"/>
    </row>
    <row r="76" spans="1:2" s="710" customFormat="1" ht="79" customHeight="1">
      <c r="A76" s="717"/>
      <c r="B76" s="713" t="s">
        <v>1476</v>
      </c>
    </row>
    <row r="77" spans="1:2" s="710" customFormat="1" ht="17" customHeight="1">
      <c r="A77" s="708"/>
      <c r="B77" s="711"/>
    </row>
    <row r="78" spans="1:2" s="710" customFormat="1" ht="17" customHeight="1">
      <c r="A78" s="717"/>
      <c r="B78" s="713" t="s">
        <v>1477</v>
      </c>
    </row>
    <row r="79" spans="1:2" s="713" customFormat="1" ht="20" customHeight="1">
      <c r="B79" s="718">
        <f>+B77+B75+B73+B71+B69+B67</f>
        <v>0</v>
      </c>
    </row>
    <row r="80" spans="1:2" s="713" customFormat="1" ht="20" customHeight="1"/>
    <row r="81" spans="1:76" s="706" customFormat="1" ht="17" customHeight="1">
      <c r="A81" s="704" t="s">
        <v>1427</v>
      </c>
      <c r="B81" s="705"/>
      <c r="BK81" s="707"/>
      <c r="BL81" s="707"/>
      <c r="BM81" s="707"/>
      <c r="BN81" s="707"/>
      <c r="BO81" s="707"/>
      <c r="BP81" s="707"/>
      <c r="BQ81" s="707"/>
      <c r="BR81" s="707"/>
      <c r="BS81" s="707"/>
      <c r="BT81" s="707"/>
      <c r="BU81" s="707"/>
      <c r="BV81" s="707"/>
      <c r="BW81" s="707"/>
      <c r="BX81" s="707"/>
    </row>
    <row r="82" spans="1:76" s="710" customFormat="1" ht="19" customHeight="1">
      <c r="A82" s="708"/>
      <c r="B82" s="709" t="s">
        <v>1428</v>
      </c>
    </row>
    <row r="83" spans="1:76" s="706" customFormat="1" ht="17" customHeight="1">
      <c r="A83" s="704" t="s">
        <v>1442</v>
      </c>
      <c r="B83" s="705"/>
      <c r="BK83" s="707"/>
      <c r="BL83" s="707"/>
      <c r="BM83" s="707"/>
      <c r="BN83" s="707"/>
      <c r="BO83" s="707"/>
      <c r="BP83" s="707"/>
      <c r="BQ83" s="707"/>
      <c r="BR83" s="707"/>
      <c r="BS83" s="707"/>
      <c r="BT83" s="707"/>
      <c r="BU83" s="707"/>
      <c r="BV83" s="707"/>
      <c r="BW83" s="707"/>
      <c r="BX83" s="707"/>
    </row>
    <row r="84" spans="1:76" s="710" customFormat="1" ht="18" customHeight="1">
      <c r="A84" s="708"/>
      <c r="B84" s="709" t="s">
        <v>430</v>
      </c>
    </row>
    <row r="85" spans="1:76" s="706" customFormat="1" ht="17" customHeight="1">
      <c r="A85" s="704" t="s">
        <v>1441</v>
      </c>
      <c r="B85" s="705"/>
      <c r="BK85" s="707"/>
      <c r="BL85" s="707"/>
      <c r="BM85" s="707"/>
      <c r="BN85" s="707"/>
      <c r="BO85" s="707"/>
      <c r="BP85" s="707"/>
      <c r="BQ85" s="707"/>
      <c r="BR85" s="707"/>
      <c r="BS85" s="707"/>
      <c r="BT85" s="707"/>
      <c r="BU85" s="707"/>
      <c r="BV85" s="707"/>
      <c r="BW85" s="707"/>
      <c r="BX85" s="707"/>
    </row>
    <row r="86" spans="1:76" s="710" customFormat="1" ht="50" customHeight="1">
      <c r="A86" s="708"/>
      <c r="B86" s="711"/>
    </row>
    <row r="87" spans="1:76">
      <c r="A87" s="699"/>
    </row>
    <row r="88" spans="1:76" s="706" customFormat="1" ht="43" customHeight="1">
      <c r="A88" s="704"/>
      <c r="B88" s="716" t="s">
        <v>431</v>
      </c>
      <c r="BK88" s="707"/>
      <c r="BL88" s="707"/>
      <c r="BM88" s="707"/>
      <c r="BN88" s="707"/>
      <c r="BO88" s="707"/>
      <c r="BP88" s="707"/>
      <c r="BQ88" s="707"/>
      <c r="BR88" s="707"/>
      <c r="BS88" s="707"/>
      <c r="BT88" s="707"/>
      <c r="BU88" s="707"/>
      <c r="BV88" s="707"/>
      <c r="BW88" s="707"/>
      <c r="BX88" s="707"/>
    </row>
    <row r="89" spans="1:76" ht="96" customHeight="1">
      <c r="A89" s="699"/>
      <c r="B89" s="701"/>
    </row>
    <row r="90" spans="1:76" ht="43.5" customHeight="1">
      <c r="A90" s="699"/>
      <c r="B90" s="714" t="s">
        <v>1469</v>
      </c>
    </row>
    <row r="91" spans="1:76" ht="42" customHeight="1">
      <c r="A91" s="699"/>
      <c r="B91" s="715" t="s">
        <v>242</v>
      </c>
    </row>
  </sheetData>
  <sheetProtection sheet="1" formatCells="0" formatColumns="0" formatRows="0" insertColumns="0" insertRows="0" insertHyperlinks="0" deleteColumns="0" deleteRows="0"/>
  <pageMargins left="0.70866141699999996" right="0.45866141700000002" top="0.74803149606299202" bottom="0.74803149606299202" header="0.31496062992126" footer="0.31496062992126"/>
  <pageSetup paperSize="9" orientation="portrait" r:id="rId1"/>
  <headerFooter>
    <oddFooter>&amp;C&amp;"Calibri,Normale"&amp;K000000&amp;A&amp;R&amp;"Calibri,Normale"&amp;K000000&amp;P</oddFooter>
  </headerFooter>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J87"/>
  <sheetViews>
    <sheetView zoomScaleNormal="100" workbookViewId="0">
      <selection activeCell="U25" sqref="U25"/>
    </sheetView>
  </sheetViews>
  <sheetFormatPr baseColWidth="10" defaultColWidth="8.83203125" defaultRowHeight="15"/>
  <cols>
    <col min="1" max="1" width="13" customWidth="1"/>
  </cols>
  <sheetData>
    <row r="2" spans="1:4" s="433" customFormat="1" ht="19">
      <c r="A2" s="432" t="s">
        <v>780</v>
      </c>
    </row>
    <row r="4" spans="1:4">
      <c r="A4" s="429" t="s">
        <v>633</v>
      </c>
    </row>
    <row r="5" spans="1:4">
      <c r="A5" s="430" t="s">
        <v>634</v>
      </c>
    </row>
    <row r="6" spans="1:4">
      <c r="A6" s="431" t="s">
        <v>635</v>
      </c>
      <c r="B6" s="1864" t="s">
        <v>636</v>
      </c>
      <c r="C6" s="1865"/>
      <c r="D6" s="1866"/>
    </row>
    <row r="8" spans="1:4">
      <c r="A8" s="420" t="s">
        <v>637</v>
      </c>
      <c r="B8" t="s">
        <v>638</v>
      </c>
    </row>
    <row r="9" spans="1:4">
      <c r="A9" s="420" t="s">
        <v>639</v>
      </c>
      <c r="B9" t="s">
        <v>640</v>
      </c>
    </row>
    <row r="10" spans="1:4">
      <c r="A10" s="420" t="s">
        <v>641</v>
      </c>
      <c r="B10" t="s">
        <v>642</v>
      </c>
    </row>
    <row r="11" spans="1:4">
      <c r="A11" s="420" t="s">
        <v>643</v>
      </c>
      <c r="B11" t="s">
        <v>644</v>
      </c>
    </row>
    <row r="12" spans="1:4">
      <c r="A12" s="420" t="s">
        <v>645</v>
      </c>
      <c r="B12" t="s">
        <v>646</v>
      </c>
    </row>
    <row r="13" spans="1:4">
      <c r="A13" s="420" t="s">
        <v>647</v>
      </c>
      <c r="B13" t="s">
        <v>648</v>
      </c>
    </row>
    <row r="14" spans="1:4">
      <c r="A14" s="420" t="s">
        <v>649</v>
      </c>
      <c r="B14" t="s">
        <v>650</v>
      </c>
    </row>
    <row r="15" spans="1:4">
      <c r="A15" s="420" t="s">
        <v>651</v>
      </c>
      <c r="B15" t="s">
        <v>652</v>
      </c>
    </row>
    <row r="16" spans="1:4">
      <c r="A16" s="420" t="s">
        <v>653</v>
      </c>
      <c r="B16" t="s">
        <v>654</v>
      </c>
    </row>
    <row r="17" spans="1:2">
      <c r="A17" s="420" t="s">
        <v>655</v>
      </c>
      <c r="B17" t="s">
        <v>656</v>
      </c>
    </row>
    <row r="18" spans="1:2">
      <c r="A18" s="420" t="s">
        <v>657</v>
      </c>
      <c r="B18" t="s">
        <v>658</v>
      </c>
    </row>
    <row r="19" spans="1:2">
      <c r="A19" s="420" t="s">
        <v>659</v>
      </c>
      <c r="B19" t="s">
        <v>660</v>
      </c>
    </row>
    <row r="20" spans="1:2">
      <c r="A20" s="420" t="s">
        <v>661</v>
      </c>
      <c r="B20" t="s">
        <v>662</v>
      </c>
    </row>
    <row r="21" spans="1:2">
      <c r="A21" s="420" t="s">
        <v>663</v>
      </c>
      <c r="B21" t="s">
        <v>664</v>
      </c>
    </row>
    <row r="22" spans="1:2">
      <c r="A22" s="420" t="s">
        <v>665</v>
      </c>
      <c r="B22" t="s">
        <v>666</v>
      </c>
    </row>
    <row r="23" spans="1:2">
      <c r="A23" s="420" t="s">
        <v>667</v>
      </c>
      <c r="B23" t="s">
        <v>668</v>
      </c>
    </row>
    <row r="24" spans="1:2">
      <c r="A24" s="420" t="s">
        <v>669</v>
      </c>
      <c r="B24" t="s">
        <v>670</v>
      </c>
    </row>
    <row r="25" spans="1:2">
      <c r="A25" s="420" t="s">
        <v>671</v>
      </c>
      <c r="B25" t="s">
        <v>672</v>
      </c>
    </row>
    <row r="26" spans="1:2">
      <c r="A26" s="420" t="s">
        <v>673</v>
      </c>
      <c r="B26" t="s">
        <v>674</v>
      </c>
    </row>
    <row r="27" spans="1:2">
      <c r="A27" s="420" t="s">
        <v>675</v>
      </c>
      <c r="B27" t="s">
        <v>676</v>
      </c>
    </row>
    <row r="28" spans="1:2">
      <c r="A28" s="420" t="s">
        <v>677</v>
      </c>
      <c r="B28" t="s">
        <v>678</v>
      </c>
    </row>
    <row r="29" spans="1:2">
      <c r="A29" s="420" t="s">
        <v>679</v>
      </c>
      <c r="B29" t="s">
        <v>680</v>
      </c>
    </row>
    <row r="30" spans="1:2">
      <c r="A30" s="420" t="s">
        <v>681</v>
      </c>
      <c r="B30" t="s">
        <v>682</v>
      </c>
    </row>
    <row r="31" spans="1:2">
      <c r="A31" s="420" t="s">
        <v>683</v>
      </c>
      <c r="B31" t="s">
        <v>684</v>
      </c>
    </row>
    <row r="32" spans="1:2">
      <c r="A32" s="420" t="s">
        <v>685</v>
      </c>
      <c r="B32" t="s">
        <v>686</v>
      </c>
    </row>
    <row r="33" spans="1:2">
      <c r="A33" s="420" t="s">
        <v>687</v>
      </c>
      <c r="B33" t="s">
        <v>688</v>
      </c>
    </row>
    <row r="34" spans="1:2">
      <c r="A34" s="420" t="s">
        <v>689</v>
      </c>
      <c r="B34" t="s">
        <v>690</v>
      </c>
    </row>
    <row r="35" spans="1:2">
      <c r="A35" s="420" t="s">
        <v>691</v>
      </c>
      <c r="B35" t="s">
        <v>692</v>
      </c>
    </row>
    <row r="36" spans="1:2">
      <c r="A36" s="420" t="s">
        <v>693</v>
      </c>
      <c r="B36" t="s">
        <v>694</v>
      </c>
    </row>
    <row r="37" spans="1:2">
      <c r="A37" s="420" t="s">
        <v>695</v>
      </c>
      <c r="B37" t="s">
        <v>696</v>
      </c>
    </row>
    <row r="38" spans="1:2">
      <c r="A38" s="420" t="s">
        <v>697</v>
      </c>
      <c r="B38" t="s">
        <v>698</v>
      </c>
    </row>
    <row r="39" spans="1:2">
      <c r="A39" s="420" t="s">
        <v>699</v>
      </c>
      <c r="B39" t="s">
        <v>700</v>
      </c>
    </row>
    <row r="40" spans="1:2">
      <c r="A40" s="420" t="s">
        <v>701</v>
      </c>
      <c r="B40" t="s">
        <v>702</v>
      </c>
    </row>
    <row r="41" spans="1:2">
      <c r="A41" s="420" t="s">
        <v>703</v>
      </c>
      <c r="B41" t="s">
        <v>704</v>
      </c>
    </row>
    <row r="42" spans="1:2">
      <c r="A42" s="420" t="s">
        <v>705</v>
      </c>
      <c r="B42" t="s">
        <v>706</v>
      </c>
    </row>
    <row r="43" spans="1:2">
      <c r="A43" s="420" t="s">
        <v>707</v>
      </c>
      <c r="B43" t="s">
        <v>708</v>
      </c>
    </row>
    <row r="44" spans="1:2" s="408" customFormat="1" ht="16" thickBot="1">
      <c r="A44" s="421" t="s">
        <v>709</v>
      </c>
      <c r="B44" s="408" t="s">
        <v>710</v>
      </c>
    </row>
    <row r="45" spans="1:2">
      <c r="A45" s="422" t="s">
        <v>711</v>
      </c>
      <c r="B45" t="s">
        <v>712</v>
      </c>
    </row>
    <row r="46" spans="1:2">
      <c r="A46" s="420" t="s">
        <v>713</v>
      </c>
      <c r="B46" t="s">
        <v>714</v>
      </c>
    </row>
    <row r="47" spans="1:2">
      <c r="A47" s="420" t="s">
        <v>715</v>
      </c>
      <c r="B47" t="s">
        <v>716</v>
      </c>
    </row>
    <row r="48" spans="1:2">
      <c r="A48" s="420" t="s">
        <v>717</v>
      </c>
      <c r="B48" t="s">
        <v>718</v>
      </c>
    </row>
    <row r="49" spans="1:2">
      <c r="A49" s="420" t="s">
        <v>719</v>
      </c>
      <c r="B49" t="s">
        <v>720</v>
      </c>
    </row>
    <row r="50" spans="1:2">
      <c r="A50" s="420" t="s">
        <v>721</v>
      </c>
      <c r="B50" t="s">
        <v>722</v>
      </c>
    </row>
    <row r="51" spans="1:2">
      <c r="A51" s="423">
        <v>0.4381944444444445</v>
      </c>
      <c r="B51" t="s">
        <v>723</v>
      </c>
    </row>
    <row r="52" spans="1:2">
      <c r="A52" s="420" t="s">
        <v>724</v>
      </c>
      <c r="B52" t="s">
        <v>725</v>
      </c>
    </row>
    <row r="53" spans="1:2">
      <c r="A53" s="420" t="s">
        <v>726</v>
      </c>
      <c r="B53" t="s">
        <v>727</v>
      </c>
    </row>
    <row r="54" spans="1:2">
      <c r="A54" s="420" t="s">
        <v>728</v>
      </c>
      <c r="B54" t="s">
        <v>729</v>
      </c>
    </row>
    <row r="55" spans="1:2">
      <c r="A55" s="420" t="s">
        <v>730</v>
      </c>
      <c r="B55" t="s">
        <v>731</v>
      </c>
    </row>
    <row r="56" spans="1:2">
      <c r="A56" s="420" t="s">
        <v>732</v>
      </c>
      <c r="B56" t="s">
        <v>733</v>
      </c>
    </row>
    <row r="57" spans="1:2">
      <c r="A57" s="420" t="s">
        <v>734</v>
      </c>
      <c r="B57" t="s">
        <v>735</v>
      </c>
    </row>
    <row r="58" spans="1:2">
      <c r="A58" s="420" t="s">
        <v>730</v>
      </c>
      <c r="B58" t="s">
        <v>731</v>
      </c>
    </row>
    <row r="59" spans="1:2">
      <c r="A59" s="420" t="s">
        <v>734</v>
      </c>
      <c r="B59" t="s">
        <v>735</v>
      </c>
    </row>
    <row r="60" spans="1:2">
      <c r="A60" s="420" t="s">
        <v>736</v>
      </c>
      <c r="B60" t="s">
        <v>737</v>
      </c>
    </row>
    <row r="61" spans="1:2">
      <c r="A61" s="423">
        <v>0.45219907407407406</v>
      </c>
      <c r="B61" t="s">
        <v>738</v>
      </c>
    </row>
    <row r="62" spans="1:2">
      <c r="A62" s="420" t="s">
        <v>739</v>
      </c>
      <c r="B62" t="s">
        <v>740</v>
      </c>
    </row>
    <row r="63" spans="1:2">
      <c r="A63" s="420" t="s">
        <v>741</v>
      </c>
      <c r="B63" t="s">
        <v>742</v>
      </c>
    </row>
    <row r="64" spans="1:2">
      <c r="A64" s="420" t="s">
        <v>743</v>
      </c>
      <c r="B64" t="s">
        <v>744</v>
      </c>
    </row>
    <row r="65" spans="1:10">
      <c r="A65" s="420" t="s">
        <v>745</v>
      </c>
      <c r="B65" t="s">
        <v>746</v>
      </c>
    </row>
    <row r="66" spans="1:10">
      <c r="A66" s="420" t="s">
        <v>747</v>
      </c>
      <c r="B66" t="s">
        <v>748</v>
      </c>
    </row>
    <row r="67" spans="1:10">
      <c r="A67" s="420" t="s">
        <v>749</v>
      </c>
      <c r="B67" t="s">
        <v>750</v>
      </c>
    </row>
    <row r="68" spans="1:10">
      <c r="A68" s="420" t="s">
        <v>751</v>
      </c>
      <c r="B68" t="s">
        <v>752</v>
      </c>
    </row>
    <row r="69" spans="1:10">
      <c r="A69" s="420" t="s">
        <v>753</v>
      </c>
      <c r="B69" t="s">
        <v>754</v>
      </c>
    </row>
    <row r="70" spans="1:10">
      <c r="A70" s="420" t="s">
        <v>755</v>
      </c>
      <c r="B70" t="s">
        <v>756</v>
      </c>
    </row>
    <row r="71" spans="1:10">
      <c r="A71" s="423">
        <v>0.45902777777777781</v>
      </c>
      <c r="B71" t="s">
        <v>757</v>
      </c>
      <c r="J71" s="424"/>
    </row>
    <row r="72" spans="1:10">
      <c r="A72" s="423">
        <v>0.45983796296296298</v>
      </c>
      <c r="B72" t="s">
        <v>758</v>
      </c>
    </row>
    <row r="73" spans="1:10">
      <c r="A73" s="420" t="s">
        <v>759</v>
      </c>
      <c r="B73" t="s">
        <v>760</v>
      </c>
    </row>
    <row r="74" spans="1:10">
      <c r="A74" s="420" t="s">
        <v>761</v>
      </c>
      <c r="B74" t="s">
        <v>762</v>
      </c>
    </row>
    <row r="75" spans="1:10">
      <c r="A75" s="420" t="s">
        <v>763</v>
      </c>
      <c r="B75" t="s">
        <v>764</v>
      </c>
    </row>
    <row r="76" spans="1:10">
      <c r="A76" s="420" t="s">
        <v>765</v>
      </c>
      <c r="B76" t="s">
        <v>766</v>
      </c>
    </row>
    <row r="77" spans="1:10">
      <c r="A77" s="420" t="s">
        <v>767</v>
      </c>
      <c r="B77" t="s">
        <v>768</v>
      </c>
    </row>
    <row r="78" spans="1:10" s="408" customFormat="1" ht="16" thickBot="1">
      <c r="A78" s="425">
        <v>0.8430671296296296</v>
      </c>
      <c r="B78" s="408" t="s">
        <v>769</v>
      </c>
    </row>
    <row r="79" spans="1:10">
      <c r="A79" s="426">
        <v>1.9319444444444445</v>
      </c>
      <c r="B79" s="64" t="s">
        <v>770</v>
      </c>
    </row>
    <row r="80" spans="1:10">
      <c r="A80" s="427">
        <v>1.9326388888888888</v>
      </c>
      <c r="B80" s="64" t="s">
        <v>771</v>
      </c>
    </row>
    <row r="81" spans="1:4">
      <c r="A81" s="427">
        <v>1.9383101851851852</v>
      </c>
      <c r="B81" s="64" t="s">
        <v>772</v>
      </c>
    </row>
    <row r="82" spans="1:4">
      <c r="A82" s="427">
        <v>1.9390046296296297</v>
      </c>
      <c r="B82" s="64" t="s">
        <v>773</v>
      </c>
    </row>
    <row r="83" spans="1:4">
      <c r="A83" s="427">
        <v>1.939699074074074</v>
      </c>
      <c r="B83" s="64" t="s">
        <v>774</v>
      </c>
    </row>
    <row r="84" spans="1:4">
      <c r="A84" s="428">
        <v>1.9398148148148149</v>
      </c>
      <c r="B84" s="64" t="s">
        <v>775</v>
      </c>
    </row>
    <row r="85" spans="1:4" s="407" customFormat="1">
      <c r="A85" s="427">
        <v>1.938425925925926</v>
      </c>
      <c r="B85" s="64" t="s">
        <v>776</v>
      </c>
    </row>
    <row r="86" spans="1:4" s="408" customFormat="1" ht="16" thickBot="1">
      <c r="A86" s="500" t="s">
        <v>777</v>
      </c>
      <c r="B86" s="403" t="s">
        <v>820</v>
      </c>
    </row>
    <row r="87" spans="1:4">
      <c r="A87" s="501" t="s">
        <v>818</v>
      </c>
      <c r="B87" s="499" t="s">
        <v>819</v>
      </c>
      <c r="C87" s="499"/>
      <c r="D87" s="499"/>
    </row>
  </sheetData>
  <sheetProtection sheet="1" objects="1" scenarios="1" formatCells="0" formatColumns="0" formatRows="0" insertColumns="0" insertRows="0" insertHyperlinks="0" deleteColumns="0" deleteRows="0"/>
  <mergeCells count="1">
    <mergeCell ref="B6:D6"/>
  </mergeCells>
  <pageMargins left="0.70866141732283472" right="0.70866141732283472" top="0.74803149606299213" bottom="0.74803149606299213" header="0.31496062992125984" footer="0.31496062992125984"/>
  <pageSetup paperSize="9" scale="5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47"/>
  <sheetViews>
    <sheetView view="pageLayout" zoomScaleNormal="100" workbookViewId="0">
      <selection activeCell="K12" sqref="K12"/>
    </sheetView>
  </sheetViews>
  <sheetFormatPr baseColWidth="10" defaultColWidth="8.83203125" defaultRowHeight="15"/>
  <cols>
    <col min="9" max="9" width="15.83203125" customWidth="1"/>
    <col min="10" max="10" width="6.83203125" customWidth="1"/>
  </cols>
  <sheetData>
    <row r="1" spans="1:10">
      <c r="A1" s="439"/>
      <c r="B1" s="439"/>
      <c r="C1" s="439"/>
      <c r="D1" s="439"/>
      <c r="E1" s="439"/>
      <c r="F1" s="439"/>
      <c r="G1" s="439" t="s">
        <v>997</v>
      </c>
      <c r="H1" s="1867"/>
      <c r="I1" s="1867"/>
      <c r="J1" s="439"/>
    </row>
    <row r="2" spans="1:10">
      <c r="A2" s="439"/>
      <c r="B2" s="439"/>
      <c r="C2" s="439"/>
      <c r="D2" s="439"/>
      <c r="E2" s="439"/>
      <c r="F2" s="439"/>
      <c r="G2" s="439"/>
      <c r="H2" s="1867"/>
      <c r="I2" s="1867"/>
      <c r="J2" s="439"/>
    </row>
    <row r="3" spans="1:10" ht="20">
      <c r="A3" s="618" t="s">
        <v>979</v>
      </c>
      <c r="B3" s="619"/>
      <c r="C3" s="619"/>
      <c r="D3" s="619"/>
      <c r="E3" s="619"/>
      <c r="F3" s="619"/>
      <c r="G3" s="619"/>
      <c r="H3" s="619"/>
      <c r="I3" s="619"/>
      <c r="J3" s="439"/>
    </row>
    <row r="4" spans="1:10" ht="23">
      <c r="A4" s="620"/>
      <c r="B4" s="439"/>
      <c r="C4" s="439"/>
      <c r="D4" s="439"/>
      <c r="E4" s="439"/>
      <c r="F4" s="439"/>
      <c r="G4" s="439"/>
      <c r="H4" s="439"/>
      <c r="I4" s="439"/>
      <c r="J4" s="439"/>
    </row>
    <row r="5" spans="1:10" ht="16">
      <c r="A5" s="621" t="s">
        <v>983</v>
      </c>
      <c r="B5" s="439"/>
      <c r="C5" s="439"/>
      <c r="D5" s="439"/>
      <c r="E5" s="439"/>
      <c r="F5" s="439"/>
      <c r="G5" s="439"/>
      <c r="H5" s="439"/>
      <c r="I5" s="439"/>
      <c r="J5" s="439"/>
    </row>
    <row r="6" spans="1:10" ht="16">
      <c r="A6" s="621"/>
      <c r="B6" s="439"/>
      <c r="C6" s="439"/>
      <c r="D6" s="439"/>
      <c r="E6" s="439"/>
      <c r="F6" s="439"/>
      <c r="G6" s="439"/>
      <c r="H6" s="439"/>
      <c r="I6" s="439"/>
      <c r="J6" s="439"/>
    </row>
    <row r="7" spans="1:10" ht="16">
      <c r="A7" s="621" t="s">
        <v>995</v>
      </c>
      <c r="B7" s="439"/>
      <c r="C7" s="439"/>
      <c r="D7" s="439"/>
      <c r="E7" s="439"/>
      <c r="F7" s="439"/>
      <c r="G7" s="439"/>
      <c r="H7" s="439"/>
      <c r="I7" s="439"/>
      <c r="J7" s="439"/>
    </row>
    <row r="8" spans="1:10" ht="16">
      <c r="A8" s="621"/>
      <c r="B8" s="439"/>
      <c r="C8" s="439"/>
      <c r="D8" s="439"/>
      <c r="E8" s="439"/>
      <c r="F8" s="439"/>
      <c r="G8" s="439"/>
      <c r="H8" s="439"/>
      <c r="I8" s="439"/>
      <c r="J8" s="439"/>
    </row>
    <row r="9" spans="1:10" ht="16">
      <c r="A9" s="621" t="s">
        <v>984</v>
      </c>
      <c r="B9" s="439"/>
      <c r="C9" s="439"/>
      <c r="D9" s="439"/>
      <c r="E9" s="439"/>
      <c r="F9" s="1871" t="s">
        <v>987</v>
      </c>
      <c r="G9" s="1871"/>
      <c r="H9" s="1871"/>
      <c r="I9" s="1871"/>
      <c r="J9" s="1871"/>
    </row>
    <row r="10" spans="1:10" ht="16">
      <c r="A10" s="621"/>
      <c r="B10" s="439"/>
      <c r="C10" s="439"/>
      <c r="D10" s="439"/>
      <c r="E10" s="439"/>
      <c r="F10" s="622"/>
      <c r="G10" s="622"/>
      <c r="H10" s="622"/>
      <c r="I10" s="622"/>
      <c r="J10" s="622"/>
    </row>
    <row r="11" spans="1:10" ht="16">
      <c r="A11" s="621" t="s">
        <v>992</v>
      </c>
      <c r="B11" s="439"/>
      <c r="C11" s="439"/>
      <c r="D11" s="439"/>
      <c r="E11" s="439"/>
      <c r="F11" s="439"/>
      <c r="G11" s="439"/>
      <c r="H11" s="439"/>
      <c r="I11" s="439"/>
      <c r="J11" s="439"/>
    </row>
    <row r="12" spans="1:10" ht="16">
      <c r="A12" s="621"/>
      <c r="B12" s="439"/>
      <c r="C12" s="439"/>
      <c r="D12" s="439"/>
      <c r="E12" s="439"/>
      <c r="F12" s="439"/>
      <c r="G12" s="439"/>
      <c r="H12" s="439"/>
      <c r="I12" s="439"/>
      <c r="J12" s="439"/>
    </row>
    <row r="13" spans="1:10" ht="16">
      <c r="A13" s="621" t="s">
        <v>994</v>
      </c>
      <c r="B13" s="439"/>
      <c r="C13" s="439"/>
      <c r="D13" s="439"/>
      <c r="E13" s="439"/>
      <c r="F13" s="439"/>
      <c r="G13" s="439"/>
      <c r="H13" s="439"/>
      <c r="I13" s="439"/>
      <c r="J13" s="439"/>
    </row>
    <row r="14" spans="1:10" ht="16">
      <c r="A14" s="621"/>
      <c r="B14" s="439"/>
      <c r="C14" s="439"/>
      <c r="D14" s="439"/>
      <c r="E14" s="439"/>
      <c r="F14" s="439"/>
      <c r="G14" s="439"/>
      <c r="H14" s="439"/>
      <c r="I14" s="439"/>
      <c r="J14" s="439"/>
    </row>
    <row r="15" spans="1:10" ht="16">
      <c r="A15" s="623"/>
      <c r="B15" s="619"/>
      <c r="C15" s="619"/>
      <c r="D15" s="619"/>
      <c r="E15" s="623" t="s">
        <v>980</v>
      </c>
      <c r="F15" s="619"/>
      <c r="G15" s="619"/>
      <c r="H15" s="619"/>
      <c r="I15" s="619"/>
      <c r="J15" s="619"/>
    </row>
    <row r="16" spans="1:10" ht="16">
      <c r="A16" s="621" t="s">
        <v>985</v>
      </c>
      <c r="B16" s="439"/>
      <c r="C16" s="439"/>
      <c r="D16" s="439"/>
      <c r="E16" s="439"/>
      <c r="F16" s="439"/>
      <c r="G16" s="439"/>
      <c r="H16" s="439"/>
      <c r="I16" s="439"/>
      <c r="J16" s="439"/>
    </row>
    <row r="17" spans="1:10" ht="16">
      <c r="A17" s="621" t="s">
        <v>993</v>
      </c>
      <c r="B17" s="439"/>
      <c r="C17" s="439"/>
      <c r="D17" s="439"/>
      <c r="E17" s="439"/>
      <c r="F17" s="439"/>
      <c r="G17" s="439"/>
      <c r="H17" s="439"/>
      <c r="I17" s="439"/>
      <c r="J17" s="439"/>
    </row>
    <row r="18" spans="1:10" ht="16">
      <c r="A18" s="621"/>
      <c r="B18" s="439"/>
      <c r="C18" s="439"/>
      <c r="D18" s="439"/>
      <c r="E18" s="439"/>
      <c r="F18" s="439"/>
      <c r="G18" s="439"/>
      <c r="H18" s="439"/>
      <c r="I18" s="439"/>
      <c r="J18" s="439"/>
    </row>
    <row r="19" spans="1:10" ht="16">
      <c r="A19" s="621" t="s">
        <v>984</v>
      </c>
      <c r="B19" s="439"/>
      <c r="C19" s="439"/>
      <c r="D19" s="439"/>
      <c r="E19" s="439"/>
      <c r="F19" s="1871" t="s">
        <v>987</v>
      </c>
      <c r="G19" s="1871"/>
      <c r="H19" s="1871"/>
      <c r="I19" s="1871"/>
      <c r="J19" s="1871"/>
    </row>
    <row r="20" spans="1:10" ht="16">
      <c r="A20" s="621"/>
      <c r="B20" s="439"/>
      <c r="C20" s="439"/>
      <c r="D20" s="439"/>
      <c r="E20" s="439"/>
      <c r="F20" s="622"/>
      <c r="G20" s="622"/>
      <c r="H20" s="622"/>
      <c r="I20" s="622"/>
      <c r="J20" s="622"/>
    </row>
    <row r="21" spans="1:10" ht="16">
      <c r="A21" s="621" t="s">
        <v>992</v>
      </c>
      <c r="B21" s="439"/>
      <c r="C21" s="439"/>
      <c r="D21" s="439"/>
      <c r="E21" s="439"/>
      <c r="F21" s="439"/>
      <c r="G21" s="439"/>
      <c r="H21" s="439"/>
      <c r="I21" s="439"/>
      <c r="J21" s="439"/>
    </row>
    <row r="22" spans="1:10" ht="16">
      <c r="A22" s="621"/>
      <c r="B22" s="439"/>
      <c r="C22" s="439"/>
      <c r="D22" s="439"/>
      <c r="E22" s="439"/>
      <c r="F22" s="439"/>
      <c r="G22" s="439"/>
      <c r="H22" s="439"/>
      <c r="I22" s="439"/>
      <c r="J22" s="439"/>
    </row>
    <row r="23" spans="1:10" ht="16">
      <c r="A23" s="621" t="s">
        <v>991</v>
      </c>
      <c r="B23" s="439"/>
      <c r="C23" s="439"/>
      <c r="D23" s="439"/>
      <c r="E23" s="439"/>
      <c r="F23" s="439"/>
      <c r="G23" s="439"/>
      <c r="H23" s="439"/>
      <c r="I23" s="439"/>
      <c r="J23" s="439"/>
    </row>
    <row r="24" spans="1:10" ht="16">
      <c r="A24" s="621"/>
      <c r="B24" s="439"/>
      <c r="C24" s="439"/>
      <c r="D24" s="439"/>
      <c r="E24" s="439"/>
      <c r="F24" s="439"/>
      <c r="G24" s="439"/>
      <c r="H24" s="439"/>
      <c r="I24" s="439"/>
      <c r="J24" s="439"/>
    </row>
    <row r="25" spans="1:10" ht="16">
      <c r="A25" s="621" t="s">
        <v>988</v>
      </c>
      <c r="B25" s="439"/>
      <c r="C25" s="439"/>
      <c r="D25" s="439"/>
      <c r="E25" s="439"/>
      <c r="F25" s="439"/>
      <c r="G25" s="439"/>
      <c r="H25" s="439"/>
      <c r="I25" s="439"/>
      <c r="J25" s="439"/>
    </row>
    <row r="26" spans="1:10" ht="16">
      <c r="A26" s="621" t="s">
        <v>989</v>
      </c>
      <c r="B26" s="439"/>
      <c r="C26" s="439"/>
      <c r="D26" s="439"/>
      <c r="E26" s="439"/>
      <c r="F26" s="439"/>
      <c r="G26" s="439"/>
      <c r="H26" s="439"/>
      <c r="I26" s="439"/>
      <c r="J26" s="439"/>
    </row>
    <row r="27" spans="1:10" ht="16">
      <c r="A27" s="621" t="s">
        <v>990</v>
      </c>
      <c r="B27" s="439"/>
      <c r="C27" s="439"/>
      <c r="D27" s="439"/>
      <c r="E27" s="439"/>
      <c r="F27" s="439"/>
      <c r="G27" s="439"/>
      <c r="H27" s="439"/>
      <c r="I27" s="439"/>
      <c r="J27" s="439"/>
    </row>
    <row r="28" spans="1:10" ht="17" thickBot="1">
      <c r="A28" s="621"/>
      <c r="B28" s="439"/>
      <c r="C28" s="439"/>
      <c r="D28" s="439"/>
      <c r="E28" s="439"/>
      <c r="F28" s="439"/>
      <c r="G28" s="439"/>
      <c r="H28" s="439"/>
      <c r="I28" s="439"/>
      <c r="J28" s="439"/>
    </row>
    <row r="29" spans="1:10" ht="45" customHeight="1" thickBot="1">
      <c r="A29" s="1872" t="s">
        <v>981</v>
      </c>
      <c r="B29" s="1873"/>
      <c r="C29" s="1873"/>
      <c r="D29" s="1873"/>
      <c r="E29" s="1874"/>
      <c r="F29" s="1875" t="s">
        <v>1453</v>
      </c>
      <c r="G29" s="1876"/>
      <c r="H29" s="1875" t="s">
        <v>1454</v>
      </c>
      <c r="I29" s="1877"/>
      <c r="J29" s="439"/>
    </row>
    <row r="30" spans="1:10">
      <c r="A30" s="1868"/>
      <c r="B30" s="1869"/>
      <c r="C30" s="1869"/>
      <c r="D30" s="1869"/>
      <c r="E30" s="1869"/>
      <c r="F30" s="1869"/>
      <c r="G30" s="1869"/>
      <c r="H30" s="1869"/>
      <c r="I30" s="1870"/>
      <c r="J30" s="439"/>
    </row>
    <row r="31" spans="1:10">
      <c r="A31" s="1878"/>
      <c r="B31" s="1879"/>
      <c r="C31" s="1879"/>
      <c r="D31" s="1879"/>
      <c r="E31" s="1879"/>
      <c r="F31" s="1879"/>
      <c r="G31" s="1879"/>
      <c r="H31" s="1879"/>
      <c r="I31" s="1880"/>
      <c r="J31" s="439"/>
    </row>
    <row r="32" spans="1:10">
      <c r="A32" s="1878"/>
      <c r="B32" s="1879"/>
      <c r="C32" s="1879"/>
      <c r="D32" s="1879"/>
      <c r="E32" s="1879"/>
      <c r="F32" s="1879"/>
      <c r="G32" s="1879"/>
      <c r="H32" s="1879"/>
      <c r="I32" s="1880"/>
      <c r="J32" s="439"/>
    </row>
    <row r="33" spans="1:10">
      <c r="A33" s="1878"/>
      <c r="B33" s="1879"/>
      <c r="C33" s="1879"/>
      <c r="D33" s="1879"/>
      <c r="E33" s="1879"/>
      <c r="F33" s="1879"/>
      <c r="G33" s="1879"/>
      <c r="H33" s="1879"/>
      <c r="I33" s="1880"/>
      <c r="J33" s="439"/>
    </row>
    <row r="34" spans="1:10">
      <c r="A34" s="1878"/>
      <c r="B34" s="1879"/>
      <c r="C34" s="1879"/>
      <c r="D34" s="1879"/>
      <c r="E34" s="1879"/>
      <c r="F34" s="1879"/>
      <c r="G34" s="1879"/>
      <c r="H34" s="1879"/>
      <c r="I34" s="1880"/>
      <c r="J34" s="439"/>
    </row>
    <row r="35" spans="1:10">
      <c r="A35" s="1878"/>
      <c r="B35" s="1879"/>
      <c r="C35" s="1879"/>
      <c r="D35" s="1879"/>
      <c r="E35" s="1879"/>
      <c r="F35" s="1879"/>
      <c r="G35" s="1879"/>
      <c r="H35" s="1879"/>
      <c r="I35" s="1880"/>
      <c r="J35" s="439"/>
    </row>
    <row r="36" spans="1:10" ht="16" thickBot="1">
      <c r="A36" s="1887"/>
      <c r="B36" s="1888"/>
      <c r="C36" s="1888"/>
      <c r="D36" s="1888"/>
      <c r="E36" s="1888"/>
      <c r="F36" s="1888"/>
      <c r="G36" s="1888"/>
      <c r="H36" s="1888"/>
      <c r="I36" s="1889"/>
      <c r="J36" s="439"/>
    </row>
    <row r="37" spans="1:10" ht="16" thickBot="1">
      <c r="A37" s="1890" t="s">
        <v>982</v>
      </c>
      <c r="B37" s="1891"/>
      <c r="C37" s="1891"/>
      <c r="D37" s="1891"/>
      <c r="E37" s="1891"/>
      <c r="F37" s="1891"/>
      <c r="G37" s="1891"/>
      <c r="H37" s="1891"/>
      <c r="I37" s="1892"/>
      <c r="J37" s="439"/>
    </row>
    <row r="38" spans="1:10">
      <c r="A38" s="624"/>
      <c r="B38" s="624"/>
      <c r="C38" s="624"/>
      <c r="D38" s="624"/>
      <c r="E38" s="624"/>
      <c r="F38" s="624"/>
      <c r="G38" s="624"/>
      <c r="H38" s="624"/>
      <c r="I38" s="624"/>
      <c r="J38" s="439"/>
    </row>
    <row r="39" spans="1:10" ht="16">
      <c r="A39" s="621" t="s">
        <v>986</v>
      </c>
      <c r="B39" s="439"/>
      <c r="C39" s="439"/>
      <c r="D39" s="439"/>
      <c r="E39" s="439"/>
      <c r="F39" s="439"/>
      <c r="G39" s="439"/>
      <c r="H39" s="439"/>
      <c r="I39" s="439"/>
      <c r="J39" s="439"/>
    </row>
    <row r="40" spans="1:10" ht="16">
      <c r="A40" s="621"/>
      <c r="B40" s="439"/>
      <c r="C40" s="439"/>
      <c r="D40" s="439"/>
      <c r="E40" s="439"/>
      <c r="F40" s="439"/>
      <c r="G40" s="439"/>
      <c r="H40" s="439"/>
      <c r="I40" s="439"/>
      <c r="J40" s="439"/>
    </row>
    <row r="41" spans="1:10" ht="16">
      <c r="A41" s="621" t="s">
        <v>1448</v>
      </c>
      <c r="B41" s="439"/>
      <c r="C41" s="439"/>
      <c r="D41" s="439"/>
      <c r="E41" s="439"/>
      <c r="F41" s="439"/>
      <c r="G41" s="439"/>
      <c r="H41" s="439"/>
      <c r="I41" s="439"/>
      <c r="J41" s="439"/>
    </row>
    <row r="42" spans="1:10" ht="16">
      <c r="A42" s="621" t="s">
        <v>1447</v>
      </c>
      <c r="B42" s="439"/>
      <c r="C42" s="439"/>
      <c r="D42" s="439"/>
      <c r="E42" s="439"/>
      <c r="F42" s="439"/>
      <c r="G42" s="439"/>
      <c r="H42" s="439"/>
      <c r="I42" s="439"/>
      <c r="J42" s="439"/>
    </row>
    <row r="43" spans="1:10">
      <c r="A43" s="1881"/>
      <c r="B43" s="1882"/>
      <c r="C43" s="1882"/>
      <c r="D43" s="1883"/>
      <c r="E43" s="439"/>
      <c r="F43" s="439"/>
      <c r="G43" s="1893"/>
      <c r="H43" s="1893"/>
      <c r="I43" s="1893"/>
      <c r="J43" s="719"/>
    </row>
    <row r="44" spans="1:10">
      <c r="A44" s="1884"/>
      <c r="B44" s="1885"/>
      <c r="C44" s="1885"/>
      <c r="D44" s="1886"/>
      <c r="E44" s="439"/>
      <c r="F44" s="439"/>
      <c r="G44" s="1893"/>
      <c r="H44" s="1893"/>
      <c r="I44" s="1893"/>
      <c r="J44" s="719"/>
    </row>
    <row r="45" spans="1:10">
      <c r="A45" s="439"/>
      <c r="B45" s="439"/>
      <c r="C45" s="439"/>
      <c r="D45" s="439"/>
      <c r="E45" s="439"/>
      <c r="F45" s="439"/>
      <c r="G45" s="439"/>
      <c r="H45" s="439"/>
      <c r="I45" s="439"/>
      <c r="J45" s="439"/>
    </row>
    <row r="46" spans="1:10">
      <c r="A46" s="439"/>
      <c r="B46" s="439"/>
      <c r="C46" s="439"/>
      <c r="D46" s="439"/>
      <c r="E46" s="439"/>
      <c r="F46" s="439"/>
      <c r="G46" s="439"/>
      <c r="H46" s="439"/>
      <c r="I46" s="439"/>
      <c r="J46" s="439"/>
    </row>
    <row r="47" spans="1:10">
      <c r="A47" s="439" t="s">
        <v>996</v>
      </c>
      <c r="B47" s="439"/>
      <c r="C47" s="439"/>
      <c r="D47" s="439"/>
      <c r="E47" s="439"/>
      <c r="F47" s="439"/>
      <c r="G47" s="439"/>
      <c r="H47" s="439"/>
      <c r="I47" s="439"/>
      <c r="J47" s="439"/>
    </row>
  </sheetData>
  <sheetProtection sheet="1" objects="1" scenarios="1" formatCells="0" formatColumns="0" formatRows="0" insertColumns="0" insertRows="0" insertHyperlinks="0" deleteColumns="0" deleteRows="0"/>
  <mergeCells count="32">
    <mergeCell ref="A43:D44"/>
    <mergeCell ref="A36:E36"/>
    <mergeCell ref="F36:G36"/>
    <mergeCell ref="H36:I36"/>
    <mergeCell ref="A37:E37"/>
    <mergeCell ref="F37:G37"/>
    <mergeCell ref="H37:I37"/>
    <mergeCell ref="G43:I44"/>
    <mergeCell ref="A35:E35"/>
    <mergeCell ref="F35:G35"/>
    <mergeCell ref="H35:I35"/>
    <mergeCell ref="A33:E33"/>
    <mergeCell ref="F33:G33"/>
    <mergeCell ref="H33:I33"/>
    <mergeCell ref="A34:E34"/>
    <mergeCell ref="F34:G34"/>
    <mergeCell ref="H34:I34"/>
    <mergeCell ref="A31:E31"/>
    <mergeCell ref="F31:G31"/>
    <mergeCell ref="H31:I31"/>
    <mergeCell ref="A32:E32"/>
    <mergeCell ref="F32:G32"/>
    <mergeCell ref="H32:I32"/>
    <mergeCell ref="H1:I2"/>
    <mergeCell ref="A30:E30"/>
    <mergeCell ref="F30:G30"/>
    <mergeCell ref="H30:I30"/>
    <mergeCell ref="F9:J9"/>
    <mergeCell ref="F19:J19"/>
    <mergeCell ref="A29:E29"/>
    <mergeCell ref="F29:G29"/>
    <mergeCell ref="H29:I29"/>
  </mergeCells>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6"/>
  <sheetViews>
    <sheetView view="pageLayout" topLeftCell="A125" zoomScaleNormal="70" workbookViewId="0">
      <selection activeCell="W27" sqref="W27"/>
    </sheetView>
  </sheetViews>
  <sheetFormatPr baseColWidth="10" defaultColWidth="8.83203125" defaultRowHeight="15"/>
  <cols>
    <col min="1" max="1" width="4" customWidth="1"/>
    <col min="2" max="3" width="10.5" customWidth="1"/>
    <col min="4" max="4" width="10.1640625" customWidth="1"/>
    <col min="5" max="5" width="11.5" customWidth="1"/>
    <col min="6" max="6" width="10.5" customWidth="1"/>
    <col min="7" max="7" width="7.5" customWidth="1"/>
    <col min="9" max="9" width="14.5" customWidth="1"/>
    <col min="10" max="10" width="12.83203125" customWidth="1"/>
    <col min="11" max="11" width="21.5" customWidth="1"/>
    <col min="12" max="12" width="22.1640625" customWidth="1"/>
    <col min="13" max="13" width="9.5" customWidth="1"/>
    <col min="14" max="14" width="18" customWidth="1"/>
    <col min="15" max="19" width="17" customWidth="1"/>
    <col min="22" max="22" width="23.5" style="234" customWidth="1"/>
  </cols>
  <sheetData>
    <row r="1" spans="1:25" s="86" customFormat="1" ht="25">
      <c r="A1" s="761" t="s">
        <v>62</v>
      </c>
      <c r="B1" s="762"/>
      <c r="C1" s="762"/>
      <c r="D1" s="762"/>
      <c r="E1" s="762"/>
      <c r="F1" s="762"/>
      <c r="G1" s="762"/>
      <c r="H1" s="762"/>
      <c r="I1" s="762"/>
      <c r="J1" s="762"/>
      <c r="K1" s="762"/>
      <c r="L1" s="762"/>
      <c r="M1" s="762"/>
      <c r="N1" s="762"/>
      <c r="O1" s="762"/>
      <c r="P1" s="762"/>
      <c r="Q1" s="762"/>
      <c r="R1" s="762"/>
      <c r="S1" s="763"/>
      <c r="T1" s="87"/>
      <c r="U1" s="87"/>
      <c r="V1" s="233"/>
      <c r="W1" s="87"/>
    </row>
    <row r="3" spans="1:25" ht="18">
      <c r="A3" s="62" t="s">
        <v>426</v>
      </c>
    </row>
    <row r="4" spans="1:25" ht="19" thickBot="1">
      <c r="A4" s="62"/>
    </row>
    <row r="5" spans="1:25" s="62" customFormat="1" ht="54" customHeight="1" thickBot="1">
      <c r="K5" s="549" t="s">
        <v>51</v>
      </c>
      <c r="L5" s="548" t="s">
        <v>1387</v>
      </c>
      <c r="N5" s="522" t="s">
        <v>1354</v>
      </c>
      <c r="O5" s="797" t="s">
        <v>55</v>
      </c>
      <c r="P5" s="797"/>
      <c r="Q5" s="797"/>
      <c r="R5" s="797"/>
      <c r="S5" s="798"/>
      <c r="V5" s="235"/>
    </row>
    <row r="6" spans="1:25" s="62" customFormat="1" ht="19" thickBot="1">
      <c r="K6" s="550">
        <v>-1</v>
      </c>
      <c r="L6" s="547"/>
      <c r="N6" s="523" t="s">
        <v>1355</v>
      </c>
      <c r="O6" s="520" t="s">
        <v>52</v>
      </c>
      <c r="P6" s="85" t="s">
        <v>53</v>
      </c>
      <c r="Q6" s="85" t="s">
        <v>54</v>
      </c>
      <c r="R6" s="85" t="s">
        <v>1315</v>
      </c>
      <c r="S6" s="85" t="s">
        <v>1316</v>
      </c>
      <c r="V6" s="235"/>
    </row>
    <row r="7" spans="1:25" ht="16" thickBot="1">
      <c r="V7" s="323" t="s">
        <v>452</v>
      </c>
    </row>
    <row r="8" spans="1:25" s="62" customFormat="1" ht="19" thickBot="1">
      <c r="A8" s="67" t="s">
        <v>73</v>
      </c>
      <c r="B8" s="784"/>
      <c r="C8" s="785"/>
      <c r="D8" s="785"/>
      <c r="E8" s="785"/>
      <c r="F8" s="786"/>
      <c r="G8" s="68" t="s">
        <v>80</v>
      </c>
      <c r="H8" s="69" t="s">
        <v>49</v>
      </c>
      <c r="I8" s="70"/>
      <c r="J8" s="71"/>
      <c r="K8" s="537"/>
      <c r="L8" s="538"/>
      <c r="M8" s="70"/>
      <c r="N8" s="558">
        <f>Pagina4bis!E1682</f>
        <v>0</v>
      </c>
      <c r="O8" s="540"/>
      <c r="P8" s="541"/>
      <c r="Q8" s="541"/>
      <c r="R8" s="541"/>
      <c r="S8" s="538"/>
      <c r="V8" s="492" t="s">
        <v>823</v>
      </c>
      <c r="W8" s="134" t="s">
        <v>638</v>
      </c>
    </row>
    <row r="9" spans="1:25" s="62" customFormat="1" ht="19" thickBot="1">
      <c r="A9" s="72"/>
      <c r="B9" s="787" t="s">
        <v>64</v>
      </c>
      <c r="C9" s="787"/>
      <c r="D9" s="787"/>
      <c r="E9" s="787"/>
      <c r="F9" s="787"/>
      <c r="G9" s="73"/>
      <c r="H9" s="74"/>
      <c r="I9" s="74"/>
      <c r="J9" s="75"/>
      <c r="K9" s="93"/>
      <c r="L9" s="76"/>
      <c r="M9" s="75"/>
      <c r="N9" s="93"/>
      <c r="O9" s="75"/>
      <c r="P9" s="75"/>
      <c r="Q9" s="75"/>
      <c r="R9" s="75"/>
      <c r="S9" s="76"/>
      <c r="V9" s="457" t="s">
        <v>824</v>
      </c>
      <c r="W9" s="134" t="s">
        <v>640</v>
      </c>
    </row>
    <row r="10" spans="1:25" s="62" customFormat="1" ht="19" thickBot="1">
      <c r="A10" s="72"/>
      <c r="B10" s="75" t="s">
        <v>290</v>
      </c>
      <c r="C10" s="75"/>
      <c r="D10" s="799" t="s">
        <v>452</v>
      </c>
      <c r="E10" s="800"/>
      <c r="F10" s="75"/>
      <c r="G10" s="77" t="s">
        <v>81</v>
      </c>
      <c r="H10" s="78" t="s">
        <v>1388</v>
      </c>
      <c r="I10" s="75"/>
      <c r="J10" s="79"/>
      <c r="K10" s="306"/>
      <c r="L10" s="307"/>
      <c r="M10" s="75"/>
      <c r="N10" s="564">
        <f>Pagina4bis!E1684</f>
        <v>0</v>
      </c>
      <c r="O10" s="307"/>
      <c r="P10" s="307"/>
      <c r="Q10" s="307"/>
      <c r="R10" s="307"/>
      <c r="S10" s="307"/>
      <c r="V10" s="457" t="s">
        <v>825</v>
      </c>
      <c r="W10" s="134" t="s">
        <v>642</v>
      </c>
    </row>
    <row r="11" spans="1:25" s="62" customFormat="1" ht="18">
      <c r="A11" s="72"/>
      <c r="B11" s="75"/>
      <c r="C11" s="75"/>
      <c r="D11" s="75"/>
      <c r="E11" s="75"/>
      <c r="F11" s="75"/>
      <c r="G11" s="73"/>
      <c r="H11" s="80"/>
      <c r="I11" s="80"/>
      <c r="J11" s="75"/>
      <c r="K11" s="75"/>
      <c r="L11" s="75"/>
      <c r="M11" s="75"/>
      <c r="N11" s="75"/>
      <c r="O11" s="75"/>
      <c r="P11" s="75"/>
      <c r="Q11" s="75"/>
      <c r="R11" s="75"/>
      <c r="S11" s="76"/>
      <c r="V11" s="457" t="s">
        <v>826</v>
      </c>
      <c r="W11" s="134" t="s">
        <v>644</v>
      </c>
      <c r="X11" s="419"/>
      <c r="Y11" s="419"/>
    </row>
    <row r="12" spans="1:25" s="62" customFormat="1" ht="18">
      <c r="A12" s="72"/>
      <c r="B12" s="81" t="s">
        <v>82</v>
      </c>
      <c r="C12" s="78" t="s">
        <v>56</v>
      </c>
      <c r="D12" s="75"/>
      <c r="E12" s="75"/>
      <c r="F12" s="75"/>
      <c r="G12" s="788" t="s">
        <v>57</v>
      </c>
      <c r="H12" s="788"/>
      <c r="I12" s="789"/>
      <c r="J12" s="309"/>
      <c r="K12" s="82"/>
      <c r="L12" s="389" t="s">
        <v>59</v>
      </c>
      <c r="M12" s="310"/>
      <c r="N12" s="389"/>
      <c r="O12" s="389" t="s">
        <v>58</v>
      </c>
      <c r="P12" s="625"/>
      <c r="Q12" s="96"/>
      <c r="R12" s="389"/>
      <c r="S12" s="496"/>
      <c r="V12" s="457" t="s">
        <v>827</v>
      </c>
      <c r="W12" s="134" t="s">
        <v>646</v>
      </c>
      <c r="X12" s="419"/>
      <c r="Y12" s="419"/>
    </row>
    <row r="13" spans="1:25" s="62" customFormat="1" ht="18">
      <c r="A13" s="72"/>
      <c r="B13" s="75"/>
      <c r="C13" s="75"/>
      <c r="D13" s="75"/>
      <c r="E13" s="75"/>
      <c r="F13" s="75"/>
      <c r="G13" s="83"/>
      <c r="H13" s="83"/>
      <c r="I13" s="83"/>
      <c r="J13" s="75"/>
      <c r="K13" s="75"/>
      <c r="L13" s="75"/>
      <c r="M13" s="75"/>
      <c r="N13" s="75"/>
      <c r="O13" s="75"/>
      <c r="P13" s="75"/>
      <c r="Q13" s="88"/>
      <c r="R13" s="75"/>
      <c r="S13" s="92"/>
      <c r="V13" s="457" t="s">
        <v>828</v>
      </c>
      <c r="W13" s="134" t="s">
        <v>648</v>
      </c>
      <c r="X13" s="419"/>
      <c r="Y13" s="419"/>
    </row>
    <row r="14" spans="1:25" s="62" customFormat="1" ht="18">
      <c r="A14" s="72"/>
      <c r="B14" s="75"/>
      <c r="C14" s="78" t="s">
        <v>61</v>
      </c>
      <c r="D14" s="75"/>
      <c r="E14" s="326"/>
      <c r="F14" s="75"/>
      <c r="G14" s="788" t="s">
        <v>60</v>
      </c>
      <c r="H14" s="788"/>
      <c r="I14" s="788"/>
      <c r="J14" s="310"/>
      <c r="K14" s="314"/>
      <c r="L14" s="389" t="s">
        <v>61</v>
      </c>
      <c r="M14" s="310"/>
      <c r="N14" s="793" t="s">
        <v>139</v>
      </c>
      <c r="O14" s="794"/>
      <c r="P14" s="626"/>
      <c r="Q14" s="535"/>
      <c r="R14" s="494"/>
      <c r="S14" s="497"/>
      <c r="V14" s="457" t="s">
        <v>829</v>
      </c>
      <c r="W14" s="134" t="s">
        <v>650</v>
      </c>
      <c r="X14" s="419"/>
      <c r="Y14" s="419"/>
    </row>
    <row r="15" spans="1:25" s="88" customFormat="1" ht="18">
      <c r="A15" s="100"/>
      <c r="C15" s="94"/>
      <c r="E15" s="95"/>
      <c r="G15" s="96"/>
      <c r="H15" s="96"/>
      <c r="I15" s="96"/>
      <c r="J15" s="97"/>
      <c r="L15" s="96"/>
      <c r="M15" s="97"/>
      <c r="S15" s="92"/>
      <c r="V15" s="493" t="s">
        <v>830</v>
      </c>
      <c r="W15" s="134" t="s">
        <v>652</v>
      </c>
    </row>
    <row r="16" spans="1:25" s="64" customFormat="1" ht="18">
      <c r="A16" s="66"/>
      <c r="B16" s="81" t="s">
        <v>106</v>
      </c>
      <c r="C16" s="94" t="s">
        <v>103</v>
      </c>
      <c r="G16" s="313"/>
      <c r="H16" s="65"/>
      <c r="I16" s="89"/>
      <c r="J16" s="98" t="s">
        <v>104</v>
      </c>
      <c r="L16" s="790"/>
      <c r="M16" s="791"/>
      <c r="N16" s="791"/>
      <c r="O16" s="791"/>
      <c r="P16" s="791"/>
      <c r="Q16" s="791"/>
      <c r="R16" s="791"/>
      <c r="S16" s="792"/>
      <c r="V16" s="493" t="s">
        <v>831</v>
      </c>
      <c r="W16" s="134" t="s">
        <v>654</v>
      </c>
      <c r="X16" s="88"/>
    </row>
    <row r="17" spans="1:24" s="64" customFormat="1" ht="19" thickBot="1">
      <c r="A17" s="66"/>
      <c r="B17" s="81"/>
      <c r="C17" s="94"/>
      <c r="G17" s="65"/>
      <c r="H17" s="65"/>
      <c r="I17" s="89"/>
      <c r="J17" s="98"/>
      <c r="L17" s="65"/>
      <c r="M17" s="65"/>
      <c r="N17" s="65"/>
      <c r="O17" s="65"/>
      <c r="P17" s="65"/>
      <c r="Q17" s="65"/>
      <c r="R17" s="65"/>
      <c r="S17" s="103"/>
      <c r="V17" s="493" t="s">
        <v>832</v>
      </c>
      <c r="W17" s="134" t="s">
        <v>656</v>
      </c>
      <c r="X17" s="88"/>
    </row>
    <row r="18" spans="1:24" s="88" customFormat="1" ht="19" thickBot="1">
      <c r="A18" s="122"/>
      <c r="B18" s="120" t="s">
        <v>113</v>
      </c>
      <c r="C18" s="123" t="s">
        <v>292</v>
      </c>
      <c r="D18" s="124"/>
      <c r="E18" s="124"/>
      <c r="F18" s="124"/>
      <c r="G18" s="125"/>
      <c r="H18" s="101"/>
      <c r="I18" s="126"/>
      <c r="J18" s="127"/>
      <c r="K18" s="239" t="e">
        <f>#VALUE!</f>
        <v>#VALUE!</v>
      </c>
      <c r="L18" s="102"/>
      <c r="M18" s="126"/>
      <c r="N18" s="128"/>
      <c r="O18" s="128"/>
      <c r="P18" s="128"/>
      <c r="Q18" s="128"/>
      <c r="R18" s="128"/>
      <c r="S18" s="129"/>
      <c r="V18" s="493" t="s">
        <v>833</v>
      </c>
      <c r="W18" s="134" t="s">
        <v>658</v>
      </c>
    </row>
    <row r="19" spans="1:24" s="64" customFormat="1" ht="19" thickBot="1">
      <c r="A19" s="66"/>
      <c r="C19" s="94"/>
      <c r="G19" s="65"/>
      <c r="H19" s="65"/>
      <c r="I19" s="89"/>
      <c r="J19" s="98"/>
      <c r="L19" s="65"/>
      <c r="M19" s="65"/>
      <c r="N19" s="65"/>
      <c r="O19" s="65"/>
      <c r="P19" s="65"/>
      <c r="Q19" s="65"/>
      <c r="R19" s="65"/>
      <c r="S19" s="103"/>
      <c r="V19" s="493" t="s">
        <v>834</v>
      </c>
      <c r="W19" s="134" t="s">
        <v>660</v>
      </c>
      <c r="X19" s="88"/>
    </row>
    <row r="20" spans="1:24" s="88" customFormat="1" ht="19" thickBot="1">
      <c r="A20" s="67" t="s">
        <v>74</v>
      </c>
      <c r="B20" s="784"/>
      <c r="C20" s="785"/>
      <c r="D20" s="785"/>
      <c r="E20" s="785"/>
      <c r="F20" s="786"/>
      <c r="G20" s="68" t="s">
        <v>98</v>
      </c>
      <c r="H20" s="69" t="s">
        <v>49</v>
      </c>
      <c r="I20" s="70"/>
      <c r="J20" s="71"/>
      <c r="K20" s="537"/>
      <c r="L20" s="538"/>
      <c r="M20" s="70"/>
      <c r="N20" s="558">
        <f>Pagina5bis!E1132</f>
        <v>0</v>
      </c>
      <c r="O20" s="540"/>
      <c r="P20" s="541"/>
      <c r="Q20" s="541"/>
      <c r="R20" s="541"/>
      <c r="S20" s="538"/>
      <c r="V20" s="493" t="s">
        <v>835</v>
      </c>
      <c r="W20" s="134" t="s">
        <v>662</v>
      </c>
    </row>
    <row r="21" spans="1:24" s="88" customFormat="1" ht="19" thickBot="1">
      <c r="A21" s="72"/>
      <c r="B21" s="787" t="s">
        <v>64</v>
      </c>
      <c r="C21" s="787"/>
      <c r="D21" s="787"/>
      <c r="E21" s="787"/>
      <c r="F21" s="787"/>
      <c r="G21" s="73"/>
      <c r="H21" s="74"/>
      <c r="I21" s="74"/>
      <c r="J21" s="75"/>
      <c r="K21" s="93"/>
      <c r="L21" s="76"/>
      <c r="M21" s="75"/>
      <c r="N21" s="93"/>
      <c r="O21" s="75"/>
      <c r="P21" s="75"/>
      <c r="Q21" s="75"/>
      <c r="R21" s="75"/>
      <c r="S21" s="76"/>
      <c r="V21" s="493" t="s">
        <v>836</v>
      </c>
      <c r="W21" s="134" t="s">
        <v>664</v>
      </c>
    </row>
    <row r="22" spans="1:24" s="88" customFormat="1" ht="19" thickBot="1">
      <c r="A22" s="72"/>
      <c r="B22" s="75" t="s">
        <v>290</v>
      </c>
      <c r="C22" s="75"/>
      <c r="D22" s="795" t="s">
        <v>452</v>
      </c>
      <c r="E22" s="796"/>
      <c r="F22" s="75"/>
      <c r="G22" s="77" t="s">
        <v>99</v>
      </c>
      <c r="H22" s="78" t="s">
        <v>1388</v>
      </c>
      <c r="I22" s="75"/>
      <c r="J22" s="79"/>
      <c r="K22" s="306"/>
      <c r="L22" s="307"/>
      <c r="M22" s="75"/>
      <c r="N22" s="558">
        <f>Pagina5bis!E1134</f>
        <v>0</v>
      </c>
      <c r="O22" s="521"/>
      <c r="P22" s="495"/>
      <c r="Q22" s="495"/>
      <c r="R22" s="495"/>
      <c r="S22" s="308"/>
      <c r="V22" s="493" t="s">
        <v>837</v>
      </c>
      <c r="W22" s="134" t="s">
        <v>666</v>
      </c>
    </row>
    <row r="23" spans="1:24" s="88" customFormat="1" ht="18">
      <c r="A23" s="72"/>
      <c r="B23" s="75"/>
      <c r="C23" s="75"/>
      <c r="D23" s="75"/>
      <c r="E23" s="75"/>
      <c r="F23" s="75"/>
      <c r="G23" s="73"/>
      <c r="H23" s="80"/>
      <c r="I23" s="80"/>
      <c r="J23" s="75"/>
      <c r="K23" s="75"/>
      <c r="L23" s="75"/>
      <c r="M23" s="75"/>
      <c r="N23" s="75"/>
      <c r="O23" s="75"/>
      <c r="P23" s="75"/>
      <c r="Q23" s="75"/>
      <c r="R23" s="75"/>
      <c r="S23" s="76"/>
      <c r="V23" s="493" t="s">
        <v>838</v>
      </c>
      <c r="W23" s="134" t="s">
        <v>668</v>
      </c>
    </row>
    <row r="24" spans="1:24" s="88" customFormat="1" ht="18">
      <c r="A24" s="72"/>
      <c r="B24" s="81" t="s">
        <v>100</v>
      </c>
      <c r="C24" s="78" t="s">
        <v>56</v>
      </c>
      <c r="D24" s="75"/>
      <c r="E24" s="75"/>
      <c r="F24" s="75"/>
      <c r="G24" s="788" t="s">
        <v>57</v>
      </c>
      <c r="H24" s="788"/>
      <c r="I24" s="789"/>
      <c r="J24" s="309"/>
      <c r="K24" s="82"/>
      <c r="L24" s="389" t="s">
        <v>59</v>
      </c>
      <c r="M24" s="310"/>
      <c r="N24" s="389"/>
      <c r="O24" s="389" t="s">
        <v>58</v>
      </c>
      <c r="P24" s="627"/>
      <c r="Q24" s="96"/>
      <c r="R24" s="389"/>
      <c r="S24" s="496"/>
      <c r="V24" s="493" t="s">
        <v>839</v>
      </c>
      <c r="W24" s="134" t="s">
        <v>670</v>
      </c>
    </row>
    <row r="25" spans="1:24" s="88" customFormat="1" ht="18">
      <c r="A25" s="72"/>
      <c r="B25" s="75"/>
      <c r="C25" s="75"/>
      <c r="D25" s="75"/>
      <c r="E25" s="75"/>
      <c r="F25" s="75"/>
      <c r="G25" s="83"/>
      <c r="H25" s="83"/>
      <c r="I25" s="83"/>
      <c r="J25" s="75"/>
      <c r="K25" s="75"/>
      <c r="L25" s="75"/>
      <c r="M25" s="75"/>
      <c r="N25" s="75"/>
      <c r="O25" s="75"/>
      <c r="P25" s="75"/>
      <c r="R25" s="75"/>
      <c r="S25" s="92"/>
      <c r="V25" s="493" t="s">
        <v>840</v>
      </c>
      <c r="W25" s="134" t="s">
        <v>672</v>
      </c>
    </row>
    <row r="26" spans="1:24" s="88" customFormat="1" ht="18">
      <c r="A26" s="72"/>
      <c r="B26" s="75"/>
      <c r="C26" s="78" t="s">
        <v>61</v>
      </c>
      <c r="D26" s="75"/>
      <c r="E26" s="326"/>
      <c r="F26" s="75"/>
      <c r="G26" s="788" t="s">
        <v>60</v>
      </c>
      <c r="H26" s="788"/>
      <c r="I26" s="788"/>
      <c r="J26" s="310"/>
      <c r="K26" s="75"/>
      <c r="L26" s="389" t="s">
        <v>61</v>
      </c>
      <c r="M26" s="310"/>
      <c r="N26" s="793" t="s">
        <v>139</v>
      </c>
      <c r="O26" s="794"/>
      <c r="P26" s="628"/>
      <c r="Q26" s="535"/>
      <c r="R26" s="494"/>
      <c r="S26" s="497"/>
      <c r="V26" s="493" t="s">
        <v>841</v>
      </c>
      <c r="W26" s="134" t="s">
        <v>674</v>
      </c>
    </row>
    <row r="27" spans="1:24" s="64" customFormat="1" ht="18">
      <c r="A27" s="100"/>
      <c r="B27" s="88"/>
      <c r="C27" s="94"/>
      <c r="D27" s="88"/>
      <c r="E27" s="95"/>
      <c r="F27" s="88"/>
      <c r="G27" s="96"/>
      <c r="H27" s="96"/>
      <c r="I27" s="96"/>
      <c r="J27" s="97"/>
      <c r="K27" s="88"/>
      <c r="L27" s="96"/>
      <c r="M27" s="97"/>
      <c r="N27" s="88"/>
      <c r="O27" s="88"/>
      <c r="P27" s="88"/>
      <c r="Q27" s="88"/>
      <c r="R27" s="88"/>
      <c r="S27" s="92"/>
      <c r="V27" s="457" t="s">
        <v>842</v>
      </c>
      <c r="W27" s="134" t="s">
        <v>676</v>
      </c>
      <c r="X27" s="88"/>
    </row>
    <row r="28" spans="1:24" s="88" customFormat="1" ht="18">
      <c r="A28" s="66"/>
      <c r="B28" s="81" t="s">
        <v>105</v>
      </c>
      <c r="C28" s="94" t="s">
        <v>103</v>
      </c>
      <c r="D28" s="64"/>
      <c r="E28" s="64"/>
      <c r="F28" s="64"/>
      <c r="G28" s="313"/>
      <c r="H28" s="65"/>
      <c r="I28" s="89"/>
      <c r="J28" s="98" t="s">
        <v>104</v>
      </c>
      <c r="K28" s="64"/>
      <c r="L28" s="790"/>
      <c r="M28" s="791"/>
      <c r="N28" s="791"/>
      <c r="O28" s="791"/>
      <c r="P28" s="791"/>
      <c r="Q28" s="791"/>
      <c r="R28" s="791"/>
      <c r="S28" s="792"/>
      <c r="V28" s="457" t="s">
        <v>843</v>
      </c>
      <c r="W28" s="134" t="s">
        <v>678</v>
      </c>
    </row>
    <row r="29" spans="1:24" s="88" customFormat="1" ht="19" thickBot="1">
      <c r="A29" s="66"/>
      <c r="B29" s="81"/>
      <c r="C29" s="94"/>
      <c r="D29" s="64"/>
      <c r="E29" s="64"/>
      <c r="F29" s="64"/>
      <c r="G29" s="65"/>
      <c r="H29" s="65"/>
      <c r="I29" s="89"/>
      <c r="J29" s="98"/>
      <c r="K29" s="64"/>
      <c r="L29" s="65"/>
      <c r="M29" s="65"/>
      <c r="N29" s="65"/>
      <c r="O29" s="65"/>
      <c r="P29" s="65"/>
      <c r="Q29" s="65"/>
      <c r="R29" s="65"/>
      <c r="S29" s="103"/>
      <c r="V29" s="457" t="s">
        <v>844</v>
      </c>
      <c r="W29" s="134" t="s">
        <v>680</v>
      </c>
    </row>
    <row r="30" spans="1:24" s="88" customFormat="1" ht="19" thickBot="1">
      <c r="A30" s="122"/>
      <c r="B30" s="120" t="s">
        <v>114</v>
      </c>
      <c r="C30" s="123" t="s">
        <v>293</v>
      </c>
      <c r="D30" s="124"/>
      <c r="E30" s="124"/>
      <c r="F30" s="124"/>
      <c r="G30" s="125"/>
      <c r="H30" s="101"/>
      <c r="I30" s="126"/>
      <c r="J30" s="127"/>
      <c r="K30" s="239" t="e">
        <f>#VALUE!</f>
        <v>#VALUE!</v>
      </c>
      <c r="L30" s="102"/>
      <c r="M30" s="126"/>
      <c r="N30" s="128"/>
      <c r="O30" s="128"/>
      <c r="P30" s="128"/>
      <c r="Q30" s="128"/>
      <c r="R30" s="128"/>
      <c r="S30" s="129"/>
      <c r="V30" s="457" t="s">
        <v>845</v>
      </c>
      <c r="W30" s="134" t="s">
        <v>682</v>
      </c>
    </row>
    <row r="31" spans="1:24" s="88" customFormat="1" ht="19" thickBot="1">
      <c r="A31" s="130"/>
      <c r="B31" s="131"/>
      <c r="C31" s="131"/>
      <c r="D31" s="131"/>
      <c r="E31" s="131"/>
      <c r="F31" s="131"/>
      <c r="G31" s="117"/>
      <c r="H31" s="131"/>
      <c r="I31" s="131"/>
      <c r="J31" s="132"/>
      <c r="K31" s="132"/>
      <c r="L31" s="132"/>
      <c r="M31" s="132"/>
      <c r="N31" s="132"/>
      <c r="O31" s="132"/>
      <c r="P31" s="132"/>
      <c r="Q31" s="132"/>
      <c r="R31" s="132"/>
      <c r="S31" s="133"/>
      <c r="V31" s="457" t="s">
        <v>846</v>
      </c>
      <c r="W31" s="134" t="s">
        <v>684</v>
      </c>
    </row>
    <row r="32" spans="1:24" s="88" customFormat="1" ht="19" thickBot="1">
      <c r="A32" s="67" t="s">
        <v>75</v>
      </c>
      <c r="B32" s="784"/>
      <c r="C32" s="785"/>
      <c r="D32" s="785"/>
      <c r="E32" s="785"/>
      <c r="F32" s="786"/>
      <c r="G32" s="68" t="s">
        <v>83</v>
      </c>
      <c r="H32" s="69" t="s">
        <v>49</v>
      </c>
      <c r="I32" s="70"/>
      <c r="J32" s="71"/>
      <c r="K32" s="537"/>
      <c r="L32" s="538"/>
      <c r="M32" s="70"/>
      <c r="N32" s="558">
        <f>Pagina6bis!E582</f>
        <v>0</v>
      </c>
      <c r="O32" s="540"/>
      <c r="P32" s="541"/>
      <c r="Q32" s="541"/>
      <c r="R32" s="541"/>
      <c r="S32" s="538"/>
      <c r="V32" s="457" t="s">
        <v>847</v>
      </c>
      <c r="W32" s="134" t="s">
        <v>686</v>
      </c>
    </row>
    <row r="33" spans="1:24" s="88" customFormat="1" ht="19" thickBot="1">
      <c r="A33" s="72"/>
      <c r="B33" s="787" t="s">
        <v>64</v>
      </c>
      <c r="C33" s="787"/>
      <c r="D33" s="787"/>
      <c r="E33" s="787"/>
      <c r="F33" s="787"/>
      <c r="G33" s="73"/>
      <c r="H33" s="74"/>
      <c r="I33" s="74"/>
      <c r="J33" s="75"/>
      <c r="K33" s="93"/>
      <c r="L33" s="76"/>
      <c r="M33" s="75"/>
      <c r="N33" s="93"/>
      <c r="O33" s="75"/>
      <c r="P33" s="75"/>
      <c r="Q33" s="75"/>
      <c r="R33" s="75"/>
      <c r="S33" s="76"/>
      <c r="V33" s="457" t="s">
        <v>848</v>
      </c>
      <c r="W33" s="134" t="s">
        <v>688</v>
      </c>
    </row>
    <row r="34" spans="1:24" s="88" customFormat="1" ht="19" thickBot="1">
      <c r="A34" s="72"/>
      <c r="B34" s="75" t="s">
        <v>290</v>
      </c>
      <c r="C34" s="75"/>
      <c r="D34" s="795" t="s">
        <v>452</v>
      </c>
      <c r="E34" s="796"/>
      <c r="F34" s="75"/>
      <c r="G34" s="77" t="s">
        <v>84</v>
      </c>
      <c r="H34" s="78" t="s">
        <v>1388</v>
      </c>
      <c r="I34" s="75"/>
      <c r="J34" s="79"/>
      <c r="K34" s="306"/>
      <c r="L34" s="307"/>
      <c r="M34" s="75"/>
      <c r="N34" s="558">
        <f>Pagina6bis!E584</f>
        <v>0</v>
      </c>
      <c r="O34" s="521"/>
      <c r="P34" s="495"/>
      <c r="Q34" s="495"/>
      <c r="R34" s="495"/>
      <c r="S34" s="308"/>
      <c r="V34" s="457" t="s">
        <v>849</v>
      </c>
      <c r="W34" s="134" t="s">
        <v>690</v>
      </c>
    </row>
    <row r="35" spans="1:24" s="64" customFormat="1" ht="18">
      <c r="A35" s="72"/>
      <c r="B35" s="75"/>
      <c r="C35" s="75"/>
      <c r="D35" s="75"/>
      <c r="E35" s="75"/>
      <c r="F35" s="75"/>
      <c r="G35" s="73"/>
      <c r="H35" s="80"/>
      <c r="I35" s="80"/>
      <c r="J35" s="75"/>
      <c r="K35" s="75"/>
      <c r="L35" s="75"/>
      <c r="M35" s="75"/>
      <c r="N35" s="75"/>
      <c r="O35" s="75"/>
      <c r="P35" s="75"/>
      <c r="Q35" s="75"/>
      <c r="R35" s="75"/>
      <c r="S35" s="76"/>
      <c r="V35" s="457" t="s">
        <v>850</v>
      </c>
      <c r="W35" s="134" t="s">
        <v>692</v>
      </c>
      <c r="X35" s="88"/>
    </row>
    <row r="36" spans="1:24" s="88" customFormat="1" ht="18">
      <c r="A36" s="72"/>
      <c r="B36" s="81" t="s">
        <v>85</v>
      </c>
      <c r="C36" s="78" t="s">
        <v>56</v>
      </c>
      <c r="D36" s="75"/>
      <c r="E36" s="75"/>
      <c r="F36" s="75"/>
      <c r="G36" s="788" t="s">
        <v>57</v>
      </c>
      <c r="H36" s="788"/>
      <c r="I36" s="789"/>
      <c r="J36" s="309"/>
      <c r="K36" s="82"/>
      <c r="L36" s="389" t="s">
        <v>59</v>
      </c>
      <c r="M36" s="310"/>
      <c r="N36" s="389"/>
      <c r="O36" s="389" t="s">
        <v>58</v>
      </c>
      <c r="P36" s="627"/>
      <c r="Q36" s="96"/>
      <c r="R36" s="389"/>
      <c r="S36" s="496"/>
      <c r="V36" s="457" t="s">
        <v>851</v>
      </c>
      <c r="W36" s="134" t="s">
        <v>694</v>
      </c>
    </row>
    <row r="37" spans="1:24" s="88" customFormat="1" ht="18">
      <c r="A37" s="72"/>
      <c r="B37" s="75"/>
      <c r="C37" s="75"/>
      <c r="D37" s="75"/>
      <c r="E37" s="75"/>
      <c r="F37" s="75"/>
      <c r="G37" s="83"/>
      <c r="H37" s="83"/>
      <c r="I37" s="83"/>
      <c r="J37" s="75"/>
      <c r="K37" s="75"/>
      <c r="L37" s="75"/>
      <c r="M37" s="75"/>
      <c r="N37" s="75"/>
      <c r="O37" s="75"/>
      <c r="P37" s="75"/>
      <c r="R37" s="75"/>
      <c r="S37" s="92"/>
      <c r="V37" s="457" t="s">
        <v>852</v>
      </c>
      <c r="W37" s="134" t="s">
        <v>696</v>
      </c>
    </row>
    <row r="38" spans="1:24" s="88" customFormat="1" ht="18">
      <c r="A38" s="72"/>
      <c r="B38" s="75"/>
      <c r="C38" s="78" t="s">
        <v>61</v>
      </c>
      <c r="D38" s="75"/>
      <c r="E38" s="326"/>
      <c r="F38" s="75"/>
      <c r="G38" s="788" t="s">
        <v>60</v>
      </c>
      <c r="H38" s="788"/>
      <c r="I38" s="788"/>
      <c r="J38" s="310"/>
      <c r="K38" s="75"/>
      <c r="L38" s="389" t="s">
        <v>61</v>
      </c>
      <c r="M38" s="310"/>
      <c r="N38" s="793" t="s">
        <v>139</v>
      </c>
      <c r="O38" s="794"/>
      <c r="P38" s="628"/>
      <c r="Q38" s="535"/>
      <c r="R38" s="494"/>
      <c r="S38" s="497"/>
      <c r="V38" s="457" t="s">
        <v>853</v>
      </c>
      <c r="W38" s="134" t="s">
        <v>698</v>
      </c>
    </row>
    <row r="39" spans="1:24" s="88" customFormat="1" ht="18">
      <c r="A39" s="100"/>
      <c r="C39" s="94"/>
      <c r="E39" s="95"/>
      <c r="G39" s="96"/>
      <c r="H39" s="96"/>
      <c r="I39" s="96"/>
      <c r="J39" s="97"/>
      <c r="L39" s="96"/>
      <c r="M39" s="97"/>
      <c r="S39" s="92"/>
      <c r="V39" s="457" t="s">
        <v>854</v>
      </c>
      <c r="W39" s="134" t="s">
        <v>700</v>
      </c>
    </row>
    <row r="40" spans="1:24" s="88" customFormat="1" ht="18">
      <c r="A40" s="66"/>
      <c r="B40" s="81" t="s">
        <v>107</v>
      </c>
      <c r="C40" s="94" t="s">
        <v>103</v>
      </c>
      <c r="D40" s="64"/>
      <c r="E40" s="64"/>
      <c r="F40" s="64"/>
      <c r="G40" s="313"/>
      <c r="H40" s="65"/>
      <c r="I40" s="89"/>
      <c r="J40" s="98" t="s">
        <v>104</v>
      </c>
      <c r="K40" s="64"/>
      <c r="L40" s="790"/>
      <c r="M40" s="791"/>
      <c r="N40" s="791"/>
      <c r="O40" s="791"/>
      <c r="P40" s="791"/>
      <c r="Q40" s="791"/>
      <c r="R40" s="791"/>
      <c r="S40" s="792"/>
      <c r="V40" s="457" t="s">
        <v>855</v>
      </c>
      <c r="W40" s="134" t="s">
        <v>702</v>
      </c>
    </row>
    <row r="41" spans="1:24" s="88" customFormat="1" ht="19" thickBot="1">
      <c r="A41" s="66"/>
      <c r="B41" s="81"/>
      <c r="C41" s="94"/>
      <c r="D41" s="64"/>
      <c r="E41" s="64"/>
      <c r="F41" s="64"/>
      <c r="G41" s="65"/>
      <c r="H41" s="65"/>
      <c r="I41" s="89"/>
      <c r="J41" s="98"/>
      <c r="K41" s="64"/>
      <c r="L41" s="65"/>
      <c r="M41" s="65"/>
      <c r="N41" s="65"/>
      <c r="O41" s="65"/>
      <c r="P41" s="65"/>
      <c r="Q41" s="65"/>
      <c r="R41" s="65"/>
      <c r="S41" s="103"/>
      <c r="V41" s="457" t="s">
        <v>856</v>
      </c>
      <c r="W41" s="134" t="s">
        <v>704</v>
      </c>
    </row>
    <row r="42" spans="1:24" s="88" customFormat="1" ht="19" thickBot="1">
      <c r="A42" s="122"/>
      <c r="B42" s="120" t="s">
        <v>115</v>
      </c>
      <c r="C42" s="123" t="s">
        <v>293</v>
      </c>
      <c r="D42" s="124"/>
      <c r="E42" s="124"/>
      <c r="F42" s="124"/>
      <c r="G42" s="125"/>
      <c r="H42" s="101"/>
      <c r="I42" s="126"/>
      <c r="J42" s="127"/>
      <c r="K42" s="239" t="e">
        <f>#VALUE!</f>
        <v>#VALUE!</v>
      </c>
      <c r="L42" s="102"/>
      <c r="M42" s="126"/>
      <c r="N42" s="128"/>
      <c r="O42" s="128"/>
      <c r="P42" s="128"/>
      <c r="Q42" s="128"/>
      <c r="R42" s="128"/>
      <c r="S42" s="129"/>
      <c r="V42" s="457" t="s">
        <v>857</v>
      </c>
      <c r="W42" s="134" t="s">
        <v>706</v>
      </c>
    </row>
    <row r="43" spans="1:24" s="64" customFormat="1" ht="19" thickBot="1">
      <c r="A43" s="130"/>
      <c r="B43" s="132"/>
      <c r="C43" s="132"/>
      <c r="D43" s="132"/>
      <c r="E43" s="132"/>
      <c r="F43" s="132"/>
      <c r="G43" s="117"/>
      <c r="H43" s="228"/>
      <c r="I43" s="228"/>
      <c r="J43" s="132"/>
      <c r="K43" s="132"/>
      <c r="L43" s="132"/>
      <c r="M43" s="132"/>
      <c r="N43" s="132"/>
      <c r="O43" s="132"/>
      <c r="P43" s="132"/>
      <c r="Q43" s="132"/>
      <c r="R43" s="132"/>
      <c r="S43" s="133"/>
      <c r="V43" s="457" t="s">
        <v>860</v>
      </c>
      <c r="W43" s="134" t="s">
        <v>708</v>
      </c>
      <c r="X43" s="88"/>
    </row>
    <row r="44" spans="1:24" s="88" customFormat="1" ht="19" thickBot="1">
      <c r="A44" s="67" t="s">
        <v>76</v>
      </c>
      <c r="B44" s="784"/>
      <c r="C44" s="785"/>
      <c r="D44" s="785"/>
      <c r="E44" s="785"/>
      <c r="F44" s="786"/>
      <c r="G44" s="68" t="s">
        <v>86</v>
      </c>
      <c r="H44" s="69" t="s">
        <v>49</v>
      </c>
      <c r="I44" s="70"/>
      <c r="J44" s="71"/>
      <c r="K44" s="537"/>
      <c r="L44" s="538"/>
      <c r="M44" s="70"/>
      <c r="N44" s="539"/>
      <c r="O44" s="540"/>
      <c r="P44" s="541"/>
      <c r="Q44" s="541"/>
      <c r="R44" s="541"/>
      <c r="S44" s="538"/>
      <c r="V44" s="457" t="s">
        <v>858</v>
      </c>
      <c r="W44" s="437" t="s">
        <v>710</v>
      </c>
    </row>
    <row r="45" spans="1:24" s="88" customFormat="1" ht="19" thickBot="1">
      <c r="A45" s="72"/>
      <c r="B45" s="787" t="s">
        <v>64</v>
      </c>
      <c r="C45" s="787"/>
      <c r="D45" s="787"/>
      <c r="E45" s="787"/>
      <c r="F45" s="787"/>
      <c r="G45" s="73"/>
      <c r="H45" s="74"/>
      <c r="I45" s="74"/>
      <c r="J45" s="75"/>
      <c r="K45" s="93"/>
      <c r="L45" s="76"/>
      <c r="M45" s="75"/>
      <c r="N45" s="93"/>
      <c r="O45" s="75"/>
      <c r="P45" s="75"/>
      <c r="Q45" s="75"/>
      <c r="R45" s="75"/>
      <c r="S45" s="76"/>
      <c r="V45" s="236"/>
    </row>
    <row r="46" spans="1:24" s="88" customFormat="1" ht="19" thickBot="1">
      <c r="A46" s="72"/>
      <c r="B46" s="75" t="s">
        <v>290</v>
      </c>
      <c r="C46" s="75"/>
      <c r="D46" s="795" t="s">
        <v>452</v>
      </c>
      <c r="E46" s="796"/>
      <c r="F46" s="75"/>
      <c r="G46" s="77" t="s">
        <v>87</v>
      </c>
      <c r="H46" s="78" t="s">
        <v>1388</v>
      </c>
      <c r="I46" s="75"/>
      <c r="J46" s="79"/>
      <c r="K46" s="306"/>
      <c r="L46" s="307"/>
      <c r="M46" s="75"/>
      <c r="N46" s="324"/>
      <c r="O46" s="521"/>
      <c r="P46" s="495"/>
      <c r="Q46" s="495"/>
      <c r="R46" s="495"/>
      <c r="S46" s="308"/>
      <c r="V46" s="236"/>
    </row>
    <row r="47" spans="1:24" s="88" customFormat="1" ht="18">
      <c r="A47" s="72"/>
      <c r="B47" s="75"/>
      <c r="C47" s="75"/>
      <c r="D47" s="75"/>
      <c r="E47" s="75"/>
      <c r="F47" s="75"/>
      <c r="G47" s="73"/>
      <c r="H47" s="80"/>
      <c r="I47" s="80"/>
      <c r="J47" s="75"/>
      <c r="K47" s="75"/>
      <c r="L47" s="75"/>
      <c r="M47" s="75"/>
      <c r="N47" s="75"/>
      <c r="O47" s="75"/>
      <c r="P47" s="75"/>
      <c r="Q47" s="75"/>
      <c r="R47" s="75"/>
      <c r="S47" s="76"/>
      <c r="V47" s="236"/>
    </row>
    <row r="48" spans="1:24" s="88" customFormat="1" ht="18">
      <c r="A48" s="72"/>
      <c r="B48" s="81" t="s">
        <v>88</v>
      </c>
      <c r="C48" s="78" t="s">
        <v>56</v>
      </c>
      <c r="D48" s="75"/>
      <c r="E48" s="75"/>
      <c r="F48" s="75"/>
      <c r="G48" s="788" t="s">
        <v>57</v>
      </c>
      <c r="H48" s="788"/>
      <c r="I48" s="789"/>
      <c r="J48" s="309"/>
      <c r="K48" s="82"/>
      <c r="L48" s="389" t="s">
        <v>59</v>
      </c>
      <c r="M48" s="310"/>
      <c r="N48" s="389"/>
      <c r="O48" s="389" t="s">
        <v>58</v>
      </c>
      <c r="P48" s="627"/>
      <c r="Q48" s="96"/>
      <c r="R48" s="389"/>
      <c r="S48" s="496"/>
      <c r="V48" s="456"/>
      <c r="W48" s="437"/>
    </row>
    <row r="49" spans="1:24" s="88" customFormat="1" ht="18">
      <c r="A49" s="72"/>
      <c r="B49" s="75"/>
      <c r="C49" s="75"/>
      <c r="D49" s="75"/>
      <c r="E49" s="75"/>
      <c r="F49" s="75"/>
      <c r="G49" s="83"/>
      <c r="H49" s="83"/>
      <c r="I49" s="83"/>
      <c r="J49" s="75"/>
      <c r="K49" s="75"/>
      <c r="L49" s="75"/>
      <c r="M49" s="75"/>
      <c r="N49" s="75"/>
      <c r="O49" s="75"/>
      <c r="P49" s="75"/>
      <c r="R49" s="75"/>
      <c r="S49" s="92"/>
      <c r="V49" s="453"/>
      <c r="W49" s="437"/>
    </row>
    <row r="50" spans="1:24" s="88" customFormat="1" ht="18">
      <c r="A50" s="72"/>
      <c r="B50" s="75"/>
      <c r="C50" s="78" t="s">
        <v>61</v>
      </c>
      <c r="D50" s="75"/>
      <c r="E50" s="326"/>
      <c r="F50" s="75"/>
      <c r="G50" s="788" t="s">
        <v>60</v>
      </c>
      <c r="H50" s="788"/>
      <c r="I50" s="788"/>
      <c r="J50" s="310"/>
      <c r="K50" s="75"/>
      <c r="L50" s="389" t="s">
        <v>61</v>
      </c>
      <c r="M50" s="310"/>
      <c r="N50" s="793" t="s">
        <v>139</v>
      </c>
      <c r="O50" s="794"/>
      <c r="P50" s="628"/>
      <c r="Q50" s="535"/>
      <c r="R50" s="494"/>
      <c r="S50" s="497"/>
      <c r="V50" s="453"/>
      <c r="W50" s="437"/>
    </row>
    <row r="51" spans="1:24" s="64" customFormat="1" ht="18">
      <c r="A51" s="100"/>
      <c r="B51" s="88"/>
      <c r="C51" s="94"/>
      <c r="D51" s="88"/>
      <c r="E51" s="95"/>
      <c r="F51" s="88"/>
      <c r="G51" s="96"/>
      <c r="H51" s="96"/>
      <c r="I51" s="96"/>
      <c r="J51" s="97"/>
      <c r="K51" s="88"/>
      <c r="L51" s="96"/>
      <c r="M51" s="97"/>
      <c r="N51" s="88"/>
      <c r="O51" s="88"/>
      <c r="P51" s="88"/>
      <c r="Q51" s="88"/>
      <c r="R51" s="88"/>
      <c r="S51" s="92"/>
      <c r="V51" s="453"/>
      <c r="W51" s="437"/>
      <c r="X51" s="88"/>
    </row>
    <row r="52" spans="1:24" s="88" customFormat="1" ht="18">
      <c r="A52" s="66"/>
      <c r="B52" s="81" t="s">
        <v>108</v>
      </c>
      <c r="C52" s="94" t="s">
        <v>103</v>
      </c>
      <c r="D52" s="64"/>
      <c r="E52" s="64"/>
      <c r="F52" s="64"/>
      <c r="G52" s="313"/>
      <c r="H52" s="65"/>
      <c r="I52" s="89"/>
      <c r="J52" s="98" t="s">
        <v>104</v>
      </c>
      <c r="K52" s="64"/>
      <c r="L52" s="790"/>
      <c r="M52" s="791"/>
      <c r="N52" s="791"/>
      <c r="O52" s="791"/>
      <c r="P52" s="791"/>
      <c r="Q52" s="791"/>
      <c r="R52" s="791"/>
      <c r="S52" s="792"/>
      <c r="V52" s="453"/>
      <c r="W52" s="437"/>
    </row>
    <row r="53" spans="1:24" s="88" customFormat="1" ht="19" thickBot="1">
      <c r="A53" s="66"/>
      <c r="B53" s="81"/>
      <c r="C53" s="94"/>
      <c r="D53" s="64"/>
      <c r="E53" s="64"/>
      <c r="F53" s="64"/>
      <c r="G53" s="65"/>
      <c r="H53" s="65"/>
      <c r="I53" s="89"/>
      <c r="J53" s="98"/>
      <c r="K53" s="64"/>
      <c r="L53" s="65"/>
      <c r="M53" s="65"/>
      <c r="N53" s="65"/>
      <c r="O53" s="65"/>
      <c r="P53" s="65"/>
      <c r="Q53" s="65"/>
      <c r="R53" s="65"/>
      <c r="S53" s="103"/>
      <c r="V53" s="453"/>
      <c r="W53" s="437"/>
    </row>
    <row r="54" spans="1:24" s="88" customFormat="1" ht="19" thickBot="1">
      <c r="A54" s="122"/>
      <c r="B54" s="120" t="s">
        <v>116</v>
      </c>
      <c r="C54" s="123" t="s">
        <v>293</v>
      </c>
      <c r="D54" s="124"/>
      <c r="E54" s="124"/>
      <c r="F54" s="124"/>
      <c r="G54" s="125"/>
      <c r="H54" s="101"/>
      <c r="I54" s="126"/>
      <c r="J54" s="127"/>
      <c r="K54" s="239" t="e">
        <f>#VALUE!</f>
        <v>#VALUE!</v>
      </c>
      <c r="L54" s="102"/>
      <c r="M54" s="126"/>
      <c r="N54" s="128"/>
      <c r="O54" s="128"/>
      <c r="P54" s="128"/>
      <c r="Q54" s="128"/>
      <c r="R54" s="128"/>
      <c r="S54" s="129"/>
      <c r="V54" s="453"/>
      <c r="W54" s="437"/>
    </row>
    <row r="55" spans="1:24" s="88" customFormat="1" ht="19" thickBot="1">
      <c r="A55" s="130"/>
      <c r="B55" s="132"/>
      <c r="C55" s="132"/>
      <c r="D55" s="132"/>
      <c r="E55" s="132"/>
      <c r="F55" s="132"/>
      <c r="G55" s="229"/>
      <c r="H55" s="229"/>
      <c r="I55" s="229"/>
      <c r="J55" s="132"/>
      <c r="K55" s="132"/>
      <c r="L55" s="132"/>
      <c r="M55" s="132"/>
      <c r="N55" s="132"/>
      <c r="O55" s="132"/>
      <c r="P55" s="132"/>
      <c r="Q55" s="132"/>
      <c r="R55" s="132"/>
      <c r="S55" s="133"/>
      <c r="V55" s="436"/>
      <c r="W55" s="437"/>
    </row>
    <row r="56" spans="1:24" s="88" customFormat="1" ht="19" thickBot="1">
      <c r="A56" s="67" t="s">
        <v>77</v>
      </c>
      <c r="B56" s="784"/>
      <c r="C56" s="785"/>
      <c r="D56" s="785"/>
      <c r="E56" s="785"/>
      <c r="F56" s="786"/>
      <c r="G56" s="68" t="s">
        <v>89</v>
      </c>
      <c r="H56" s="69" t="s">
        <v>49</v>
      </c>
      <c r="I56" s="70"/>
      <c r="J56" s="71"/>
      <c r="K56" s="537"/>
      <c r="L56" s="538"/>
      <c r="M56" s="70"/>
      <c r="N56" s="539"/>
      <c r="O56" s="540"/>
      <c r="P56" s="541"/>
      <c r="Q56" s="541"/>
      <c r="R56" s="541"/>
      <c r="S56" s="538"/>
      <c r="V56" s="436"/>
      <c r="W56" s="437"/>
    </row>
    <row r="57" spans="1:24" s="88" customFormat="1" ht="19" thickBot="1">
      <c r="A57" s="72"/>
      <c r="B57" s="787" t="s">
        <v>64</v>
      </c>
      <c r="C57" s="787"/>
      <c r="D57" s="787"/>
      <c r="E57" s="787"/>
      <c r="F57" s="787"/>
      <c r="G57" s="73"/>
      <c r="H57" s="74"/>
      <c r="I57" s="74"/>
      <c r="J57" s="75"/>
      <c r="K57" s="93"/>
      <c r="L57" s="76"/>
      <c r="M57" s="75"/>
      <c r="N57" s="93"/>
      <c r="O57" s="75"/>
      <c r="P57" s="75"/>
      <c r="Q57" s="75"/>
      <c r="R57" s="75"/>
      <c r="S57" s="76"/>
      <c r="V57" s="436"/>
      <c r="W57" s="437"/>
    </row>
    <row r="58" spans="1:24" s="88" customFormat="1" ht="19" thickBot="1">
      <c r="A58" s="72"/>
      <c r="B58" s="75" t="s">
        <v>291</v>
      </c>
      <c r="C58" s="75"/>
      <c r="D58" s="795" t="s">
        <v>452</v>
      </c>
      <c r="E58" s="796"/>
      <c r="F58" s="75"/>
      <c r="G58" s="77" t="s">
        <v>90</v>
      </c>
      <c r="H58" s="78" t="s">
        <v>1388</v>
      </c>
      <c r="I58" s="75"/>
      <c r="J58" s="79"/>
      <c r="K58" s="306"/>
      <c r="L58" s="307"/>
      <c r="M58" s="75"/>
      <c r="N58" s="324"/>
      <c r="O58" s="521"/>
      <c r="P58" s="495"/>
      <c r="Q58" s="495"/>
      <c r="R58" s="495"/>
      <c r="S58" s="308"/>
      <c r="V58" s="436"/>
      <c r="W58" s="437"/>
    </row>
    <row r="59" spans="1:24" s="64" customFormat="1" ht="18">
      <c r="A59" s="72"/>
      <c r="B59" s="75"/>
      <c r="C59" s="75"/>
      <c r="D59" s="75"/>
      <c r="E59" s="75"/>
      <c r="F59" s="75"/>
      <c r="G59" s="73"/>
      <c r="H59" s="80"/>
      <c r="I59" s="80"/>
      <c r="J59" s="75"/>
      <c r="K59" s="75"/>
      <c r="L59" s="75"/>
      <c r="M59" s="75"/>
      <c r="N59" s="75"/>
      <c r="O59" s="75"/>
      <c r="P59" s="75"/>
      <c r="Q59" s="88"/>
      <c r="R59" s="75"/>
      <c r="S59" s="76"/>
      <c r="V59" s="436"/>
      <c r="W59" s="437"/>
      <c r="X59" s="88"/>
    </row>
    <row r="60" spans="1:24" s="88" customFormat="1" ht="18">
      <c r="A60" s="72"/>
      <c r="B60" s="81" t="s">
        <v>91</v>
      </c>
      <c r="C60" s="78" t="s">
        <v>56</v>
      </c>
      <c r="D60" s="75"/>
      <c r="E60" s="75"/>
      <c r="F60" s="75"/>
      <c r="G60" s="788" t="s">
        <v>57</v>
      </c>
      <c r="H60" s="788"/>
      <c r="I60" s="789"/>
      <c r="J60" s="309"/>
      <c r="K60" s="82"/>
      <c r="L60" s="389" t="s">
        <v>59</v>
      </c>
      <c r="M60" s="310"/>
      <c r="N60" s="389"/>
      <c r="O60" s="389" t="s">
        <v>58</v>
      </c>
      <c r="P60" s="627"/>
      <c r="Q60" s="96"/>
      <c r="R60" s="389"/>
      <c r="S60" s="496"/>
      <c r="V60" s="436"/>
      <c r="W60" s="437"/>
    </row>
    <row r="61" spans="1:24" s="88" customFormat="1" ht="18">
      <c r="A61" s="72"/>
      <c r="B61" s="75"/>
      <c r="C61" s="75"/>
      <c r="D61" s="75"/>
      <c r="E61" s="75"/>
      <c r="F61" s="75"/>
      <c r="G61" s="83"/>
      <c r="H61" s="83"/>
      <c r="I61" s="83"/>
      <c r="J61" s="75"/>
      <c r="K61" s="75"/>
      <c r="L61" s="75"/>
      <c r="M61" s="75"/>
      <c r="N61" s="75"/>
      <c r="O61" s="75"/>
      <c r="P61" s="75"/>
      <c r="R61" s="75"/>
      <c r="S61" s="92"/>
      <c r="V61" s="436"/>
      <c r="W61" s="437"/>
    </row>
    <row r="62" spans="1:24" s="88" customFormat="1" ht="18">
      <c r="A62" s="72"/>
      <c r="B62" s="75"/>
      <c r="C62" s="78" t="s">
        <v>61</v>
      </c>
      <c r="D62" s="75"/>
      <c r="E62" s="326"/>
      <c r="F62" s="75"/>
      <c r="G62" s="788" t="s">
        <v>60</v>
      </c>
      <c r="H62" s="788"/>
      <c r="I62" s="788"/>
      <c r="J62" s="310"/>
      <c r="K62" s="75"/>
      <c r="L62" s="389" t="s">
        <v>61</v>
      </c>
      <c r="M62" s="310"/>
      <c r="N62" s="793" t="s">
        <v>139</v>
      </c>
      <c r="O62" s="794"/>
      <c r="P62" s="628"/>
      <c r="Q62" s="535"/>
      <c r="R62" s="494"/>
      <c r="S62" s="497"/>
      <c r="V62" s="436"/>
      <c r="W62" s="437"/>
    </row>
    <row r="63" spans="1:24" s="88" customFormat="1" ht="18">
      <c r="A63" s="100"/>
      <c r="C63" s="94"/>
      <c r="E63" s="95"/>
      <c r="G63" s="96"/>
      <c r="H63" s="96"/>
      <c r="I63" s="96"/>
      <c r="J63" s="97"/>
      <c r="L63" s="96"/>
      <c r="M63" s="97"/>
      <c r="S63" s="92"/>
      <c r="V63" s="436"/>
      <c r="W63" s="437"/>
    </row>
    <row r="64" spans="1:24" s="88" customFormat="1" ht="18">
      <c r="A64" s="66"/>
      <c r="B64" s="81" t="s">
        <v>101</v>
      </c>
      <c r="C64" s="94" t="s">
        <v>103</v>
      </c>
      <c r="D64" s="64"/>
      <c r="E64" s="64"/>
      <c r="F64" s="64"/>
      <c r="G64" s="313"/>
      <c r="H64" s="65"/>
      <c r="I64" s="89"/>
      <c r="J64" s="98" t="s">
        <v>104</v>
      </c>
      <c r="K64" s="64"/>
      <c r="L64" s="790"/>
      <c r="M64" s="791"/>
      <c r="N64" s="791"/>
      <c r="O64" s="791"/>
      <c r="P64" s="791"/>
      <c r="Q64" s="791"/>
      <c r="R64" s="791"/>
      <c r="S64" s="792"/>
      <c r="V64" s="436"/>
      <c r="W64" s="437"/>
    </row>
    <row r="65" spans="1:23" s="88" customFormat="1" ht="19" thickBot="1">
      <c r="A65" s="66"/>
      <c r="B65" s="81"/>
      <c r="C65" s="94"/>
      <c r="D65" s="64"/>
      <c r="E65" s="64"/>
      <c r="F65" s="64"/>
      <c r="G65" s="65"/>
      <c r="H65" s="65"/>
      <c r="I65" s="89"/>
      <c r="J65" s="98"/>
      <c r="K65" s="64"/>
      <c r="L65" s="65"/>
      <c r="M65" s="65"/>
      <c r="N65" s="65"/>
      <c r="O65" s="65"/>
      <c r="P65" s="65"/>
      <c r="Q65" s="65"/>
      <c r="R65" s="65"/>
      <c r="S65" s="103"/>
      <c r="V65" s="436"/>
      <c r="W65" s="437"/>
    </row>
    <row r="66" spans="1:23" s="88" customFormat="1" ht="19" thickBot="1">
      <c r="A66" s="122"/>
      <c r="B66" s="120" t="s">
        <v>102</v>
      </c>
      <c r="C66" s="123" t="s">
        <v>293</v>
      </c>
      <c r="D66" s="124"/>
      <c r="E66" s="124"/>
      <c r="F66" s="124"/>
      <c r="G66" s="125"/>
      <c r="H66" s="101"/>
      <c r="I66" s="126"/>
      <c r="J66" s="127"/>
      <c r="K66" s="239" t="e">
        <f>#VALUE!</f>
        <v>#VALUE!</v>
      </c>
      <c r="L66" s="102"/>
      <c r="M66" s="126"/>
      <c r="N66" s="128"/>
      <c r="O66" s="128"/>
      <c r="P66" s="128"/>
      <c r="Q66" s="128"/>
      <c r="R66" s="128"/>
      <c r="S66" s="129"/>
      <c r="V66" s="436"/>
      <c r="W66" s="437"/>
    </row>
    <row r="67" spans="1:23" s="64" customFormat="1" ht="19" thickBot="1">
      <c r="A67" s="130"/>
      <c r="B67" s="132"/>
      <c r="C67" s="115"/>
      <c r="D67" s="132"/>
      <c r="E67" s="230"/>
      <c r="F67" s="132"/>
      <c r="G67" s="231"/>
      <c r="H67" s="231"/>
      <c r="I67" s="231"/>
      <c r="J67" s="232"/>
      <c r="K67" s="132"/>
      <c r="L67" s="231"/>
      <c r="M67" s="232"/>
      <c r="N67" s="132"/>
      <c r="O67" s="132"/>
      <c r="P67" s="132"/>
      <c r="Q67" s="132"/>
      <c r="R67" s="132"/>
      <c r="S67" s="133"/>
      <c r="V67" s="453"/>
      <c r="W67" s="437"/>
    </row>
    <row r="68" spans="1:23" s="88" customFormat="1" ht="19" thickBot="1">
      <c r="A68" s="67" t="s">
        <v>78</v>
      </c>
      <c r="B68" s="784"/>
      <c r="C68" s="785"/>
      <c r="D68" s="785"/>
      <c r="E68" s="785"/>
      <c r="F68" s="786"/>
      <c r="G68" s="68" t="s">
        <v>92</v>
      </c>
      <c r="H68" s="69" t="s">
        <v>49</v>
      </c>
      <c r="I68" s="70"/>
      <c r="J68" s="71"/>
      <c r="K68" s="537"/>
      <c r="L68" s="538"/>
      <c r="M68" s="70"/>
      <c r="N68" s="539"/>
      <c r="O68" s="540"/>
      <c r="P68" s="541"/>
      <c r="Q68" s="541"/>
      <c r="R68" s="541"/>
      <c r="S68" s="538"/>
      <c r="V68" s="453"/>
      <c r="W68" s="437"/>
    </row>
    <row r="69" spans="1:23" s="88" customFormat="1" ht="19" thickBot="1">
      <c r="A69" s="72"/>
      <c r="B69" s="787" t="s">
        <v>64</v>
      </c>
      <c r="C69" s="787"/>
      <c r="D69" s="787"/>
      <c r="E69" s="787"/>
      <c r="F69" s="787"/>
      <c r="G69" s="73"/>
      <c r="H69" s="74"/>
      <c r="I69" s="74"/>
      <c r="J69" s="75"/>
      <c r="K69" s="93"/>
      <c r="L69" s="76"/>
      <c r="M69" s="75"/>
      <c r="N69" s="93"/>
      <c r="O69" s="75"/>
      <c r="P69" s="75"/>
      <c r="Q69" s="75"/>
      <c r="R69" s="75"/>
      <c r="S69" s="76"/>
      <c r="V69" s="453"/>
      <c r="W69" s="437"/>
    </row>
    <row r="70" spans="1:23" s="88" customFormat="1" ht="19" thickBot="1">
      <c r="A70" s="72"/>
      <c r="B70" s="75" t="s">
        <v>290</v>
      </c>
      <c r="C70" s="75"/>
      <c r="D70" s="795" t="s">
        <v>452</v>
      </c>
      <c r="E70" s="796"/>
      <c r="F70" s="75"/>
      <c r="G70" s="77" t="s">
        <v>93</v>
      </c>
      <c r="H70" s="78" t="s">
        <v>1388</v>
      </c>
      <c r="I70" s="75"/>
      <c r="J70" s="79"/>
      <c r="K70" s="306"/>
      <c r="L70" s="307"/>
      <c r="M70" s="75"/>
      <c r="N70" s="324"/>
      <c r="O70" s="521"/>
      <c r="P70" s="495"/>
      <c r="Q70" s="495"/>
      <c r="R70" s="495"/>
      <c r="S70" s="308"/>
      <c r="V70" s="453"/>
      <c r="W70" s="437"/>
    </row>
    <row r="71" spans="1:23" s="88" customFormat="1" ht="18">
      <c r="A71" s="72"/>
      <c r="B71" s="75"/>
      <c r="C71" s="75"/>
      <c r="D71" s="75"/>
      <c r="E71" s="75"/>
      <c r="F71" s="75"/>
      <c r="G71" s="73"/>
      <c r="H71" s="80"/>
      <c r="I71" s="80"/>
      <c r="J71" s="75"/>
      <c r="K71" s="75"/>
      <c r="L71" s="75"/>
      <c r="M71" s="75"/>
      <c r="N71" s="75"/>
      <c r="O71" s="75"/>
      <c r="P71" s="75"/>
      <c r="Q71" s="75"/>
      <c r="R71" s="75"/>
      <c r="S71" s="76"/>
      <c r="V71" s="453"/>
      <c r="W71" s="437"/>
    </row>
    <row r="72" spans="1:23" s="88" customFormat="1" ht="18">
      <c r="A72" s="72"/>
      <c r="B72" s="81" t="s">
        <v>94</v>
      </c>
      <c r="C72" s="78" t="s">
        <v>56</v>
      </c>
      <c r="D72" s="75"/>
      <c r="E72" s="75"/>
      <c r="F72" s="75"/>
      <c r="G72" s="788" t="s">
        <v>57</v>
      </c>
      <c r="H72" s="788"/>
      <c r="I72" s="789"/>
      <c r="J72" s="309"/>
      <c r="K72" s="82"/>
      <c r="L72" s="389" t="s">
        <v>59</v>
      </c>
      <c r="M72" s="310"/>
      <c r="N72" s="389"/>
      <c r="O72" s="389" t="s">
        <v>58</v>
      </c>
      <c r="P72" s="627"/>
      <c r="Q72" s="96"/>
      <c r="R72" s="389"/>
      <c r="S72" s="496"/>
      <c r="V72" s="453"/>
      <c r="W72" s="437"/>
    </row>
    <row r="73" spans="1:23" s="88" customFormat="1" ht="18">
      <c r="A73" s="72"/>
      <c r="B73" s="75"/>
      <c r="C73" s="75"/>
      <c r="D73" s="75"/>
      <c r="E73" s="75"/>
      <c r="F73" s="75"/>
      <c r="G73" s="83"/>
      <c r="H73" s="83"/>
      <c r="I73" s="83"/>
      <c r="J73" s="75"/>
      <c r="K73" s="75"/>
      <c r="L73" s="75"/>
      <c r="M73" s="75"/>
      <c r="N73" s="75"/>
      <c r="O73" s="75"/>
      <c r="P73" s="75"/>
      <c r="R73" s="75"/>
      <c r="S73" s="92"/>
      <c r="V73" s="453"/>
      <c r="W73" s="437"/>
    </row>
    <row r="74" spans="1:23" s="88" customFormat="1" ht="18">
      <c r="A74" s="72"/>
      <c r="B74" s="75"/>
      <c r="C74" s="78" t="s">
        <v>61</v>
      </c>
      <c r="D74" s="75"/>
      <c r="E74" s="326"/>
      <c r="F74" s="75"/>
      <c r="G74" s="788" t="s">
        <v>60</v>
      </c>
      <c r="H74" s="788"/>
      <c r="I74" s="788"/>
      <c r="J74" s="310"/>
      <c r="K74" s="75"/>
      <c r="L74" s="389" t="s">
        <v>61</v>
      </c>
      <c r="M74" s="310"/>
      <c r="N74" s="793" t="s">
        <v>139</v>
      </c>
      <c r="O74" s="794"/>
      <c r="P74" s="628"/>
      <c r="Q74" s="535"/>
      <c r="R74" s="494"/>
      <c r="S74" s="497"/>
      <c r="V74" s="453"/>
      <c r="W74" s="437"/>
    </row>
    <row r="75" spans="1:23" s="64" customFormat="1" ht="18">
      <c r="A75" s="100"/>
      <c r="B75" s="88"/>
      <c r="C75" s="94"/>
      <c r="D75" s="88"/>
      <c r="E75" s="95"/>
      <c r="F75" s="88"/>
      <c r="G75" s="96"/>
      <c r="H75" s="96"/>
      <c r="I75" s="96"/>
      <c r="J75" s="97"/>
      <c r="K75" s="88"/>
      <c r="L75" s="96"/>
      <c r="M75" s="97"/>
      <c r="N75" s="88"/>
      <c r="O75" s="88"/>
      <c r="P75" s="88"/>
      <c r="Q75" s="88"/>
      <c r="R75" s="88"/>
      <c r="S75" s="92"/>
      <c r="V75" s="453"/>
      <c r="W75" s="437"/>
    </row>
    <row r="76" spans="1:23" s="88" customFormat="1" ht="18">
      <c r="A76" s="66"/>
      <c r="B76" s="81" t="s">
        <v>109</v>
      </c>
      <c r="C76" s="94" t="s">
        <v>103</v>
      </c>
      <c r="D76" s="64"/>
      <c r="E76" s="64"/>
      <c r="F76" s="64"/>
      <c r="G76" s="313"/>
      <c r="H76" s="65"/>
      <c r="I76" s="89"/>
      <c r="J76" s="98" t="s">
        <v>104</v>
      </c>
      <c r="K76" s="64"/>
      <c r="L76" s="790"/>
      <c r="M76" s="791"/>
      <c r="N76" s="791"/>
      <c r="O76" s="791"/>
      <c r="P76" s="791"/>
      <c r="Q76" s="791"/>
      <c r="R76" s="791"/>
      <c r="S76" s="792"/>
      <c r="V76" s="453"/>
      <c r="W76" s="437"/>
    </row>
    <row r="77" spans="1:23" s="88" customFormat="1" ht="19" thickBot="1">
      <c r="A77" s="66"/>
      <c r="B77" s="81"/>
      <c r="C77" s="94"/>
      <c r="D77" s="64"/>
      <c r="E77" s="64"/>
      <c r="F77" s="64"/>
      <c r="G77" s="65"/>
      <c r="H77" s="65"/>
      <c r="I77" s="89"/>
      <c r="J77" s="98"/>
      <c r="K77" s="64"/>
      <c r="L77" s="65"/>
      <c r="M77" s="65"/>
      <c r="N77" s="65"/>
      <c r="O77" s="65"/>
      <c r="P77" s="65"/>
      <c r="Q77" s="65"/>
      <c r="R77" s="65"/>
      <c r="S77" s="103"/>
      <c r="V77" s="453"/>
      <c r="W77" s="437"/>
    </row>
    <row r="78" spans="1:23" s="88" customFormat="1" ht="19" thickBot="1">
      <c r="A78" s="122"/>
      <c r="B78" s="120" t="s">
        <v>117</v>
      </c>
      <c r="C78" s="123" t="s">
        <v>292</v>
      </c>
      <c r="D78" s="124"/>
      <c r="E78" s="124"/>
      <c r="F78" s="124"/>
      <c r="G78" s="125"/>
      <c r="H78" s="101"/>
      <c r="I78" s="126"/>
      <c r="J78" s="127"/>
      <c r="K78" s="239" t="e">
        <f>#VALUE!</f>
        <v>#VALUE!</v>
      </c>
      <c r="L78" s="102"/>
      <c r="M78" s="126"/>
      <c r="N78" s="128"/>
      <c r="O78" s="128"/>
      <c r="P78" s="128"/>
      <c r="Q78" s="128"/>
      <c r="R78" s="128"/>
      <c r="S78" s="129"/>
      <c r="V78" s="453"/>
      <c r="W78" s="437"/>
    </row>
    <row r="79" spans="1:23" s="88" customFormat="1" ht="19" thickBot="1">
      <c r="A79" s="113"/>
      <c r="B79" s="114"/>
      <c r="C79" s="115"/>
      <c r="D79" s="114"/>
      <c r="E79" s="114"/>
      <c r="F79" s="114"/>
      <c r="G79" s="116"/>
      <c r="H79" s="116"/>
      <c r="I79" s="117"/>
      <c r="J79" s="118"/>
      <c r="K79" s="114"/>
      <c r="L79" s="116"/>
      <c r="M79" s="116"/>
      <c r="N79" s="116"/>
      <c r="O79" s="116"/>
      <c r="P79" s="116"/>
      <c r="Q79" s="116"/>
      <c r="R79" s="116"/>
      <c r="S79" s="119"/>
      <c r="V79" s="453"/>
      <c r="W79" s="437"/>
    </row>
    <row r="80" spans="1:23" s="88" customFormat="1" ht="19" thickBot="1">
      <c r="A80" s="67" t="s">
        <v>79</v>
      </c>
      <c r="B80" s="784"/>
      <c r="C80" s="785"/>
      <c r="D80" s="785"/>
      <c r="E80" s="785"/>
      <c r="F80" s="786"/>
      <c r="G80" s="68" t="s">
        <v>95</v>
      </c>
      <c r="H80" s="69" t="s">
        <v>49</v>
      </c>
      <c r="I80" s="70"/>
      <c r="J80" s="71"/>
      <c r="K80" s="537"/>
      <c r="L80" s="538"/>
      <c r="M80" s="70"/>
      <c r="N80" s="539"/>
      <c r="O80" s="540"/>
      <c r="P80" s="541"/>
      <c r="Q80" s="541"/>
      <c r="R80" s="541"/>
      <c r="S80" s="538"/>
      <c r="V80" s="453"/>
      <c r="W80" s="437"/>
    </row>
    <row r="81" spans="1:23" s="88" customFormat="1" ht="19" thickBot="1">
      <c r="A81" s="72"/>
      <c r="B81" s="787" t="s">
        <v>64</v>
      </c>
      <c r="C81" s="787"/>
      <c r="D81" s="787"/>
      <c r="E81" s="787"/>
      <c r="F81" s="787"/>
      <c r="G81" s="73"/>
      <c r="H81" s="74"/>
      <c r="I81" s="74"/>
      <c r="J81" s="75"/>
      <c r="K81" s="93"/>
      <c r="L81" s="76"/>
      <c r="M81" s="75"/>
      <c r="N81" s="93"/>
      <c r="O81" s="75"/>
      <c r="P81" s="75"/>
      <c r="Q81" s="75"/>
      <c r="R81" s="75"/>
      <c r="S81" s="76"/>
      <c r="V81" s="453"/>
      <c r="W81" s="437"/>
    </row>
    <row r="82" spans="1:23" s="88" customFormat="1" ht="19" thickBot="1">
      <c r="A82" s="72"/>
      <c r="B82" s="75" t="s">
        <v>290</v>
      </c>
      <c r="C82" s="75"/>
      <c r="D82" s="795" t="s">
        <v>452</v>
      </c>
      <c r="E82" s="796"/>
      <c r="F82" s="75"/>
      <c r="G82" s="77" t="s">
        <v>96</v>
      </c>
      <c r="H82" s="78" t="s">
        <v>1388</v>
      </c>
      <c r="I82" s="75"/>
      <c r="J82" s="79"/>
      <c r="K82" s="306"/>
      <c r="L82" s="307"/>
      <c r="M82" s="75"/>
      <c r="N82" s="324"/>
      <c r="O82" s="521"/>
      <c r="P82" s="495"/>
      <c r="Q82" s="495"/>
      <c r="R82" s="495"/>
      <c r="S82" s="308"/>
      <c r="V82" s="453"/>
      <c r="W82" s="437"/>
    </row>
    <row r="83" spans="1:23" s="64" customFormat="1" ht="18">
      <c r="A83" s="72"/>
      <c r="B83" s="75"/>
      <c r="C83" s="75"/>
      <c r="D83" s="75"/>
      <c r="E83" s="75"/>
      <c r="F83" s="75"/>
      <c r="G83" s="73"/>
      <c r="H83" s="80"/>
      <c r="I83" s="80"/>
      <c r="J83" s="75"/>
      <c r="K83" s="75"/>
      <c r="L83" s="75"/>
      <c r="M83" s="75"/>
      <c r="N83" s="75"/>
      <c r="O83" s="75"/>
      <c r="P83" s="75"/>
      <c r="Q83" s="75"/>
      <c r="R83" s="75"/>
      <c r="S83" s="76"/>
      <c r="V83" s="453"/>
      <c r="W83" s="437"/>
    </row>
    <row r="84" spans="1:23" s="88" customFormat="1" ht="18">
      <c r="A84" s="72"/>
      <c r="B84" s="81" t="s">
        <v>97</v>
      </c>
      <c r="C84" s="78" t="s">
        <v>56</v>
      </c>
      <c r="D84" s="75"/>
      <c r="E84" s="75"/>
      <c r="F84" s="75"/>
      <c r="G84" s="788" t="s">
        <v>57</v>
      </c>
      <c r="H84" s="788"/>
      <c r="I84" s="789"/>
      <c r="J84" s="309"/>
      <c r="K84" s="82"/>
      <c r="L84" s="389" t="s">
        <v>59</v>
      </c>
      <c r="M84" s="310"/>
      <c r="N84" s="389"/>
      <c r="O84" s="389" t="s">
        <v>58</v>
      </c>
      <c r="P84" s="627"/>
      <c r="Q84" s="96"/>
      <c r="R84" s="389"/>
      <c r="S84" s="496"/>
      <c r="V84" s="453"/>
      <c r="W84" s="437"/>
    </row>
    <row r="85" spans="1:23" s="88" customFormat="1" ht="18">
      <c r="A85" s="72"/>
      <c r="B85" s="75"/>
      <c r="C85" s="75"/>
      <c r="D85" s="75"/>
      <c r="E85" s="75"/>
      <c r="F85" s="75"/>
      <c r="G85" s="83"/>
      <c r="H85" s="83"/>
      <c r="I85" s="83"/>
      <c r="J85" s="75"/>
      <c r="K85" s="75"/>
      <c r="L85" s="75"/>
      <c r="M85" s="75"/>
      <c r="N85" s="75"/>
      <c r="O85" s="75"/>
      <c r="P85" s="75"/>
      <c r="R85" s="75"/>
      <c r="S85" s="92"/>
      <c r="V85" s="236"/>
    </row>
    <row r="86" spans="1:23" s="88" customFormat="1" ht="18">
      <c r="A86" s="72"/>
      <c r="B86" s="75"/>
      <c r="C86" s="78" t="s">
        <v>61</v>
      </c>
      <c r="D86" s="75"/>
      <c r="E86" s="326"/>
      <c r="F86" s="75"/>
      <c r="G86" s="788" t="s">
        <v>60</v>
      </c>
      <c r="H86" s="788"/>
      <c r="I86" s="788"/>
      <c r="J86" s="310"/>
      <c r="K86" s="75"/>
      <c r="L86" s="389" t="s">
        <v>61</v>
      </c>
      <c r="M86" s="310"/>
      <c r="N86" s="793" t="s">
        <v>139</v>
      </c>
      <c r="O86" s="794"/>
      <c r="P86" s="628"/>
      <c r="Q86" s="535"/>
      <c r="R86" s="494"/>
      <c r="S86" s="497"/>
      <c r="V86" s="236"/>
    </row>
    <row r="87" spans="1:23" s="88" customFormat="1" ht="18">
      <c r="A87" s="100"/>
      <c r="C87" s="94"/>
      <c r="E87" s="95"/>
      <c r="G87" s="96"/>
      <c r="H87" s="96"/>
      <c r="I87" s="96"/>
      <c r="J87" s="97"/>
      <c r="L87" s="96"/>
      <c r="M87" s="97"/>
      <c r="S87" s="92"/>
      <c r="V87" s="236"/>
    </row>
    <row r="88" spans="1:23" s="88" customFormat="1" ht="18">
      <c r="A88" s="66"/>
      <c r="B88" s="81" t="s">
        <v>110</v>
      </c>
      <c r="C88" s="94" t="s">
        <v>103</v>
      </c>
      <c r="D88" s="64"/>
      <c r="E88" s="64"/>
      <c r="F88" s="64"/>
      <c r="G88" s="313"/>
      <c r="H88" s="65"/>
      <c r="I88" s="89"/>
      <c r="J88" s="98" t="s">
        <v>104</v>
      </c>
      <c r="K88" s="64"/>
      <c r="L88" s="790"/>
      <c r="M88" s="791"/>
      <c r="N88" s="791"/>
      <c r="O88" s="791"/>
      <c r="P88" s="791"/>
      <c r="Q88" s="791"/>
      <c r="R88" s="791"/>
      <c r="S88" s="792"/>
      <c r="V88" s="236"/>
    </row>
    <row r="89" spans="1:23" s="88" customFormat="1" ht="19" thickBot="1">
      <c r="A89" s="66"/>
      <c r="B89" s="81"/>
      <c r="C89" s="94"/>
      <c r="D89" s="64"/>
      <c r="E89" s="64"/>
      <c r="F89" s="64"/>
      <c r="G89" s="65"/>
      <c r="H89" s="65"/>
      <c r="I89" s="89"/>
      <c r="J89" s="98"/>
      <c r="K89" s="64"/>
      <c r="L89" s="65"/>
      <c r="M89" s="65"/>
      <c r="N89" s="65"/>
      <c r="O89" s="65"/>
      <c r="P89" s="65"/>
      <c r="Q89" s="65"/>
      <c r="R89" s="65"/>
      <c r="S89" s="103"/>
      <c r="V89" s="236"/>
    </row>
    <row r="90" spans="1:23" s="88" customFormat="1" ht="19" thickBot="1">
      <c r="A90" s="122"/>
      <c r="B90" s="120" t="s">
        <v>118</v>
      </c>
      <c r="C90" s="123" t="s">
        <v>293</v>
      </c>
      <c r="D90" s="124"/>
      <c r="E90" s="124"/>
      <c r="F90" s="124"/>
      <c r="G90" s="125"/>
      <c r="H90" s="101"/>
      <c r="I90" s="126"/>
      <c r="J90" s="127"/>
      <c r="K90" s="239" t="e">
        <f>#VALUE!</f>
        <v>#VALUE!</v>
      </c>
      <c r="L90" s="102"/>
      <c r="M90" s="126"/>
      <c r="N90" s="128"/>
      <c r="O90" s="128"/>
      <c r="P90" s="128"/>
      <c r="Q90" s="128"/>
      <c r="R90" s="128"/>
      <c r="S90" s="129"/>
      <c r="V90" s="236"/>
    </row>
    <row r="91" spans="1:23" s="88" customFormat="1" ht="18">
      <c r="A91" s="89"/>
      <c r="B91" s="107"/>
      <c r="C91" s="107"/>
      <c r="D91" s="107"/>
      <c r="E91" s="107"/>
      <c r="F91" s="107"/>
      <c r="G91" s="89"/>
      <c r="H91" s="107"/>
      <c r="I91" s="107"/>
      <c r="V91" s="236"/>
    </row>
    <row r="92" spans="1:23" s="88" customFormat="1" ht="18">
      <c r="A92" s="96"/>
      <c r="B92" s="108"/>
      <c r="C92" s="108"/>
      <c r="D92" s="108"/>
      <c r="E92" s="108"/>
      <c r="F92" s="108"/>
      <c r="G92" s="105"/>
      <c r="H92" s="94"/>
      <c r="J92" s="99"/>
      <c r="K92" s="106"/>
      <c r="L92" s="89"/>
      <c r="N92" s="106"/>
      <c r="O92" s="106"/>
      <c r="P92" s="106"/>
      <c r="Q92" s="106"/>
      <c r="R92" s="106"/>
      <c r="S92" s="106"/>
      <c r="V92" s="236"/>
    </row>
    <row r="93" spans="1:23" s="64" customFormat="1" ht="18">
      <c r="A93" s="89"/>
      <c r="B93" s="107"/>
      <c r="C93" s="107"/>
      <c r="D93" s="107"/>
      <c r="E93" s="107"/>
      <c r="F93" s="107"/>
      <c r="G93" s="89"/>
      <c r="H93" s="107"/>
      <c r="I93" s="107"/>
      <c r="J93" s="88"/>
      <c r="K93" s="88"/>
      <c r="L93" s="88"/>
      <c r="M93" s="88"/>
      <c r="N93" s="88"/>
      <c r="O93" s="88"/>
      <c r="P93" s="88"/>
      <c r="Q93" s="88"/>
      <c r="R93" s="88"/>
      <c r="S93" s="88"/>
      <c r="V93" s="237"/>
    </row>
    <row r="94" spans="1:23" s="88" customFormat="1" ht="18">
      <c r="A94" s="89"/>
      <c r="G94" s="105"/>
      <c r="H94" s="94"/>
      <c r="J94" s="79"/>
      <c r="K94" s="79"/>
      <c r="L94" s="90"/>
      <c r="N94" s="91"/>
      <c r="O94" s="91"/>
      <c r="P94" s="91"/>
      <c r="Q94" s="91"/>
      <c r="R94" s="91"/>
      <c r="S94" s="91"/>
      <c r="V94" s="236"/>
    </row>
    <row r="95" spans="1:23" s="88" customFormat="1" ht="18">
      <c r="A95" s="89"/>
      <c r="G95" s="89"/>
      <c r="H95" s="108"/>
      <c r="I95" s="108"/>
      <c r="V95" s="236"/>
    </row>
    <row r="96" spans="1:23" s="88" customFormat="1" ht="18">
      <c r="A96" s="89"/>
      <c r="B96" s="109"/>
      <c r="C96" s="94"/>
      <c r="G96" s="112"/>
      <c r="H96" s="112"/>
      <c r="I96" s="112"/>
      <c r="J96" s="110"/>
      <c r="K96" s="111"/>
      <c r="L96" s="96"/>
      <c r="M96" s="97"/>
      <c r="N96" s="96"/>
      <c r="O96" s="96"/>
      <c r="P96" s="96"/>
      <c r="Q96" s="96"/>
      <c r="R96" s="96"/>
      <c r="S96" s="97"/>
      <c r="V96" s="236"/>
    </row>
    <row r="97" spans="1:22" s="88" customFormat="1" ht="18">
      <c r="A97" s="89"/>
      <c r="G97" s="112"/>
      <c r="H97" s="112"/>
      <c r="I97" s="112"/>
      <c r="V97" s="236"/>
    </row>
    <row r="98" spans="1:22" s="88" customFormat="1" ht="18">
      <c r="A98" s="89"/>
      <c r="C98" s="94"/>
      <c r="E98" s="95"/>
      <c r="G98" s="112"/>
      <c r="H98" s="112"/>
      <c r="I98" s="112"/>
      <c r="J98" s="97"/>
      <c r="L98" s="96"/>
      <c r="M98" s="97"/>
      <c r="N98" s="112"/>
      <c r="O98" s="112"/>
      <c r="P98" s="112"/>
      <c r="Q98" s="112"/>
      <c r="R98" s="112"/>
      <c r="V98" s="236"/>
    </row>
    <row r="99" spans="1:22" s="64" customFormat="1" ht="18">
      <c r="A99" s="89"/>
      <c r="B99" s="88"/>
      <c r="C99" s="94"/>
      <c r="D99" s="88"/>
      <c r="E99" s="95"/>
      <c r="F99" s="88"/>
      <c r="G99" s="96"/>
      <c r="H99" s="96"/>
      <c r="I99" s="96"/>
      <c r="J99" s="97"/>
      <c r="K99" s="88"/>
      <c r="L99" s="96"/>
      <c r="M99" s="97"/>
      <c r="N99" s="88"/>
      <c r="O99" s="88"/>
      <c r="P99" s="88"/>
      <c r="Q99" s="88"/>
      <c r="R99" s="88"/>
      <c r="S99" s="88"/>
      <c r="V99" s="237"/>
    </row>
    <row r="100" spans="1:22" s="88" customFormat="1" ht="18">
      <c r="A100" s="104"/>
      <c r="B100" s="109"/>
      <c r="C100" s="94"/>
      <c r="D100" s="64"/>
      <c r="E100" s="64"/>
      <c r="F100" s="64"/>
      <c r="G100" s="65"/>
      <c r="H100" s="65"/>
      <c r="I100" s="89"/>
      <c r="J100" s="98"/>
      <c r="K100" s="64"/>
      <c r="L100" s="121"/>
      <c r="M100" s="121"/>
      <c r="N100" s="121"/>
      <c r="O100" s="121"/>
      <c r="P100" s="121"/>
      <c r="Q100" s="121"/>
      <c r="R100" s="121"/>
      <c r="S100" s="121"/>
      <c r="V100" s="236"/>
    </row>
    <row r="101" spans="1:22" s="88" customFormat="1" ht="18">
      <c r="A101" s="104"/>
      <c r="B101" s="109"/>
      <c r="C101" s="94"/>
      <c r="D101" s="64"/>
      <c r="E101" s="64"/>
      <c r="F101" s="64"/>
      <c r="G101" s="65"/>
      <c r="H101" s="65"/>
      <c r="I101" s="89"/>
      <c r="J101" s="98"/>
      <c r="K101" s="64"/>
      <c r="L101" s="65"/>
      <c r="M101" s="65"/>
      <c r="N101" s="65"/>
      <c r="O101" s="65"/>
      <c r="P101" s="65"/>
      <c r="Q101" s="65"/>
      <c r="R101" s="65"/>
      <c r="S101" s="65"/>
      <c r="V101" s="236"/>
    </row>
    <row r="102" spans="1:22" s="88" customFormat="1" ht="18">
      <c r="A102" s="96"/>
      <c r="B102" s="109"/>
      <c r="C102" s="112"/>
      <c r="D102" s="108"/>
      <c r="E102" s="108"/>
      <c r="F102" s="108"/>
      <c r="G102" s="105"/>
      <c r="H102" s="94"/>
      <c r="J102" s="99"/>
      <c r="K102" s="106"/>
      <c r="L102" s="89"/>
      <c r="N102" s="106"/>
      <c r="O102" s="106"/>
      <c r="P102" s="106"/>
      <c r="Q102" s="106"/>
      <c r="R102" s="106"/>
      <c r="S102" s="106"/>
      <c r="V102" s="236"/>
    </row>
    <row r="103" spans="1:22" s="88" customFormat="1" ht="18">
      <c r="A103" s="89"/>
      <c r="G103" s="89"/>
      <c r="H103" s="108"/>
      <c r="I103" s="108"/>
      <c r="V103" s="236"/>
    </row>
    <row r="104" spans="1:22" s="88" customFormat="1" ht="18">
      <c r="A104" s="89"/>
      <c r="B104" s="109"/>
      <c r="C104" s="94"/>
      <c r="G104" s="112"/>
      <c r="H104" s="112"/>
      <c r="I104" s="112"/>
      <c r="J104" s="110"/>
      <c r="K104" s="111"/>
      <c r="L104" s="96"/>
      <c r="M104" s="97"/>
      <c r="N104" s="96"/>
      <c r="O104" s="96"/>
      <c r="P104" s="96"/>
      <c r="Q104" s="96"/>
      <c r="R104" s="96"/>
      <c r="S104" s="97"/>
      <c r="V104" s="236"/>
    </row>
    <row r="105" spans="1:22" s="88" customFormat="1" ht="18">
      <c r="A105" s="89"/>
      <c r="G105" s="112"/>
      <c r="H105" s="112"/>
      <c r="I105" s="112"/>
      <c r="V105" s="236"/>
    </row>
    <row r="106" spans="1:22" s="88" customFormat="1" ht="18">
      <c r="A106" s="89"/>
      <c r="G106" s="112"/>
      <c r="H106" s="112"/>
      <c r="I106" s="112"/>
      <c r="J106" s="97"/>
      <c r="L106" s="96"/>
      <c r="M106" s="97"/>
      <c r="V106" s="236"/>
    </row>
  </sheetData>
  <sheetProtection sheet="1"/>
  <mergeCells count="51">
    <mergeCell ref="O5:S5"/>
    <mergeCell ref="D46:E46"/>
    <mergeCell ref="D10:E10"/>
    <mergeCell ref="D22:E22"/>
    <mergeCell ref="D34:E34"/>
    <mergeCell ref="B32:F32"/>
    <mergeCell ref="B33:F33"/>
    <mergeCell ref="N38:O38"/>
    <mergeCell ref="L40:S40"/>
    <mergeCell ref="N14:O14"/>
    <mergeCell ref="G24:I24"/>
    <mergeCell ref="D82:E82"/>
    <mergeCell ref="D58:E58"/>
    <mergeCell ref="B69:F69"/>
    <mergeCell ref="B80:F80"/>
    <mergeCell ref="B81:F81"/>
    <mergeCell ref="B68:F68"/>
    <mergeCell ref="D70:E70"/>
    <mergeCell ref="L28:S28"/>
    <mergeCell ref="G38:I38"/>
    <mergeCell ref="G62:I62"/>
    <mergeCell ref="N62:O62"/>
    <mergeCell ref="L64:S64"/>
    <mergeCell ref="L88:S88"/>
    <mergeCell ref="N86:O86"/>
    <mergeCell ref="G50:I50"/>
    <mergeCell ref="N50:O50"/>
    <mergeCell ref="L52:S52"/>
    <mergeCell ref="G60:I60"/>
    <mergeCell ref="G74:I74"/>
    <mergeCell ref="L76:S76"/>
    <mergeCell ref="G84:I84"/>
    <mergeCell ref="G86:I86"/>
    <mergeCell ref="G72:I72"/>
    <mergeCell ref="N74:O74"/>
    <mergeCell ref="B56:F56"/>
    <mergeCell ref="B57:F57"/>
    <mergeCell ref="B44:F44"/>
    <mergeCell ref="B45:F45"/>
    <mergeCell ref="A1:S1"/>
    <mergeCell ref="G36:I36"/>
    <mergeCell ref="G12:I12"/>
    <mergeCell ref="B8:F8"/>
    <mergeCell ref="B9:F9"/>
    <mergeCell ref="L16:S16"/>
    <mergeCell ref="G14:I14"/>
    <mergeCell ref="B20:F20"/>
    <mergeCell ref="B21:F21"/>
    <mergeCell ref="G48:I48"/>
    <mergeCell ref="N26:O26"/>
    <mergeCell ref="G26:I26"/>
  </mergeCells>
  <conditionalFormatting sqref="K18">
    <cfRule type="expression" dxfId="3266" priority="9">
      <formula>#VALUE!</formula>
    </cfRule>
    <cfRule type="expression" dxfId="3265" priority="10">
      <formula>#VALUE!</formula>
    </cfRule>
    <cfRule type="iconSet" priority="11">
      <iconSet iconSet="3Symbols">
        <cfvo type="percent" val="0"/>
        <cfvo type="percent" val="33"/>
        <cfvo type="percent" val="67"/>
      </iconSet>
    </cfRule>
  </conditionalFormatting>
  <conditionalFormatting sqref="K30">
    <cfRule type="expression" dxfId="3264" priority="7">
      <formula>#VALUE!</formula>
    </cfRule>
  </conditionalFormatting>
  <conditionalFormatting sqref="K42">
    <cfRule type="expression" dxfId="3263" priority="6">
      <formula>#VALUE!</formula>
    </cfRule>
  </conditionalFormatting>
  <conditionalFormatting sqref="K54">
    <cfRule type="expression" dxfId="3262" priority="5">
      <formula>#VALUE!</formula>
    </cfRule>
  </conditionalFormatting>
  <conditionalFormatting sqref="K66">
    <cfRule type="expression" dxfId="3261" priority="3">
      <formula>#VALUE!</formula>
    </cfRule>
  </conditionalFormatting>
  <conditionalFormatting sqref="K78">
    <cfRule type="expression" dxfId="3260" priority="2">
      <formula>#VALUE!</formula>
    </cfRule>
  </conditionalFormatting>
  <conditionalFormatting sqref="K90">
    <cfRule type="expression" dxfId="3259" priority="1">
      <formula>#VALUE!</formula>
    </cfRule>
  </conditionalFormatting>
  <dataValidations count="1">
    <dataValidation type="list" allowBlank="1" showInputMessage="1" showErrorMessage="1" sqref="D10:E10 D22:E22 D34:E34 D46:E46 D58:E58 D70:E70 D82:E82" xr:uid="{00000000-0002-0000-0200-000000000000}">
      <formula1>NomenclaturaUE</formula1>
    </dataValidation>
  </dataValidations>
  <pageMargins left="0.70866141732283472" right="0.70866141732283472" top="0.74803149606299213" bottom="0.74803149606299213" header="0.31496062992125984" footer="0.31496062992125984"/>
  <pageSetup paperSize="9" scale="30" orientation="portrait" r:id="rId1"/>
  <headerFooter>
    <oddFooter>&amp;A</oddFooter>
  </headerFooter>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6"/>
  <sheetViews>
    <sheetView tabSelected="1" topLeftCell="B1" zoomScale="70" zoomScaleNormal="70" workbookViewId="0">
      <selection activeCell="K6" sqref="K6"/>
    </sheetView>
  </sheetViews>
  <sheetFormatPr baseColWidth="10" defaultColWidth="8.83203125" defaultRowHeight="15"/>
  <cols>
    <col min="1" max="1" width="4.5" customWidth="1"/>
    <col min="2" max="3" width="10.5" customWidth="1"/>
    <col min="4" max="4" width="10.1640625" customWidth="1"/>
    <col min="5" max="5" width="11.5" customWidth="1"/>
    <col min="6" max="6" width="10.5" customWidth="1"/>
    <col min="7" max="7" width="7.5" customWidth="1"/>
    <col min="9" max="9" width="15" customWidth="1"/>
    <col min="10" max="10" width="12.83203125" customWidth="1"/>
    <col min="11" max="11" width="21.5" customWidth="1"/>
    <col min="12" max="12" width="22.1640625" customWidth="1"/>
    <col min="13" max="13" width="9.5" customWidth="1"/>
    <col min="14" max="14" width="18" customWidth="1"/>
    <col min="15" max="19" width="17" customWidth="1"/>
    <col min="22" max="22" width="23.5" style="234" customWidth="1"/>
  </cols>
  <sheetData>
    <row r="1" spans="1:23" s="86" customFormat="1" ht="25">
      <c r="A1" s="761" t="s">
        <v>63</v>
      </c>
      <c r="B1" s="762"/>
      <c r="C1" s="762"/>
      <c r="D1" s="762"/>
      <c r="E1" s="762"/>
      <c r="F1" s="762"/>
      <c r="G1" s="762"/>
      <c r="H1" s="762"/>
      <c r="I1" s="762"/>
      <c r="J1" s="762"/>
      <c r="K1" s="762"/>
      <c r="L1" s="762"/>
      <c r="M1" s="762"/>
      <c r="N1" s="762"/>
      <c r="O1" s="762"/>
      <c r="P1" s="762"/>
      <c r="Q1" s="762"/>
      <c r="R1" s="762"/>
      <c r="S1" s="763"/>
      <c r="T1" s="87"/>
      <c r="U1" s="87"/>
      <c r="V1" s="233"/>
      <c r="W1" s="87"/>
    </row>
    <row r="3" spans="1:23" ht="18">
      <c r="A3" s="62" t="s">
        <v>427</v>
      </c>
    </row>
    <row r="4" spans="1:23" ht="19" thickBot="1">
      <c r="A4" s="62"/>
    </row>
    <row r="5" spans="1:23" s="62" customFormat="1" ht="54" customHeight="1" thickBot="1">
      <c r="K5" s="549" t="s">
        <v>51</v>
      </c>
      <c r="L5" s="548" t="s">
        <v>1387</v>
      </c>
      <c r="N5" s="522" t="s">
        <v>1354</v>
      </c>
      <c r="O5" s="797" t="s">
        <v>55</v>
      </c>
      <c r="P5" s="797"/>
      <c r="Q5" s="797"/>
      <c r="R5" s="797"/>
      <c r="S5" s="798"/>
      <c r="V5" s="235"/>
    </row>
    <row r="6" spans="1:23" s="62" customFormat="1" ht="19" thickBot="1">
      <c r="K6" s="550">
        <v>-1</v>
      </c>
      <c r="L6" s="547"/>
      <c r="N6" s="523" t="s">
        <v>1355</v>
      </c>
      <c r="O6" s="84" t="s">
        <v>52</v>
      </c>
      <c r="P6" s="85" t="s">
        <v>53</v>
      </c>
      <c r="Q6" s="85" t="s">
        <v>54</v>
      </c>
      <c r="R6" s="85" t="s">
        <v>1315</v>
      </c>
      <c r="S6" s="85" t="s">
        <v>1316</v>
      </c>
      <c r="V6" s="235"/>
    </row>
    <row r="7" spans="1:23" ht="16" thickBot="1">
      <c r="V7" s="323" t="s">
        <v>452</v>
      </c>
    </row>
    <row r="8" spans="1:23" s="88" customFormat="1" ht="19" thickBot="1">
      <c r="A8" s="67" t="s">
        <v>73</v>
      </c>
      <c r="B8" s="784"/>
      <c r="C8" s="785"/>
      <c r="D8" s="785"/>
      <c r="E8" s="785"/>
      <c r="F8" s="786"/>
      <c r="G8" s="68" t="s">
        <v>80</v>
      </c>
      <c r="H8" s="69" t="s">
        <v>49</v>
      </c>
      <c r="I8" s="70"/>
      <c r="J8" s="71"/>
      <c r="K8" s="543"/>
      <c r="L8" s="544"/>
      <c r="M8" s="70"/>
      <c r="N8" s="542"/>
      <c r="O8" s="545"/>
      <c r="P8" s="546"/>
      <c r="Q8" s="546"/>
      <c r="R8" s="546"/>
      <c r="S8" s="544"/>
      <c r="V8" s="27" t="s">
        <v>781</v>
      </c>
      <c r="W8" s="418" t="s">
        <v>712</v>
      </c>
    </row>
    <row r="9" spans="1:23" s="88" customFormat="1" ht="19" thickBot="1">
      <c r="A9" s="72"/>
      <c r="B9" s="787" t="s">
        <v>111</v>
      </c>
      <c r="C9" s="787"/>
      <c r="D9" s="787"/>
      <c r="E9" s="787"/>
      <c r="F9" s="787"/>
      <c r="G9" s="73"/>
      <c r="H9" s="74"/>
      <c r="I9" s="74"/>
      <c r="J9" s="75"/>
      <c r="K9" s="93"/>
      <c r="L9" s="76"/>
      <c r="M9" s="75"/>
      <c r="N9" s="93"/>
      <c r="O9" s="75"/>
      <c r="P9" s="75"/>
      <c r="Q9" s="75"/>
      <c r="R9" s="75"/>
      <c r="S9" s="76"/>
      <c r="V9" s="27" t="s">
        <v>782</v>
      </c>
      <c r="W9" s="418" t="s">
        <v>714</v>
      </c>
    </row>
    <row r="10" spans="1:23" s="88" customFormat="1" ht="19" thickBot="1">
      <c r="A10" s="72"/>
      <c r="B10" s="75" t="s">
        <v>290</v>
      </c>
      <c r="C10" s="75"/>
      <c r="D10" s="795" t="s">
        <v>452</v>
      </c>
      <c r="E10" s="796"/>
      <c r="F10" s="75"/>
      <c r="G10" s="77" t="s">
        <v>81</v>
      </c>
      <c r="H10" s="78" t="s">
        <v>1388</v>
      </c>
      <c r="I10" s="75"/>
      <c r="J10" s="79"/>
      <c r="K10" s="306"/>
      <c r="L10" s="307"/>
      <c r="M10" s="75"/>
      <c r="N10" s="324"/>
      <c r="O10" s="521"/>
      <c r="P10" s="495"/>
      <c r="Q10" s="495"/>
      <c r="R10" s="495"/>
      <c r="S10" s="308"/>
      <c r="V10" s="27" t="s">
        <v>783</v>
      </c>
      <c r="W10" s="418" t="s">
        <v>716</v>
      </c>
    </row>
    <row r="11" spans="1:23" s="88" customFormat="1" ht="18">
      <c r="A11" s="72"/>
      <c r="B11" s="75"/>
      <c r="C11" s="75"/>
      <c r="D11" s="75"/>
      <c r="E11" s="75"/>
      <c r="F11" s="75"/>
      <c r="G11" s="73"/>
      <c r="H11" s="80"/>
      <c r="I11" s="80"/>
      <c r="J11" s="75"/>
      <c r="K11" s="75"/>
      <c r="L11" s="75"/>
      <c r="M11" s="75"/>
      <c r="N11" s="75"/>
      <c r="O11" s="75"/>
      <c r="P11" s="75"/>
      <c r="Q11" s="75"/>
      <c r="R11" s="75"/>
      <c r="S11" s="76"/>
      <c r="V11" s="27" t="s">
        <v>784</v>
      </c>
      <c r="W11" s="418" t="s">
        <v>718</v>
      </c>
    </row>
    <row r="12" spans="1:23" s="88" customFormat="1" ht="18">
      <c r="A12" s="72"/>
      <c r="B12" s="81" t="s">
        <v>82</v>
      </c>
      <c r="C12" s="78" t="s">
        <v>138</v>
      </c>
      <c r="D12" s="75"/>
      <c r="E12" s="75"/>
      <c r="F12" s="75"/>
      <c r="G12" s="788" t="s">
        <v>57</v>
      </c>
      <c r="H12" s="788"/>
      <c r="I12" s="789"/>
      <c r="J12" s="309"/>
      <c r="K12" s="82"/>
      <c r="L12" s="389" t="s">
        <v>59</v>
      </c>
      <c r="M12" s="310"/>
      <c r="N12" s="389"/>
      <c r="O12" s="389" t="s">
        <v>58</v>
      </c>
      <c r="P12" s="311"/>
      <c r="Q12" s="536"/>
      <c r="R12" s="389"/>
      <c r="S12" s="496"/>
      <c r="V12" s="27" t="s">
        <v>785</v>
      </c>
      <c r="W12" s="418" t="s">
        <v>720</v>
      </c>
    </row>
    <row r="13" spans="1:23" s="88" customFormat="1" ht="18">
      <c r="A13" s="72"/>
      <c r="B13" s="75"/>
      <c r="C13" s="75"/>
      <c r="D13" s="75"/>
      <c r="E13" s="75"/>
      <c r="F13" s="75"/>
      <c r="G13" s="83"/>
      <c r="H13" s="83"/>
      <c r="I13" s="83"/>
      <c r="J13" s="75"/>
      <c r="K13" s="75"/>
      <c r="L13" s="75"/>
      <c r="M13" s="75"/>
      <c r="N13" s="75"/>
      <c r="O13" s="75"/>
      <c r="P13" s="75"/>
      <c r="Q13" s="75"/>
      <c r="R13" s="75"/>
      <c r="S13" s="76"/>
      <c r="V13" s="27" t="s">
        <v>786</v>
      </c>
      <c r="W13" s="418" t="s">
        <v>722</v>
      </c>
    </row>
    <row r="14" spans="1:23" s="88" customFormat="1" ht="18">
      <c r="A14" s="72"/>
      <c r="B14" s="75"/>
      <c r="C14" s="78" t="s">
        <v>61</v>
      </c>
      <c r="D14" s="75"/>
      <c r="E14" s="312"/>
      <c r="F14" s="75"/>
      <c r="G14" s="788" t="s">
        <v>60</v>
      </c>
      <c r="H14" s="788"/>
      <c r="I14" s="788"/>
      <c r="J14" s="310"/>
      <c r="K14" s="75"/>
      <c r="L14" s="389" t="s">
        <v>61</v>
      </c>
      <c r="M14" s="310"/>
      <c r="N14" s="75"/>
      <c r="O14" s="75"/>
      <c r="P14" s="75"/>
      <c r="Q14" s="75"/>
      <c r="R14" s="75"/>
      <c r="S14" s="76"/>
      <c r="V14" s="27" t="s">
        <v>787</v>
      </c>
      <c r="W14" s="418" t="s">
        <v>723</v>
      </c>
    </row>
    <row r="15" spans="1:23" s="64" customFormat="1" ht="18">
      <c r="A15" s="100"/>
      <c r="B15" s="88"/>
      <c r="C15" s="94"/>
      <c r="D15" s="88"/>
      <c r="E15" s="95"/>
      <c r="F15" s="88"/>
      <c r="G15" s="96"/>
      <c r="H15" s="96"/>
      <c r="I15" s="96"/>
      <c r="J15" s="97"/>
      <c r="K15" s="88"/>
      <c r="L15" s="96"/>
      <c r="M15" s="97"/>
      <c r="N15" s="88"/>
      <c r="O15" s="88"/>
      <c r="P15" s="88"/>
      <c r="Q15" s="88"/>
      <c r="R15" s="88"/>
      <c r="S15" s="92"/>
      <c r="V15" s="27" t="s">
        <v>788</v>
      </c>
      <c r="W15" s="418" t="s">
        <v>725</v>
      </c>
    </row>
    <row r="16" spans="1:23" s="88" customFormat="1" ht="18">
      <c r="A16" s="66"/>
      <c r="B16" s="81" t="s">
        <v>106</v>
      </c>
      <c r="C16" s="94" t="s">
        <v>103</v>
      </c>
      <c r="D16" s="64"/>
      <c r="E16" s="64"/>
      <c r="F16" s="64"/>
      <c r="G16" s="313"/>
      <c r="H16" s="65"/>
      <c r="I16" s="89"/>
      <c r="J16" s="98" t="s">
        <v>104</v>
      </c>
      <c r="K16" s="64"/>
      <c r="L16" s="790" t="s">
        <v>1386</v>
      </c>
      <c r="M16" s="791"/>
      <c r="N16" s="791"/>
      <c r="O16" s="791"/>
      <c r="P16" s="791"/>
      <c r="Q16" s="791"/>
      <c r="R16" s="791"/>
      <c r="S16" s="792"/>
      <c r="V16" s="27" t="s">
        <v>789</v>
      </c>
      <c r="W16" s="418" t="s">
        <v>727</v>
      </c>
    </row>
    <row r="17" spans="1:23" s="88" customFormat="1" ht="19" thickBot="1">
      <c r="A17" s="66"/>
      <c r="B17" s="64"/>
      <c r="C17" s="94"/>
      <c r="D17" s="64"/>
      <c r="E17" s="64"/>
      <c r="F17" s="64"/>
      <c r="G17" s="65"/>
      <c r="H17" s="65"/>
      <c r="I17" s="89"/>
      <c r="J17" s="98"/>
      <c r="K17" s="64"/>
      <c r="L17" s="65"/>
      <c r="M17" s="65"/>
      <c r="N17" s="65"/>
      <c r="O17" s="65"/>
      <c r="P17" s="65"/>
      <c r="Q17" s="65"/>
      <c r="R17" s="65"/>
      <c r="S17" s="103"/>
      <c r="V17" s="27" t="s">
        <v>790</v>
      </c>
      <c r="W17" s="418" t="s">
        <v>729</v>
      </c>
    </row>
    <row r="18" spans="1:23" s="88" customFormat="1" ht="19" thickBot="1">
      <c r="A18" s="122"/>
      <c r="B18" s="120" t="s">
        <v>113</v>
      </c>
      <c r="C18" s="123" t="s">
        <v>294</v>
      </c>
      <c r="D18" s="124"/>
      <c r="E18" s="124"/>
      <c r="F18" s="124"/>
      <c r="G18" s="125"/>
      <c r="H18" s="101"/>
      <c r="I18" s="126"/>
      <c r="J18" s="127"/>
      <c r="K18" s="239" t="e">
        <f>#VALUE!</f>
        <v>#VALUE!</v>
      </c>
      <c r="L18" s="596"/>
      <c r="M18" s="126"/>
      <c r="N18" s="128" t="s">
        <v>299</v>
      </c>
      <c r="O18" s="128"/>
      <c r="P18" s="128"/>
      <c r="Q18" s="128"/>
      <c r="R18" s="128"/>
      <c r="S18" s="240"/>
      <c r="V18" s="27" t="s">
        <v>791</v>
      </c>
      <c r="W18" s="418" t="s">
        <v>731</v>
      </c>
    </row>
    <row r="19" spans="1:23" s="88" customFormat="1" ht="19" thickBot="1">
      <c r="A19" s="130"/>
      <c r="B19" s="131"/>
      <c r="C19" s="131"/>
      <c r="D19" s="131"/>
      <c r="E19" s="131"/>
      <c r="F19" s="131"/>
      <c r="G19" s="117"/>
      <c r="H19" s="131"/>
      <c r="I19" s="131"/>
      <c r="J19" s="132"/>
      <c r="K19" s="132"/>
      <c r="L19" s="126"/>
      <c r="M19" s="132"/>
      <c r="N19" s="132"/>
      <c r="O19" s="132"/>
      <c r="P19" s="132"/>
      <c r="Q19" s="132"/>
      <c r="R19" s="132"/>
      <c r="S19" s="133"/>
      <c r="V19" s="27" t="s">
        <v>792</v>
      </c>
      <c r="W19" s="418" t="s">
        <v>733</v>
      </c>
    </row>
    <row r="20" spans="1:23" s="88" customFormat="1" ht="19" thickBot="1">
      <c r="A20" s="67" t="s">
        <v>74</v>
      </c>
      <c r="B20" s="784"/>
      <c r="C20" s="785"/>
      <c r="D20" s="785"/>
      <c r="E20" s="785"/>
      <c r="F20" s="786"/>
      <c r="G20" s="68" t="s">
        <v>98</v>
      </c>
      <c r="H20" s="69" t="s">
        <v>49</v>
      </c>
      <c r="I20" s="70"/>
      <c r="J20" s="71"/>
      <c r="K20" s="537"/>
      <c r="L20" s="538"/>
      <c r="M20" s="70"/>
      <c r="N20" s="539"/>
      <c r="O20" s="540"/>
      <c r="P20" s="541"/>
      <c r="Q20" s="541"/>
      <c r="R20" s="541"/>
      <c r="S20" s="538"/>
      <c r="V20" s="27" t="s">
        <v>793</v>
      </c>
      <c r="W20" s="418" t="s">
        <v>735</v>
      </c>
    </row>
    <row r="21" spans="1:23" s="88" customFormat="1" ht="19" thickBot="1">
      <c r="A21" s="72"/>
      <c r="B21" s="787" t="s">
        <v>111</v>
      </c>
      <c r="C21" s="787"/>
      <c r="D21" s="787"/>
      <c r="E21" s="787"/>
      <c r="F21" s="787"/>
      <c r="G21" s="73"/>
      <c r="H21" s="74"/>
      <c r="I21" s="74"/>
      <c r="J21" s="75"/>
      <c r="K21" s="93"/>
      <c r="L21" s="76"/>
      <c r="M21" s="75"/>
      <c r="N21" s="93"/>
      <c r="O21" s="75"/>
      <c r="P21" s="75"/>
      <c r="Q21" s="75"/>
      <c r="R21" s="75"/>
      <c r="S21" s="76"/>
      <c r="V21" s="27" t="s">
        <v>794</v>
      </c>
      <c r="W21" s="418" t="s">
        <v>737</v>
      </c>
    </row>
    <row r="22" spans="1:23" s="88" customFormat="1" ht="19" thickBot="1">
      <c r="A22" s="72"/>
      <c r="B22" s="75" t="s">
        <v>290</v>
      </c>
      <c r="C22" s="75"/>
      <c r="D22" s="795"/>
      <c r="E22" s="796"/>
      <c r="F22" s="75"/>
      <c r="G22" s="77" t="s">
        <v>99</v>
      </c>
      <c r="H22" s="78" t="s">
        <v>1388</v>
      </c>
      <c r="I22" s="75"/>
      <c r="J22" s="79"/>
      <c r="K22" s="306"/>
      <c r="L22" s="307"/>
      <c r="M22" s="75"/>
      <c r="N22" s="324"/>
      <c r="O22" s="521"/>
      <c r="P22" s="495"/>
      <c r="Q22" s="495"/>
      <c r="R22" s="495"/>
      <c r="S22" s="308"/>
      <c r="V22" s="50" t="s">
        <v>795</v>
      </c>
      <c r="W22" s="418" t="s">
        <v>738</v>
      </c>
    </row>
    <row r="23" spans="1:23" s="64" customFormat="1" ht="18">
      <c r="A23" s="72"/>
      <c r="B23" s="75"/>
      <c r="C23" s="75"/>
      <c r="D23" s="75"/>
      <c r="E23" s="75"/>
      <c r="F23" s="75"/>
      <c r="G23" s="73"/>
      <c r="H23" s="80"/>
      <c r="I23" s="80"/>
      <c r="J23" s="75"/>
      <c r="K23" s="75"/>
      <c r="L23" s="75"/>
      <c r="M23" s="75"/>
      <c r="N23" s="75"/>
      <c r="O23" s="75"/>
      <c r="P23" s="75"/>
      <c r="Q23" s="75"/>
      <c r="R23" s="75"/>
      <c r="S23" s="76"/>
      <c r="V23" s="27" t="s">
        <v>796</v>
      </c>
      <c r="W23" s="418" t="s">
        <v>740</v>
      </c>
    </row>
    <row r="24" spans="1:23" s="88" customFormat="1" ht="18">
      <c r="A24" s="72"/>
      <c r="B24" s="81" t="s">
        <v>100</v>
      </c>
      <c r="C24" s="78" t="s">
        <v>138</v>
      </c>
      <c r="D24" s="75"/>
      <c r="E24" s="75"/>
      <c r="F24" s="75"/>
      <c r="G24" s="788" t="s">
        <v>57</v>
      </c>
      <c r="H24" s="788"/>
      <c r="I24" s="789"/>
      <c r="J24" s="309"/>
      <c r="K24" s="82"/>
      <c r="L24" s="389" t="s">
        <v>59</v>
      </c>
      <c r="M24" s="310"/>
      <c r="N24" s="389"/>
      <c r="O24" s="389" t="s">
        <v>58</v>
      </c>
      <c r="P24" s="311"/>
      <c r="Q24" s="536"/>
      <c r="R24" s="389"/>
      <c r="S24" s="496"/>
      <c r="V24" s="27" t="s">
        <v>797</v>
      </c>
      <c r="W24" s="418" t="s">
        <v>742</v>
      </c>
    </row>
    <row r="25" spans="1:23" s="88" customFormat="1" ht="18">
      <c r="A25" s="72"/>
      <c r="B25" s="75"/>
      <c r="C25" s="75"/>
      <c r="D25" s="75"/>
      <c r="E25" s="75"/>
      <c r="F25" s="75"/>
      <c r="G25" s="83"/>
      <c r="H25" s="83"/>
      <c r="I25" s="83"/>
      <c r="J25" s="75"/>
      <c r="K25" s="75"/>
      <c r="L25" s="75"/>
      <c r="M25" s="75"/>
      <c r="N25" s="75"/>
      <c r="O25" s="75"/>
      <c r="P25" s="75"/>
      <c r="Q25" s="75"/>
      <c r="R25" s="75"/>
      <c r="S25" s="76"/>
      <c r="V25" s="27" t="s">
        <v>798</v>
      </c>
      <c r="W25" s="418" t="s">
        <v>744</v>
      </c>
    </row>
    <row r="26" spans="1:23" s="88" customFormat="1" ht="18">
      <c r="A26" s="72"/>
      <c r="B26" s="75"/>
      <c r="C26" s="78" t="s">
        <v>61</v>
      </c>
      <c r="D26" s="75"/>
      <c r="E26" s="312"/>
      <c r="F26" s="75"/>
      <c r="G26" s="788" t="s">
        <v>60</v>
      </c>
      <c r="H26" s="788"/>
      <c r="I26" s="788"/>
      <c r="J26" s="310"/>
      <c r="K26" s="75"/>
      <c r="L26" s="389" t="s">
        <v>61</v>
      </c>
      <c r="M26" s="310"/>
      <c r="N26" s="75"/>
      <c r="O26" s="75"/>
      <c r="P26" s="75"/>
      <c r="Q26" s="75"/>
      <c r="R26" s="75"/>
      <c r="S26" s="76"/>
      <c r="V26" s="27" t="s">
        <v>799</v>
      </c>
      <c r="W26" s="418" t="s">
        <v>746</v>
      </c>
    </row>
    <row r="27" spans="1:23" s="88" customFormat="1" ht="18">
      <c r="A27" s="100"/>
      <c r="C27" s="94"/>
      <c r="E27" s="95"/>
      <c r="G27" s="96"/>
      <c r="H27" s="96"/>
      <c r="I27" s="96"/>
      <c r="J27" s="97"/>
      <c r="L27" s="96"/>
      <c r="M27" s="97"/>
      <c r="S27" s="92"/>
      <c r="V27" s="27" t="s">
        <v>800</v>
      </c>
      <c r="W27" s="418" t="s">
        <v>748</v>
      </c>
    </row>
    <row r="28" spans="1:23" s="88" customFormat="1" ht="18">
      <c r="A28" s="66"/>
      <c r="B28" s="81" t="s">
        <v>105</v>
      </c>
      <c r="C28" s="94" t="s">
        <v>103</v>
      </c>
      <c r="D28" s="64"/>
      <c r="E28" s="64"/>
      <c r="F28" s="64"/>
      <c r="G28" s="313"/>
      <c r="H28" s="65"/>
      <c r="I28" s="89"/>
      <c r="J28" s="98" t="s">
        <v>104</v>
      </c>
      <c r="K28" s="64"/>
      <c r="L28" s="790"/>
      <c r="M28" s="791"/>
      <c r="N28" s="791"/>
      <c r="O28" s="791"/>
      <c r="P28" s="791"/>
      <c r="Q28" s="791"/>
      <c r="R28" s="791"/>
      <c r="S28" s="792"/>
      <c r="V28" s="27" t="s">
        <v>801</v>
      </c>
      <c r="W28" s="418" t="s">
        <v>754</v>
      </c>
    </row>
    <row r="29" spans="1:23" s="88" customFormat="1" ht="19" thickBot="1">
      <c r="A29" s="66"/>
      <c r="B29" s="64"/>
      <c r="C29" s="94"/>
      <c r="D29" s="64"/>
      <c r="E29" s="64"/>
      <c r="F29" s="64"/>
      <c r="G29" s="65"/>
      <c r="H29" s="65"/>
      <c r="I29" s="89"/>
      <c r="J29" s="98"/>
      <c r="K29" s="64"/>
      <c r="L29" s="65"/>
      <c r="M29" s="65"/>
      <c r="N29" s="65"/>
      <c r="O29" s="65"/>
      <c r="P29" s="65"/>
      <c r="Q29" s="65"/>
      <c r="R29" s="65"/>
      <c r="S29" s="103"/>
      <c r="V29" s="27" t="s">
        <v>802</v>
      </c>
      <c r="W29" s="418" t="s">
        <v>757</v>
      </c>
    </row>
    <row r="30" spans="1:23" s="88" customFormat="1" ht="19" thickBot="1">
      <c r="A30" s="122"/>
      <c r="B30" s="120" t="s">
        <v>114</v>
      </c>
      <c r="C30" s="123" t="s">
        <v>295</v>
      </c>
      <c r="D30" s="124"/>
      <c r="E30" s="124"/>
      <c r="F30" s="124"/>
      <c r="G30" s="125"/>
      <c r="H30" s="101"/>
      <c r="I30" s="126"/>
      <c r="J30" s="127"/>
      <c r="K30" s="239" t="e">
        <f>#VALUE!</f>
        <v>#VALUE!</v>
      </c>
      <c r="L30" s="102"/>
      <c r="M30" s="126"/>
      <c r="N30" s="128" t="s">
        <v>300</v>
      </c>
      <c r="O30" s="128"/>
      <c r="P30" s="128"/>
      <c r="Q30" s="128"/>
      <c r="R30" s="128"/>
      <c r="S30" s="240"/>
      <c r="V30" s="27" t="s">
        <v>863</v>
      </c>
      <c r="W30" s="418" t="s">
        <v>758</v>
      </c>
    </row>
    <row r="31" spans="1:23" s="64" customFormat="1" ht="19" thickBot="1">
      <c r="A31" s="130"/>
      <c r="B31" s="131"/>
      <c r="C31" s="131"/>
      <c r="D31" s="131"/>
      <c r="E31" s="131"/>
      <c r="F31" s="131"/>
      <c r="G31" s="117"/>
      <c r="H31" s="131"/>
      <c r="I31" s="131"/>
      <c r="J31" s="132"/>
      <c r="K31" s="132"/>
      <c r="L31" s="132"/>
      <c r="M31" s="132"/>
      <c r="N31" s="132"/>
      <c r="O31" s="132"/>
      <c r="P31" s="132"/>
      <c r="Q31" s="132"/>
      <c r="R31" s="132"/>
      <c r="S31" s="133"/>
      <c r="V31" s="27" t="s">
        <v>803</v>
      </c>
      <c r="W31" s="418" t="s">
        <v>760</v>
      </c>
    </row>
    <row r="32" spans="1:23" s="88" customFormat="1" ht="19" thickBot="1">
      <c r="A32" s="67" t="s">
        <v>75</v>
      </c>
      <c r="B32" s="784"/>
      <c r="C32" s="785"/>
      <c r="D32" s="785"/>
      <c r="E32" s="785"/>
      <c r="F32" s="786"/>
      <c r="G32" s="68" t="s">
        <v>83</v>
      </c>
      <c r="H32" s="69" t="s">
        <v>49</v>
      </c>
      <c r="I32" s="70"/>
      <c r="J32" s="71"/>
      <c r="K32" s="537"/>
      <c r="L32" s="538"/>
      <c r="M32" s="70"/>
      <c r="N32" s="539"/>
      <c r="O32" s="540"/>
      <c r="P32" s="541"/>
      <c r="Q32" s="541"/>
      <c r="R32" s="541"/>
      <c r="S32" s="538"/>
      <c r="V32" s="27" t="s">
        <v>804</v>
      </c>
      <c r="W32" s="418" t="s">
        <v>762</v>
      </c>
    </row>
    <row r="33" spans="1:23" s="88" customFormat="1" ht="19" thickBot="1">
      <c r="A33" s="72"/>
      <c r="B33" s="787" t="s">
        <v>111</v>
      </c>
      <c r="C33" s="787"/>
      <c r="D33" s="787"/>
      <c r="E33" s="787"/>
      <c r="F33" s="787"/>
      <c r="G33" s="73"/>
      <c r="H33" s="74"/>
      <c r="I33" s="74"/>
      <c r="J33" s="75"/>
      <c r="K33" s="93"/>
      <c r="L33" s="76"/>
      <c r="M33" s="75"/>
      <c r="N33" s="93"/>
      <c r="O33" s="75"/>
      <c r="P33" s="75"/>
      <c r="Q33" s="75"/>
      <c r="R33" s="75"/>
      <c r="S33" s="76"/>
      <c r="V33" s="27" t="s">
        <v>805</v>
      </c>
      <c r="W33" s="418" t="s">
        <v>764</v>
      </c>
    </row>
    <row r="34" spans="1:23" s="88" customFormat="1" ht="19" thickBot="1">
      <c r="A34" s="72"/>
      <c r="B34" s="75" t="s">
        <v>290</v>
      </c>
      <c r="C34" s="75"/>
      <c r="D34" s="799" t="s">
        <v>452</v>
      </c>
      <c r="E34" s="800"/>
      <c r="F34" s="75"/>
      <c r="G34" s="77" t="s">
        <v>84</v>
      </c>
      <c r="H34" s="78" t="s">
        <v>1388</v>
      </c>
      <c r="I34" s="75"/>
      <c r="J34" s="79"/>
      <c r="K34" s="306"/>
      <c r="L34" s="307"/>
      <c r="M34" s="75"/>
      <c r="N34" s="324"/>
      <c r="O34" s="521"/>
      <c r="P34" s="495"/>
      <c r="Q34" s="495"/>
      <c r="R34" s="495"/>
      <c r="S34" s="308"/>
      <c r="V34" s="27" t="s">
        <v>806</v>
      </c>
      <c r="W34" s="418" t="s">
        <v>766</v>
      </c>
    </row>
    <row r="35" spans="1:23" s="88" customFormat="1" ht="18">
      <c r="A35" s="72"/>
      <c r="B35" s="75"/>
      <c r="C35" s="75"/>
      <c r="D35" s="75"/>
      <c r="E35" s="75"/>
      <c r="F35" s="75"/>
      <c r="G35" s="73"/>
      <c r="H35" s="80"/>
      <c r="I35" s="80"/>
      <c r="J35" s="75"/>
      <c r="K35" s="75"/>
      <c r="L35" s="75"/>
      <c r="M35" s="75"/>
      <c r="N35" s="75"/>
      <c r="O35" s="75"/>
      <c r="P35" s="75"/>
      <c r="Q35" s="75"/>
      <c r="R35" s="75"/>
      <c r="S35" s="76"/>
      <c r="V35" s="27" t="s">
        <v>807</v>
      </c>
      <c r="W35" s="418" t="s">
        <v>768</v>
      </c>
    </row>
    <row r="36" spans="1:23" s="88" customFormat="1" ht="19" thickBot="1">
      <c r="A36" s="72"/>
      <c r="B36" s="81" t="s">
        <v>85</v>
      </c>
      <c r="C36" s="78" t="s">
        <v>138</v>
      </c>
      <c r="D36" s="75"/>
      <c r="E36" s="75"/>
      <c r="F36" s="75"/>
      <c r="G36" s="788" t="s">
        <v>57</v>
      </c>
      <c r="H36" s="788"/>
      <c r="I36" s="789"/>
      <c r="J36" s="309"/>
      <c r="K36" s="82"/>
      <c r="L36" s="389" t="s">
        <v>59</v>
      </c>
      <c r="M36" s="310"/>
      <c r="N36" s="389"/>
      <c r="O36" s="389" t="s">
        <v>58</v>
      </c>
      <c r="P36" s="311"/>
      <c r="Q36" s="536"/>
      <c r="R36" s="389"/>
      <c r="S36" s="496"/>
      <c r="V36" s="27" t="s">
        <v>808</v>
      </c>
      <c r="W36" s="449" t="s">
        <v>769</v>
      </c>
    </row>
    <row r="37" spans="1:23" s="88" customFormat="1" ht="18">
      <c r="A37" s="72"/>
      <c r="B37" s="75"/>
      <c r="C37" s="75"/>
      <c r="D37" s="75"/>
      <c r="E37" s="75"/>
      <c r="F37" s="75"/>
      <c r="G37" s="83"/>
      <c r="H37" s="83"/>
      <c r="I37" s="83"/>
      <c r="J37" s="75"/>
      <c r="K37" s="75"/>
      <c r="L37" s="75"/>
      <c r="M37" s="75"/>
      <c r="N37" s="75"/>
      <c r="O37" s="75"/>
      <c r="P37" s="75"/>
      <c r="Q37" s="75"/>
      <c r="R37" s="75"/>
      <c r="S37" s="76"/>
      <c r="V37" s="27" t="s">
        <v>809</v>
      </c>
      <c r="W37" s="450" t="s">
        <v>770</v>
      </c>
    </row>
    <row r="38" spans="1:23" s="88" customFormat="1" ht="18">
      <c r="A38" s="72"/>
      <c r="B38" s="75"/>
      <c r="C38" s="78" t="s">
        <v>61</v>
      </c>
      <c r="D38" s="75"/>
      <c r="E38" s="312"/>
      <c r="F38" s="75"/>
      <c r="G38" s="788" t="s">
        <v>60</v>
      </c>
      <c r="H38" s="788"/>
      <c r="I38" s="788"/>
      <c r="J38" s="310"/>
      <c r="K38" s="75"/>
      <c r="L38" s="389" t="s">
        <v>61</v>
      </c>
      <c r="M38" s="310"/>
      <c r="N38" s="75"/>
      <c r="O38" s="75"/>
      <c r="P38" s="75"/>
      <c r="Q38" s="75"/>
      <c r="R38" s="75"/>
      <c r="S38" s="76"/>
      <c r="V38" s="27" t="s">
        <v>810</v>
      </c>
      <c r="W38" s="450" t="s">
        <v>771</v>
      </c>
    </row>
    <row r="39" spans="1:23" s="64" customFormat="1" ht="18">
      <c r="A39" s="100"/>
      <c r="B39" s="88"/>
      <c r="C39" s="94"/>
      <c r="D39" s="88"/>
      <c r="E39" s="95"/>
      <c r="F39" s="88"/>
      <c r="G39" s="96"/>
      <c r="H39" s="96"/>
      <c r="I39" s="96"/>
      <c r="J39" s="97"/>
      <c r="K39" s="88"/>
      <c r="L39" s="96"/>
      <c r="M39" s="97"/>
      <c r="N39" s="88"/>
      <c r="O39" s="88"/>
      <c r="P39" s="88"/>
      <c r="Q39" s="88"/>
      <c r="R39" s="88"/>
      <c r="S39" s="92"/>
      <c r="V39" s="27" t="s">
        <v>811</v>
      </c>
      <c r="W39" s="450" t="s">
        <v>772</v>
      </c>
    </row>
    <row r="40" spans="1:23" s="88" customFormat="1" ht="18">
      <c r="A40" s="66"/>
      <c r="B40" s="81" t="s">
        <v>107</v>
      </c>
      <c r="C40" s="94" t="s">
        <v>103</v>
      </c>
      <c r="D40" s="64"/>
      <c r="E40" s="64"/>
      <c r="F40" s="64"/>
      <c r="G40" s="313"/>
      <c r="H40" s="65"/>
      <c r="I40" s="89"/>
      <c r="J40" s="98" t="s">
        <v>104</v>
      </c>
      <c r="K40" s="64"/>
      <c r="L40" s="790"/>
      <c r="M40" s="791"/>
      <c r="N40" s="791"/>
      <c r="O40" s="791"/>
      <c r="P40" s="791"/>
      <c r="Q40" s="791"/>
      <c r="R40" s="791"/>
      <c r="S40" s="792"/>
      <c r="V40" s="27" t="s">
        <v>812</v>
      </c>
      <c r="W40" s="450" t="s">
        <v>773</v>
      </c>
    </row>
    <row r="41" spans="1:23" s="88" customFormat="1" ht="19" thickBot="1">
      <c r="A41" s="66"/>
      <c r="B41" s="64"/>
      <c r="C41" s="94"/>
      <c r="D41" s="64"/>
      <c r="E41" s="64"/>
      <c r="F41" s="64"/>
      <c r="G41" s="65"/>
      <c r="H41" s="65"/>
      <c r="I41" s="89"/>
      <c r="J41" s="98"/>
      <c r="K41" s="64"/>
      <c r="L41" s="65"/>
      <c r="M41" s="65"/>
      <c r="N41" s="65"/>
      <c r="O41" s="65"/>
      <c r="P41" s="65"/>
      <c r="Q41" s="65"/>
      <c r="R41" s="65"/>
      <c r="S41" s="103"/>
      <c r="V41" s="27" t="s">
        <v>813</v>
      </c>
      <c r="W41" s="450" t="s">
        <v>774</v>
      </c>
    </row>
    <row r="42" spans="1:23" s="88" customFormat="1" ht="19" thickBot="1">
      <c r="A42" s="122"/>
      <c r="B42" s="120" t="s">
        <v>115</v>
      </c>
      <c r="C42" s="123" t="s">
        <v>294</v>
      </c>
      <c r="D42" s="124"/>
      <c r="E42" s="124"/>
      <c r="F42" s="124"/>
      <c r="G42" s="125"/>
      <c r="H42" s="101"/>
      <c r="I42" s="126"/>
      <c r="J42" s="127"/>
      <c r="K42" s="239" t="e">
        <f>#VALUE!</f>
        <v>#VALUE!</v>
      </c>
      <c r="L42" s="102"/>
      <c r="M42" s="126"/>
      <c r="N42" s="128" t="s">
        <v>299</v>
      </c>
      <c r="O42" s="128"/>
      <c r="P42" s="128"/>
      <c r="Q42" s="128"/>
      <c r="R42" s="128"/>
      <c r="S42" s="240"/>
      <c r="V42" s="27" t="s">
        <v>814</v>
      </c>
      <c r="W42" s="450" t="s">
        <v>775</v>
      </c>
    </row>
    <row r="43" spans="1:23" s="88" customFormat="1" ht="19" thickBot="1">
      <c r="A43" s="130"/>
      <c r="B43" s="131"/>
      <c r="C43" s="131"/>
      <c r="D43" s="131"/>
      <c r="E43" s="131"/>
      <c r="F43" s="131"/>
      <c r="G43" s="117"/>
      <c r="H43" s="131"/>
      <c r="I43" s="131"/>
      <c r="J43" s="132"/>
      <c r="K43" s="132"/>
      <c r="L43" s="132"/>
      <c r="M43" s="132"/>
      <c r="N43" s="132"/>
      <c r="O43" s="132"/>
      <c r="P43" s="132"/>
      <c r="Q43" s="132"/>
      <c r="R43" s="132"/>
      <c r="S43" s="133"/>
      <c r="V43" s="27" t="s">
        <v>815</v>
      </c>
      <c r="W43" s="450" t="s">
        <v>776</v>
      </c>
    </row>
    <row r="44" spans="1:23" s="88" customFormat="1" ht="19" thickBot="1">
      <c r="A44" s="67" t="s">
        <v>76</v>
      </c>
      <c r="B44" s="784"/>
      <c r="C44" s="785"/>
      <c r="D44" s="785"/>
      <c r="E44" s="785"/>
      <c r="F44" s="786"/>
      <c r="G44" s="68" t="s">
        <v>86</v>
      </c>
      <c r="H44" s="69" t="s">
        <v>49</v>
      </c>
      <c r="I44" s="70"/>
      <c r="J44" s="71"/>
      <c r="K44" s="537"/>
      <c r="L44" s="538"/>
      <c r="M44" s="70"/>
      <c r="N44" s="539"/>
      <c r="O44" s="540"/>
      <c r="P44" s="541"/>
      <c r="Q44" s="541"/>
      <c r="R44" s="541"/>
      <c r="S44" s="538"/>
      <c r="V44" s="27" t="s">
        <v>777</v>
      </c>
      <c r="W44" s="452" t="s">
        <v>820</v>
      </c>
    </row>
    <row r="45" spans="1:23" s="88" customFormat="1" ht="19" thickBot="1">
      <c r="A45" s="72"/>
      <c r="B45" s="787" t="s">
        <v>111</v>
      </c>
      <c r="C45" s="787"/>
      <c r="D45" s="787"/>
      <c r="E45" s="787"/>
      <c r="F45" s="787"/>
      <c r="G45" s="73"/>
      <c r="H45" s="74"/>
      <c r="I45" s="74"/>
      <c r="J45" s="75"/>
      <c r="K45" s="93"/>
      <c r="L45" s="76"/>
      <c r="M45" s="75"/>
      <c r="N45" s="93"/>
      <c r="O45" s="75"/>
      <c r="P45" s="75"/>
      <c r="Q45" s="75"/>
      <c r="R45" s="75"/>
      <c r="S45" s="76"/>
      <c r="V45" s="27" t="s">
        <v>821</v>
      </c>
      <c r="W45" s="27" t="s">
        <v>822</v>
      </c>
    </row>
    <row r="46" spans="1:23" s="88" customFormat="1" ht="19" thickBot="1">
      <c r="A46" s="72"/>
      <c r="B46" s="75" t="s">
        <v>290</v>
      </c>
      <c r="C46" s="75"/>
      <c r="D46" s="799" t="s">
        <v>452</v>
      </c>
      <c r="E46" s="800"/>
      <c r="F46" s="75"/>
      <c r="G46" s="77" t="s">
        <v>87</v>
      </c>
      <c r="H46" s="78" t="s">
        <v>1388</v>
      </c>
      <c r="I46" s="75"/>
      <c r="J46" s="79"/>
      <c r="K46" s="306"/>
      <c r="L46" s="307"/>
      <c r="M46" s="75"/>
      <c r="N46" s="324"/>
      <c r="O46" s="521"/>
      <c r="P46" s="495"/>
      <c r="Q46" s="495"/>
      <c r="R46" s="495"/>
      <c r="S46" s="308"/>
      <c r="V46" s="27" t="s">
        <v>818</v>
      </c>
      <c r="W46" s="27" t="s">
        <v>822</v>
      </c>
    </row>
    <row r="47" spans="1:23" s="64" customFormat="1" ht="18">
      <c r="A47" s="72"/>
      <c r="B47" s="75"/>
      <c r="C47" s="75"/>
      <c r="D47" s="75"/>
      <c r="E47" s="75"/>
      <c r="F47" s="75"/>
      <c r="G47" s="73"/>
      <c r="H47" s="80"/>
      <c r="I47" s="80"/>
      <c r="J47" s="75"/>
      <c r="K47" s="75"/>
      <c r="L47" s="75"/>
      <c r="M47" s="75"/>
      <c r="N47" s="75"/>
      <c r="O47" s="75"/>
      <c r="P47" s="75"/>
      <c r="Q47" s="75"/>
      <c r="R47" s="75"/>
      <c r="S47" s="76"/>
      <c r="V47" s="27"/>
      <c r="W47" s="27"/>
    </row>
    <row r="48" spans="1:23" s="88" customFormat="1" ht="18">
      <c r="A48" s="72"/>
      <c r="B48" s="81" t="s">
        <v>88</v>
      </c>
      <c r="C48" s="78" t="s">
        <v>138</v>
      </c>
      <c r="D48" s="75"/>
      <c r="E48" s="75"/>
      <c r="F48" s="75"/>
      <c r="G48" s="788" t="s">
        <v>57</v>
      </c>
      <c r="H48" s="788"/>
      <c r="I48" s="789"/>
      <c r="J48" s="309"/>
      <c r="K48" s="82"/>
      <c r="L48" s="389" t="s">
        <v>59</v>
      </c>
      <c r="M48" s="310"/>
      <c r="N48" s="389"/>
      <c r="O48" s="389" t="s">
        <v>58</v>
      </c>
      <c r="P48" s="311"/>
      <c r="Q48" s="536"/>
      <c r="R48" s="389"/>
      <c r="S48" s="496"/>
      <c r="V48" s="236"/>
    </row>
    <row r="49" spans="1:23" s="88" customFormat="1" ht="18">
      <c r="A49" s="72"/>
      <c r="B49" s="75"/>
      <c r="C49" s="75"/>
      <c r="D49" s="75"/>
      <c r="E49" s="75"/>
      <c r="F49" s="75"/>
      <c r="G49" s="83"/>
      <c r="H49" s="83"/>
      <c r="I49" s="83"/>
      <c r="J49" s="75"/>
      <c r="K49" s="75"/>
      <c r="L49" s="75"/>
      <c r="M49" s="75"/>
      <c r="N49" s="75"/>
      <c r="O49" s="75"/>
      <c r="P49" s="75"/>
      <c r="Q49" s="75"/>
      <c r="R49" s="75"/>
      <c r="S49" s="76"/>
      <c r="V49" s="236"/>
    </row>
    <row r="50" spans="1:23" s="88" customFormat="1" ht="18">
      <c r="A50" s="72"/>
      <c r="B50" s="75"/>
      <c r="C50" s="78" t="s">
        <v>61</v>
      </c>
      <c r="D50" s="75"/>
      <c r="E50" s="312"/>
      <c r="F50" s="75"/>
      <c r="G50" s="788" t="s">
        <v>60</v>
      </c>
      <c r="H50" s="788"/>
      <c r="I50" s="788"/>
      <c r="J50" s="310"/>
      <c r="K50" s="75"/>
      <c r="L50" s="389" t="s">
        <v>61</v>
      </c>
      <c r="M50" s="310"/>
      <c r="N50" s="75"/>
      <c r="O50" s="75"/>
      <c r="P50" s="75"/>
      <c r="Q50" s="75"/>
      <c r="R50" s="75"/>
      <c r="S50" s="76"/>
      <c r="V50" s="236"/>
    </row>
    <row r="51" spans="1:23" s="88" customFormat="1" ht="18">
      <c r="A51" s="100"/>
      <c r="C51" s="94"/>
      <c r="E51" s="95"/>
      <c r="G51" s="96"/>
      <c r="H51" s="96"/>
      <c r="I51" s="96"/>
      <c r="J51" s="97"/>
      <c r="L51" s="96"/>
      <c r="M51" s="97"/>
      <c r="S51" s="92"/>
      <c r="V51" s="236"/>
    </row>
    <row r="52" spans="1:23" s="88" customFormat="1" ht="18">
      <c r="A52" s="66"/>
      <c r="B52" s="81" t="s">
        <v>108</v>
      </c>
      <c r="C52" s="94" t="s">
        <v>103</v>
      </c>
      <c r="D52" s="64"/>
      <c r="E52" s="64"/>
      <c r="F52" s="64"/>
      <c r="G52" s="313"/>
      <c r="H52" s="65"/>
      <c r="I52" s="89"/>
      <c r="J52" s="98" t="s">
        <v>104</v>
      </c>
      <c r="K52" s="64"/>
      <c r="L52" s="790"/>
      <c r="M52" s="791"/>
      <c r="N52" s="791"/>
      <c r="O52" s="791"/>
      <c r="P52" s="791"/>
      <c r="Q52" s="791"/>
      <c r="R52" s="791"/>
      <c r="S52" s="792"/>
      <c r="V52" s="236"/>
    </row>
    <row r="53" spans="1:23" s="88" customFormat="1" ht="19" thickBot="1">
      <c r="A53" s="66"/>
      <c r="B53" s="64"/>
      <c r="C53" s="94"/>
      <c r="D53" s="64"/>
      <c r="E53" s="64"/>
      <c r="F53" s="64"/>
      <c r="G53" s="65"/>
      <c r="H53" s="65"/>
      <c r="I53" s="89"/>
      <c r="J53" s="98"/>
      <c r="K53" s="64"/>
      <c r="L53" s="65"/>
      <c r="M53" s="65"/>
      <c r="N53" s="65"/>
      <c r="O53" s="65"/>
      <c r="P53" s="65"/>
      <c r="Q53" s="65"/>
      <c r="R53" s="65"/>
      <c r="S53" s="103"/>
      <c r="V53" s="236"/>
    </row>
    <row r="54" spans="1:23" s="88" customFormat="1" ht="19" thickBot="1">
      <c r="A54" s="122"/>
      <c r="B54" s="120" t="s">
        <v>116</v>
      </c>
      <c r="C54" s="123" t="s">
        <v>294</v>
      </c>
      <c r="D54" s="124"/>
      <c r="E54" s="124"/>
      <c r="F54" s="124"/>
      <c r="G54" s="125"/>
      <c r="H54" s="101"/>
      <c r="I54" s="126"/>
      <c r="J54" s="127"/>
      <c r="K54" s="239" t="e">
        <f>#VALUE!</f>
        <v>#VALUE!</v>
      </c>
      <c r="L54" s="102"/>
      <c r="M54" s="126"/>
      <c r="N54" s="128" t="s">
        <v>299</v>
      </c>
      <c r="O54" s="128"/>
      <c r="P54" s="128"/>
      <c r="Q54" s="128"/>
      <c r="R54" s="128"/>
      <c r="S54" s="240"/>
      <c r="V54" s="236"/>
    </row>
    <row r="55" spans="1:23" s="64" customFormat="1" ht="19" thickBot="1">
      <c r="A55" s="130"/>
      <c r="B55" s="131"/>
      <c r="C55" s="131"/>
      <c r="D55" s="131"/>
      <c r="E55" s="131"/>
      <c r="F55" s="131"/>
      <c r="G55" s="117"/>
      <c r="H55" s="131"/>
      <c r="I55" s="131"/>
      <c r="J55" s="132"/>
      <c r="K55" s="132"/>
      <c r="L55" s="132"/>
      <c r="M55" s="132"/>
      <c r="N55" s="132"/>
      <c r="O55" s="132"/>
      <c r="P55" s="132"/>
      <c r="Q55" s="132"/>
      <c r="R55" s="132"/>
      <c r="S55" s="133"/>
      <c r="V55" s="236"/>
      <c r="W55" s="88"/>
    </row>
    <row r="56" spans="1:23" s="88" customFormat="1" ht="19" thickBot="1">
      <c r="A56" s="67" t="s">
        <v>77</v>
      </c>
      <c r="B56" s="784"/>
      <c r="C56" s="785"/>
      <c r="D56" s="785"/>
      <c r="E56" s="785"/>
      <c r="F56" s="786"/>
      <c r="G56" s="68" t="s">
        <v>89</v>
      </c>
      <c r="H56" s="69" t="s">
        <v>49</v>
      </c>
      <c r="I56" s="70"/>
      <c r="J56" s="71"/>
      <c r="K56" s="537"/>
      <c r="L56" s="538"/>
      <c r="M56" s="70"/>
      <c r="N56" s="539"/>
      <c r="O56" s="540"/>
      <c r="P56" s="541"/>
      <c r="Q56" s="541"/>
      <c r="R56" s="541"/>
      <c r="S56" s="538"/>
      <c r="V56" s="236"/>
    </row>
    <row r="57" spans="1:23" s="88" customFormat="1" ht="19" thickBot="1">
      <c r="A57" s="72"/>
      <c r="B57" s="787" t="s">
        <v>111</v>
      </c>
      <c r="C57" s="787"/>
      <c r="D57" s="787"/>
      <c r="E57" s="787"/>
      <c r="F57" s="787"/>
      <c r="G57" s="73"/>
      <c r="H57" s="74"/>
      <c r="I57" s="74"/>
      <c r="J57" s="75"/>
      <c r="K57" s="93"/>
      <c r="L57" s="76"/>
      <c r="M57" s="75"/>
      <c r="N57" s="93"/>
      <c r="O57" s="75"/>
      <c r="P57" s="75"/>
      <c r="Q57" s="75"/>
      <c r="R57" s="75"/>
      <c r="S57" s="76"/>
      <c r="V57" s="236"/>
    </row>
    <row r="58" spans="1:23" s="88" customFormat="1" ht="19" thickBot="1">
      <c r="A58" s="72"/>
      <c r="B58" s="75" t="s">
        <v>291</v>
      </c>
      <c r="C58" s="75"/>
      <c r="D58" s="799" t="s">
        <v>452</v>
      </c>
      <c r="E58" s="800"/>
      <c r="F58" s="75"/>
      <c r="G58" s="77" t="s">
        <v>90</v>
      </c>
      <c r="H58" s="78" t="s">
        <v>1388</v>
      </c>
      <c r="I58" s="75"/>
      <c r="J58" s="79"/>
      <c r="K58" s="306"/>
      <c r="L58" s="307"/>
      <c r="M58" s="75"/>
      <c r="N58" s="324"/>
      <c r="O58" s="521"/>
      <c r="P58" s="495"/>
      <c r="Q58" s="495"/>
      <c r="R58" s="495"/>
      <c r="S58" s="308"/>
      <c r="V58" s="236"/>
    </row>
    <row r="59" spans="1:23" s="88" customFormat="1" ht="18">
      <c r="A59" s="72"/>
      <c r="B59" s="75"/>
      <c r="C59" s="75"/>
      <c r="D59" s="75"/>
      <c r="E59" s="75"/>
      <c r="F59" s="75"/>
      <c r="G59" s="73"/>
      <c r="H59" s="80"/>
      <c r="I59" s="80"/>
      <c r="J59" s="75"/>
      <c r="K59" s="75"/>
      <c r="L59" s="75"/>
      <c r="M59" s="75"/>
      <c r="N59" s="75"/>
      <c r="O59" s="75"/>
      <c r="P59" s="75"/>
      <c r="Q59" s="75"/>
      <c r="R59" s="75"/>
      <c r="S59" s="76"/>
      <c r="V59" s="236"/>
    </row>
    <row r="60" spans="1:23" s="88" customFormat="1" ht="18">
      <c r="A60" s="72"/>
      <c r="B60" s="81" t="s">
        <v>91</v>
      </c>
      <c r="C60" s="78" t="s">
        <v>138</v>
      </c>
      <c r="D60" s="75"/>
      <c r="E60" s="75"/>
      <c r="F60" s="75"/>
      <c r="G60" s="788" t="s">
        <v>57</v>
      </c>
      <c r="H60" s="788"/>
      <c r="I60" s="789"/>
      <c r="J60" s="309"/>
      <c r="K60" s="82"/>
      <c r="L60" s="389" t="s">
        <v>59</v>
      </c>
      <c r="M60" s="310"/>
      <c r="N60" s="389"/>
      <c r="O60" s="389" t="s">
        <v>58</v>
      </c>
      <c r="P60" s="311"/>
      <c r="Q60" s="536"/>
      <c r="R60" s="389"/>
      <c r="S60" s="496"/>
      <c r="V60" s="236"/>
    </row>
    <row r="61" spans="1:23" s="88" customFormat="1" ht="18">
      <c r="A61" s="72"/>
      <c r="B61" s="75"/>
      <c r="C61" s="75"/>
      <c r="D61" s="75"/>
      <c r="E61" s="75"/>
      <c r="F61" s="75"/>
      <c r="G61" s="83"/>
      <c r="H61" s="83"/>
      <c r="I61" s="83"/>
      <c r="J61" s="75"/>
      <c r="K61" s="75"/>
      <c r="L61" s="75"/>
      <c r="M61" s="75"/>
      <c r="N61" s="75"/>
      <c r="O61" s="75"/>
      <c r="P61" s="75"/>
      <c r="Q61" s="75"/>
      <c r="R61" s="75"/>
      <c r="S61" s="76"/>
      <c r="V61" s="236"/>
    </row>
    <row r="62" spans="1:23" s="88" customFormat="1" ht="18">
      <c r="A62" s="72"/>
      <c r="B62" s="75"/>
      <c r="C62" s="78" t="s">
        <v>61</v>
      </c>
      <c r="D62" s="75"/>
      <c r="E62" s="312"/>
      <c r="F62" s="75"/>
      <c r="G62" s="788" t="s">
        <v>60</v>
      </c>
      <c r="H62" s="788"/>
      <c r="I62" s="788"/>
      <c r="J62" s="310"/>
      <c r="K62" s="75"/>
      <c r="L62" s="389" t="s">
        <v>61</v>
      </c>
      <c r="M62" s="310"/>
      <c r="N62" s="75"/>
      <c r="O62" s="75"/>
      <c r="P62" s="75"/>
      <c r="Q62" s="75"/>
      <c r="R62" s="75"/>
      <c r="S62" s="76"/>
      <c r="V62" s="236"/>
    </row>
    <row r="63" spans="1:23" s="64" customFormat="1" ht="18">
      <c r="A63" s="100"/>
      <c r="B63" s="88"/>
      <c r="C63" s="94"/>
      <c r="D63" s="88"/>
      <c r="E63" s="95"/>
      <c r="F63" s="88"/>
      <c r="G63" s="96"/>
      <c r="H63" s="96"/>
      <c r="I63" s="96"/>
      <c r="J63" s="97"/>
      <c r="K63" s="88"/>
      <c r="L63" s="96"/>
      <c r="M63" s="97"/>
      <c r="N63" s="88"/>
      <c r="O63" s="88"/>
      <c r="P63" s="88"/>
      <c r="Q63" s="88"/>
      <c r="R63" s="88"/>
      <c r="S63" s="92"/>
      <c r="V63" s="236"/>
      <c r="W63" s="88"/>
    </row>
    <row r="64" spans="1:23" s="88" customFormat="1" ht="18">
      <c r="A64" s="66"/>
      <c r="B64" s="81" t="s">
        <v>101</v>
      </c>
      <c r="C64" s="94" t="s">
        <v>103</v>
      </c>
      <c r="D64" s="64"/>
      <c r="E64" s="64"/>
      <c r="F64" s="64"/>
      <c r="G64" s="313"/>
      <c r="H64" s="65"/>
      <c r="I64" s="89"/>
      <c r="J64" s="98" t="s">
        <v>104</v>
      </c>
      <c r="K64" s="64"/>
      <c r="L64" s="790"/>
      <c r="M64" s="791"/>
      <c r="N64" s="791"/>
      <c r="O64" s="791"/>
      <c r="P64" s="791"/>
      <c r="Q64" s="791"/>
      <c r="R64" s="791"/>
      <c r="S64" s="792"/>
      <c r="V64" s="236"/>
    </row>
    <row r="65" spans="1:23" s="88" customFormat="1" ht="19" thickBot="1">
      <c r="A65" s="66"/>
      <c r="B65" s="64"/>
      <c r="C65" s="94"/>
      <c r="D65" s="64"/>
      <c r="E65" s="64"/>
      <c r="F65" s="64"/>
      <c r="G65" s="65"/>
      <c r="H65" s="65"/>
      <c r="I65" s="89"/>
      <c r="J65" s="98"/>
      <c r="K65" s="64"/>
      <c r="L65" s="65"/>
      <c r="M65" s="65"/>
      <c r="N65" s="65"/>
      <c r="O65" s="65"/>
      <c r="P65" s="65"/>
      <c r="Q65" s="65"/>
      <c r="R65" s="65"/>
      <c r="S65" s="103"/>
      <c r="V65" s="236"/>
    </row>
    <row r="66" spans="1:23" s="88" customFormat="1" ht="19" thickBot="1">
      <c r="A66" s="122"/>
      <c r="B66" s="120" t="s">
        <v>102</v>
      </c>
      <c r="C66" s="123" t="s">
        <v>294</v>
      </c>
      <c r="D66" s="124"/>
      <c r="E66" s="124"/>
      <c r="F66" s="124"/>
      <c r="G66" s="125"/>
      <c r="H66" s="101"/>
      <c r="I66" s="126"/>
      <c r="J66" s="127"/>
      <c r="K66" s="239" t="e">
        <f>#VALUE!</f>
        <v>#VALUE!</v>
      </c>
      <c r="L66" s="102"/>
      <c r="M66" s="126"/>
      <c r="N66" s="128" t="s">
        <v>299</v>
      </c>
      <c r="O66" s="128"/>
      <c r="P66" s="128"/>
      <c r="Q66" s="128"/>
      <c r="R66" s="128"/>
      <c r="S66" s="240"/>
      <c r="V66" s="236"/>
    </row>
    <row r="67" spans="1:23" s="88" customFormat="1" ht="19" thickBot="1">
      <c r="A67" s="130"/>
      <c r="B67" s="131"/>
      <c r="C67" s="131"/>
      <c r="D67" s="131"/>
      <c r="E67" s="131"/>
      <c r="F67" s="131"/>
      <c r="G67" s="117"/>
      <c r="H67" s="131"/>
      <c r="I67" s="131"/>
      <c r="J67" s="132"/>
      <c r="K67" s="132"/>
      <c r="L67" s="132"/>
      <c r="M67" s="132"/>
      <c r="N67" s="132"/>
      <c r="O67" s="132"/>
      <c r="P67" s="132"/>
      <c r="Q67" s="132"/>
      <c r="R67" s="132"/>
      <c r="S67" s="133"/>
      <c r="V67" s="237"/>
      <c r="W67" s="64"/>
    </row>
    <row r="68" spans="1:23" s="88" customFormat="1" ht="19" thickBot="1">
      <c r="A68" s="67" t="s">
        <v>78</v>
      </c>
      <c r="B68" s="784"/>
      <c r="C68" s="785"/>
      <c r="D68" s="785"/>
      <c r="E68" s="785"/>
      <c r="F68" s="786"/>
      <c r="G68" s="68" t="s">
        <v>92</v>
      </c>
      <c r="H68" s="69" t="s">
        <v>49</v>
      </c>
      <c r="I68" s="70"/>
      <c r="J68" s="71"/>
      <c r="K68" s="537"/>
      <c r="L68" s="538"/>
      <c r="M68" s="70"/>
      <c r="N68" s="539"/>
      <c r="O68" s="540"/>
      <c r="P68" s="541"/>
      <c r="Q68" s="541"/>
      <c r="R68" s="541"/>
      <c r="S68" s="538"/>
      <c r="V68" s="236"/>
    </row>
    <row r="69" spans="1:23" s="88" customFormat="1" ht="19" thickBot="1">
      <c r="A69" s="72"/>
      <c r="B69" s="787" t="s">
        <v>111</v>
      </c>
      <c r="C69" s="787"/>
      <c r="D69" s="787"/>
      <c r="E69" s="787"/>
      <c r="F69" s="787"/>
      <c r="G69" s="73"/>
      <c r="H69" s="74"/>
      <c r="I69" s="74"/>
      <c r="J69" s="75"/>
      <c r="K69" s="93"/>
      <c r="L69" s="76"/>
      <c r="M69" s="75"/>
      <c r="N69" s="93"/>
      <c r="O69" s="75"/>
      <c r="P69" s="75"/>
      <c r="Q69" s="75"/>
      <c r="R69" s="75"/>
      <c r="S69" s="76"/>
      <c r="V69" s="236"/>
    </row>
    <row r="70" spans="1:23" s="88" customFormat="1" ht="19" thickBot="1">
      <c r="A70" s="72"/>
      <c r="B70" s="75" t="s">
        <v>291</v>
      </c>
      <c r="C70" s="75"/>
      <c r="D70" s="799" t="s">
        <v>452</v>
      </c>
      <c r="E70" s="800"/>
      <c r="F70" s="75"/>
      <c r="G70" s="77" t="s">
        <v>93</v>
      </c>
      <c r="H70" s="78" t="s">
        <v>1388</v>
      </c>
      <c r="I70" s="75"/>
      <c r="J70" s="79"/>
      <c r="K70" s="306"/>
      <c r="L70" s="307"/>
      <c r="M70" s="75"/>
      <c r="N70" s="324"/>
      <c r="O70" s="521"/>
      <c r="P70" s="495"/>
      <c r="Q70" s="495"/>
      <c r="R70" s="495"/>
      <c r="S70" s="308"/>
      <c r="V70" s="236"/>
    </row>
    <row r="71" spans="1:23" s="64" customFormat="1" ht="18">
      <c r="A71" s="72"/>
      <c r="B71" s="75"/>
      <c r="C71" s="75"/>
      <c r="D71" s="75"/>
      <c r="E71" s="75"/>
      <c r="F71" s="75"/>
      <c r="G71" s="73"/>
      <c r="H71" s="80"/>
      <c r="I71" s="80"/>
      <c r="J71" s="75"/>
      <c r="K71" s="75"/>
      <c r="L71" s="75"/>
      <c r="M71" s="75"/>
      <c r="N71" s="75"/>
      <c r="O71" s="75"/>
      <c r="P71" s="75"/>
      <c r="Q71" s="75"/>
      <c r="R71" s="75"/>
      <c r="S71" s="76"/>
      <c r="V71" s="236"/>
      <c r="W71" s="88"/>
    </row>
    <row r="72" spans="1:23" s="88" customFormat="1" ht="18">
      <c r="A72" s="72"/>
      <c r="B72" s="81" t="s">
        <v>94</v>
      </c>
      <c r="C72" s="78" t="s">
        <v>138</v>
      </c>
      <c r="D72" s="75"/>
      <c r="E72" s="75"/>
      <c r="F72" s="75"/>
      <c r="G72" s="788" t="s">
        <v>57</v>
      </c>
      <c r="H72" s="788"/>
      <c r="I72" s="789"/>
      <c r="J72" s="309"/>
      <c r="K72" s="82"/>
      <c r="L72" s="389" t="s">
        <v>59</v>
      </c>
      <c r="M72" s="310"/>
      <c r="N72" s="389"/>
      <c r="O72" s="389" t="s">
        <v>58</v>
      </c>
      <c r="P72" s="311"/>
      <c r="Q72" s="536"/>
      <c r="R72" s="389"/>
      <c r="S72" s="496"/>
      <c r="V72" s="236"/>
    </row>
    <row r="73" spans="1:23" s="88" customFormat="1" ht="18">
      <c r="A73" s="72"/>
      <c r="B73" s="75"/>
      <c r="C73" s="75"/>
      <c r="D73" s="75"/>
      <c r="E73" s="75"/>
      <c r="F73" s="75"/>
      <c r="G73" s="83"/>
      <c r="H73" s="83"/>
      <c r="I73" s="83"/>
      <c r="J73" s="75"/>
      <c r="K73" s="75"/>
      <c r="L73" s="75"/>
      <c r="M73" s="75"/>
      <c r="N73" s="75"/>
      <c r="O73" s="75"/>
      <c r="P73" s="75"/>
      <c r="Q73" s="75"/>
      <c r="R73" s="75"/>
      <c r="S73" s="76"/>
      <c r="V73" s="236"/>
    </row>
    <row r="74" spans="1:23" s="88" customFormat="1" ht="18">
      <c r="A74" s="72"/>
      <c r="B74" s="75"/>
      <c r="C74" s="78" t="s">
        <v>61</v>
      </c>
      <c r="D74" s="75"/>
      <c r="E74" s="312"/>
      <c r="F74" s="75"/>
      <c r="G74" s="788" t="s">
        <v>60</v>
      </c>
      <c r="H74" s="788"/>
      <c r="I74" s="788"/>
      <c r="J74" s="310"/>
      <c r="K74" s="75"/>
      <c r="L74" s="389" t="s">
        <v>61</v>
      </c>
      <c r="M74" s="310"/>
      <c r="N74" s="75"/>
      <c r="O74" s="75"/>
      <c r="P74" s="75"/>
      <c r="Q74" s="75"/>
      <c r="R74" s="75"/>
      <c r="S74" s="76"/>
      <c r="V74" s="236"/>
    </row>
    <row r="75" spans="1:23" s="88" customFormat="1" ht="18">
      <c r="A75" s="100"/>
      <c r="C75" s="94"/>
      <c r="E75" s="95"/>
      <c r="G75" s="96"/>
      <c r="H75" s="96"/>
      <c r="I75" s="96"/>
      <c r="J75" s="97"/>
      <c r="L75" s="96"/>
      <c r="M75" s="97"/>
      <c r="S75" s="92"/>
      <c r="V75" s="237"/>
      <c r="W75" s="64"/>
    </row>
    <row r="76" spans="1:23" s="88" customFormat="1" ht="18">
      <c r="A76" s="66"/>
      <c r="B76" s="81" t="s">
        <v>109</v>
      </c>
      <c r="C76" s="94" t="s">
        <v>103</v>
      </c>
      <c r="D76" s="64"/>
      <c r="E76" s="64"/>
      <c r="F76" s="64"/>
      <c r="G76" s="313"/>
      <c r="H76" s="65"/>
      <c r="I76" s="89"/>
      <c r="J76" s="98" t="s">
        <v>104</v>
      </c>
      <c r="K76" s="64"/>
      <c r="L76" s="790"/>
      <c r="M76" s="791"/>
      <c r="N76" s="791"/>
      <c r="O76" s="791"/>
      <c r="P76" s="791"/>
      <c r="Q76" s="791"/>
      <c r="R76" s="791"/>
      <c r="S76" s="792"/>
      <c r="V76" s="236"/>
    </row>
    <row r="77" spans="1:23" s="88" customFormat="1" ht="19" thickBot="1">
      <c r="A77" s="66"/>
      <c r="B77" s="64"/>
      <c r="C77" s="94"/>
      <c r="D77" s="64"/>
      <c r="E77" s="64"/>
      <c r="F77" s="64"/>
      <c r="G77" s="65"/>
      <c r="H77" s="65"/>
      <c r="I77" s="89"/>
      <c r="J77" s="98"/>
      <c r="K77" s="64"/>
      <c r="L77" s="65"/>
      <c r="M77" s="65"/>
      <c r="N77" s="65"/>
      <c r="O77" s="65"/>
      <c r="P77" s="65"/>
      <c r="Q77" s="65"/>
      <c r="R77" s="65"/>
      <c r="S77" s="103"/>
      <c r="V77" s="236"/>
    </row>
    <row r="78" spans="1:23" s="88" customFormat="1" ht="19" thickBot="1">
      <c r="A78" s="122"/>
      <c r="B78" s="120" t="s">
        <v>117</v>
      </c>
      <c r="C78" s="123" t="s">
        <v>294</v>
      </c>
      <c r="D78" s="124"/>
      <c r="E78" s="124"/>
      <c r="F78" s="124"/>
      <c r="G78" s="125"/>
      <c r="H78" s="101"/>
      <c r="I78" s="126"/>
      <c r="J78" s="127"/>
      <c r="K78" s="239" t="e">
        <f>#VALUE!</f>
        <v>#VALUE!</v>
      </c>
      <c r="L78" s="102"/>
      <c r="M78" s="126"/>
      <c r="N78" s="128" t="s">
        <v>299</v>
      </c>
      <c r="O78" s="128"/>
      <c r="P78" s="128"/>
      <c r="Q78" s="128"/>
      <c r="R78" s="128"/>
      <c r="S78" s="240"/>
      <c r="V78" s="236"/>
    </row>
    <row r="79" spans="1:23" s="64" customFormat="1" ht="19" thickBot="1">
      <c r="A79" s="130"/>
      <c r="B79" s="131"/>
      <c r="C79" s="131"/>
      <c r="D79" s="131"/>
      <c r="E79" s="131"/>
      <c r="F79" s="131"/>
      <c r="G79" s="117"/>
      <c r="H79" s="131"/>
      <c r="I79" s="131"/>
      <c r="J79" s="132"/>
      <c r="K79" s="132"/>
      <c r="L79" s="132"/>
      <c r="M79" s="132"/>
      <c r="N79" s="132"/>
      <c r="O79" s="132"/>
      <c r="P79" s="132"/>
      <c r="Q79" s="132"/>
      <c r="R79" s="132"/>
      <c r="S79" s="133"/>
      <c r="V79" s="236"/>
      <c r="W79" s="88"/>
    </row>
    <row r="80" spans="1:23" s="88" customFormat="1" ht="19" thickBot="1">
      <c r="A80" s="67" t="s">
        <v>79</v>
      </c>
      <c r="B80" s="784"/>
      <c r="C80" s="785"/>
      <c r="D80" s="785"/>
      <c r="E80" s="785"/>
      <c r="F80" s="786"/>
      <c r="G80" s="68" t="s">
        <v>95</v>
      </c>
      <c r="H80" s="69" t="s">
        <v>49</v>
      </c>
      <c r="I80" s="70"/>
      <c r="J80" s="71"/>
      <c r="K80" s="537"/>
      <c r="L80" s="538"/>
      <c r="M80" s="70"/>
      <c r="N80" s="539"/>
      <c r="O80" s="540"/>
      <c r="P80" s="541"/>
      <c r="Q80" s="541"/>
      <c r="R80" s="541"/>
      <c r="S80" s="538"/>
      <c r="V80" s="236"/>
    </row>
    <row r="81" spans="1:23" s="88" customFormat="1" ht="19" thickBot="1">
      <c r="A81" s="72"/>
      <c r="B81" s="787" t="s">
        <v>111</v>
      </c>
      <c r="C81" s="787"/>
      <c r="D81" s="787"/>
      <c r="E81" s="787"/>
      <c r="F81" s="787"/>
      <c r="G81" s="73"/>
      <c r="H81" s="74"/>
      <c r="I81" s="74"/>
      <c r="J81" s="75"/>
      <c r="K81" s="93"/>
      <c r="L81" s="76"/>
      <c r="M81" s="75"/>
      <c r="N81" s="93"/>
      <c r="O81" s="75"/>
      <c r="P81" s="75"/>
      <c r="Q81" s="75"/>
      <c r="R81" s="75"/>
      <c r="S81" s="76"/>
      <c r="V81" s="236"/>
    </row>
    <row r="82" spans="1:23" s="88" customFormat="1" ht="19" thickBot="1">
      <c r="A82" s="72"/>
      <c r="B82" s="75" t="s">
        <v>290</v>
      </c>
      <c r="C82" s="75"/>
      <c r="D82" s="799" t="s">
        <v>452</v>
      </c>
      <c r="E82" s="800"/>
      <c r="F82" s="75"/>
      <c r="G82" s="77" t="s">
        <v>96</v>
      </c>
      <c r="H82" s="78" t="s">
        <v>1388</v>
      </c>
      <c r="I82" s="75"/>
      <c r="J82" s="79"/>
      <c r="K82" s="306"/>
      <c r="L82" s="307"/>
      <c r="M82" s="75"/>
      <c r="N82" s="324"/>
      <c r="O82" s="521"/>
      <c r="P82" s="495"/>
      <c r="Q82" s="495"/>
      <c r="R82" s="495"/>
      <c r="S82" s="308"/>
      <c r="V82" s="236"/>
    </row>
    <row r="83" spans="1:23" s="88" customFormat="1" ht="18">
      <c r="A83" s="72"/>
      <c r="B83" s="75"/>
      <c r="C83" s="75"/>
      <c r="D83" s="75"/>
      <c r="E83" s="75"/>
      <c r="F83" s="75"/>
      <c r="G83" s="73"/>
      <c r="H83" s="80"/>
      <c r="I83" s="80"/>
      <c r="J83" s="75"/>
      <c r="K83" s="75"/>
      <c r="L83" s="75"/>
      <c r="M83" s="75"/>
      <c r="N83" s="75"/>
      <c r="O83" s="75"/>
      <c r="P83" s="75"/>
      <c r="Q83" s="75"/>
      <c r="R83" s="75"/>
      <c r="S83" s="76"/>
      <c r="V83" s="237"/>
      <c r="W83" s="64"/>
    </row>
    <row r="84" spans="1:23" s="88" customFormat="1" ht="18">
      <c r="A84" s="72"/>
      <c r="B84" s="81" t="s">
        <v>97</v>
      </c>
      <c r="C84" s="78" t="s">
        <v>138</v>
      </c>
      <c r="D84" s="75"/>
      <c r="E84" s="75"/>
      <c r="F84" s="75"/>
      <c r="G84" s="788" t="s">
        <v>57</v>
      </c>
      <c r="H84" s="788"/>
      <c r="I84" s="789"/>
      <c r="J84" s="309"/>
      <c r="K84" s="82"/>
      <c r="L84" s="389" t="s">
        <v>59</v>
      </c>
      <c r="M84" s="310"/>
      <c r="N84" s="389"/>
      <c r="O84" s="389" t="s">
        <v>58</v>
      </c>
      <c r="P84" s="311"/>
      <c r="Q84" s="536"/>
      <c r="R84" s="389"/>
      <c r="S84" s="496"/>
      <c r="V84" s="236"/>
    </row>
    <row r="85" spans="1:23" s="88" customFormat="1" ht="18">
      <c r="A85" s="72"/>
      <c r="B85" s="75"/>
      <c r="C85" s="75"/>
      <c r="D85" s="75"/>
      <c r="E85" s="75"/>
      <c r="F85" s="75"/>
      <c r="G85" s="83"/>
      <c r="H85" s="83"/>
      <c r="I85" s="83"/>
      <c r="J85" s="75"/>
      <c r="K85" s="75"/>
      <c r="L85" s="75"/>
      <c r="M85" s="75"/>
      <c r="N85" s="75"/>
      <c r="O85" s="75"/>
      <c r="P85" s="75"/>
      <c r="Q85" s="75"/>
      <c r="R85" s="75"/>
      <c r="S85" s="76"/>
      <c r="V85" s="236"/>
    </row>
    <row r="86" spans="1:23" s="88" customFormat="1" ht="18">
      <c r="A86" s="72"/>
      <c r="B86" s="75"/>
      <c r="C86" s="78" t="s">
        <v>61</v>
      </c>
      <c r="D86" s="75"/>
      <c r="E86" s="312"/>
      <c r="F86" s="75"/>
      <c r="G86" s="788" t="s">
        <v>60</v>
      </c>
      <c r="H86" s="788"/>
      <c r="I86" s="788"/>
      <c r="J86" s="310"/>
      <c r="K86" s="75"/>
      <c r="L86" s="389" t="s">
        <v>61</v>
      </c>
      <c r="M86" s="310"/>
      <c r="N86" s="75"/>
      <c r="O86" s="75"/>
      <c r="P86" s="75"/>
      <c r="Q86" s="75"/>
      <c r="R86" s="75"/>
      <c r="S86" s="76"/>
      <c r="V86" s="236"/>
    </row>
    <row r="87" spans="1:23" s="64" customFormat="1" ht="18">
      <c r="A87" s="100"/>
      <c r="B87" s="88"/>
      <c r="C87" s="94"/>
      <c r="D87" s="88"/>
      <c r="E87" s="95"/>
      <c r="F87" s="88"/>
      <c r="G87" s="96"/>
      <c r="H87" s="96"/>
      <c r="I87" s="96"/>
      <c r="J87" s="97"/>
      <c r="K87" s="88"/>
      <c r="L87" s="96"/>
      <c r="M87" s="97"/>
      <c r="N87" s="88"/>
      <c r="O87" s="88"/>
      <c r="P87" s="88"/>
      <c r="Q87" s="88"/>
      <c r="R87" s="88"/>
      <c r="S87" s="92"/>
      <c r="V87" s="236"/>
      <c r="W87" s="88"/>
    </row>
    <row r="88" spans="1:23" s="88" customFormat="1" ht="18">
      <c r="A88" s="66"/>
      <c r="B88" s="81" t="s">
        <v>110</v>
      </c>
      <c r="C88" s="94" t="s">
        <v>103</v>
      </c>
      <c r="D88" s="64"/>
      <c r="E88" s="64"/>
      <c r="F88" s="64"/>
      <c r="G88" s="313"/>
      <c r="H88" s="65"/>
      <c r="I88" s="89"/>
      <c r="J88" s="98" t="s">
        <v>104</v>
      </c>
      <c r="K88" s="64"/>
      <c r="L88" s="790"/>
      <c r="M88" s="791"/>
      <c r="N88" s="791"/>
      <c r="O88" s="791"/>
      <c r="P88" s="791"/>
      <c r="Q88" s="791"/>
      <c r="R88" s="791"/>
      <c r="S88" s="792"/>
      <c r="V88" s="236"/>
    </row>
    <row r="89" spans="1:23" s="88" customFormat="1" ht="19" thickBot="1">
      <c r="A89" s="66"/>
      <c r="B89" s="64"/>
      <c r="C89" s="94"/>
      <c r="D89" s="64"/>
      <c r="E89" s="64"/>
      <c r="F89" s="64"/>
      <c r="G89" s="65"/>
      <c r="H89" s="65"/>
      <c r="I89" s="89"/>
      <c r="J89" s="98"/>
      <c r="K89" s="64"/>
      <c r="L89" s="65"/>
      <c r="M89" s="65"/>
      <c r="N89" s="65"/>
      <c r="O89" s="65"/>
      <c r="P89" s="65"/>
      <c r="Q89" s="65"/>
      <c r="R89" s="65"/>
      <c r="S89" s="103"/>
      <c r="V89" s="236"/>
    </row>
    <row r="90" spans="1:23" s="88" customFormat="1" ht="19" thickBot="1">
      <c r="A90" s="122"/>
      <c r="B90" s="120" t="s">
        <v>118</v>
      </c>
      <c r="C90" s="123" t="s">
        <v>294</v>
      </c>
      <c r="D90" s="124"/>
      <c r="E90" s="124"/>
      <c r="F90" s="124"/>
      <c r="G90" s="125"/>
      <c r="H90" s="101"/>
      <c r="I90" s="126"/>
      <c r="J90" s="127"/>
      <c r="K90" s="239" t="e">
        <f>#VALUE!</f>
        <v>#VALUE!</v>
      </c>
      <c r="L90" s="102"/>
      <c r="M90" s="126"/>
      <c r="N90" s="128" t="s">
        <v>299</v>
      </c>
      <c r="O90" s="128"/>
      <c r="P90" s="128"/>
      <c r="Q90" s="128"/>
      <c r="R90" s="128"/>
      <c r="S90" s="240"/>
      <c r="V90" s="236"/>
    </row>
    <row r="91" spans="1:23" s="88" customFormat="1" ht="18">
      <c r="A91" s="89"/>
      <c r="B91" s="107"/>
      <c r="C91" s="107"/>
      <c r="D91" s="107"/>
      <c r="E91" s="107"/>
      <c r="F91" s="107"/>
      <c r="G91" s="89"/>
      <c r="H91" s="107"/>
      <c r="I91" s="107"/>
      <c r="V91" s="236"/>
    </row>
    <row r="92" spans="1:23" s="88" customFormat="1" ht="18">
      <c r="A92" s="89"/>
      <c r="B92" s="109"/>
      <c r="C92" s="94"/>
      <c r="G92" s="112"/>
      <c r="H92" s="112"/>
      <c r="I92" s="112"/>
      <c r="J92" s="110"/>
      <c r="K92" s="111"/>
      <c r="L92" s="96"/>
      <c r="M92" s="97"/>
      <c r="N92" s="96"/>
      <c r="O92" s="96"/>
      <c r="P92" s="96"/>
      <c r="Q92" s="96"/>
      <c r="R92" s="96"/>
      <c r="S92" s="97"/>
      <c r="V92" s="236"/>
    </row>
    <row r="93" spans="1:23" s="88" customFormat="1" ht="18">
      <c r="A93" s="89"/>
      <c r="G93" s="112"/>
      <c r="H93" s="112"/>
      <c r="I93" s="112"/>
      <c r="V93" s="237"/>
      <c r="W93" s="64"/>
    </row>
    <row r="94" spans="1:23" s="88" customFormat="1" ht="18">
      <c r="A94" s="89"/>
      <c r="C94" s="94"/>
      <c r="E94" s="95"/>
      <c r="G94" s="112"/>
      <c r="H94" s="112"/>
      <c r="I94" s="112"/>
      <c r="J94" s="97"/>
      <c r="L94" s="96"/>
      <c r="M94" s="97"/>
      <c r="V94" s="236"/>
    </row>
    <row r="95" spans="1:23" s="64" customFormat="1" ht="18">
      <c r="A95" s="89"/>
      <c r="B95" s="88"/>
      <c r="C95" s="94"/>
      <c r="D95" s="88"/>
      <c r="E95" s="95"/>
      <c r="F95" s="88"/>
      <c r="G95" s="96"/>
      <c r="H95" s="96"/>
      <c r="I95" s="96"/>
      <c r="J95" s="97"/>
      <c r="K95" s="88"/>
      <c r="L95" s="96"/>
      <c r="M95" s="97"/>
      <c r="N95" s="88"/>
      <c r="O95" s="88"/>
      <c r="P95" s="88"/>
      <c r="Q95" s="88"/>
      <c r="R95" s="88"/>
      <c r="S95" s="88"/>
      <c r="V95" s="236"/>
      <c r="W95" s="88"/>
    </row>
    <row r="96" spans="1:23" s="88" customFormat="1" ht="18">
      <c r="A96" s="104"/>
      <c r="B96" s="109"/>
      <c r="C96" s="94"/>
      <c r="D96" s="64"/>
      <c r="E96" s="64"/>
      <c r="F96" s="64"/>
      <c r="G96" s="65"/>
      <c r="H96" s="65"/>
      <c r="I96" s="89"/>
      <c r="J96" s="98"/>
      <c r="K96" s="64"/>
      <c r="L96" s="121"/>
      <c r="M96" s="121"/>
      <c r="N96" s="121"/>
      <c r="O96" s="121"/>
      <c r="P96" s="121"/>
      <c r="Q96" s="121"/>
      <c r="R96" s="121"/>
      <c r="S96" s="121"/>
      <c r="V96" s="236"/>
    </row>
    <row r="97" spans="1:23" s="88" customFormat="1" ht="18">
      <c r="A97" s="89"/>
      <c r="B97" s="107"/>
      <c r="C97" s="107"/>
      <c r="D97" s="107"/>
      <c r="E97" s="107"/>
      <c r="F97" s="107"/>
      <c r="G97" s="89"/>
      <c r="H97" s="107"/>
      <c r="I97" s="107"/>
      <c r="V97" s="236"/>
    </row>
    <row r="98" spans="1:23" s="88" customFormat="1" ht="18">
      <c r="A98" s="89"/>
      <c r="G98" s="105"/>
      <c r="H98" s="94"/>
      <c r="J98" s="79"/>
      <c r="K98" s="79"/>
      <c r="L98" s="90"/>
      <c r="N98" s="91"/>
      <c r="O98" s="91"/>
      <c r="P98" s="91"/>
      <c r="Q98" s="91"/>
      <c r="R98" s="91"/>
      <c r="S98" s="91"/>
      <c r="V98" s="236"/>
    </row>
    <row r="99" spans="1:23" s="88" customFormat="1" ht="18">
      <c r="A99" s="89"/>
      <c r="G99" s="89"/>
      <c r="H99" s="108"/>
      <c r="I99" s="108"/>
      <c r="V99" s="237"/>
      <c r="W99" s="64"/>
    </row>
    <row r="100" spans="1:23" s="88" customFormat="1" ht="18">
      <c r="A100" s="89"/>
      <c r="B100" s="109"/>
      <c r="C100" s="94"/>
      <c r="G100" s="112"/>
      <c r="H100" s="112"/>
      <c r="I100" s="112"/>
      <c r="J100" s="110"/>
      <c r="K100" s="111"/>
      <c r="L100" s="96"/>
      <c r="M100" s="97"/>
      <c r="N100" s="96"/>
      <c r="O100" s="96"/>
      <c r="P100" s="96"/>
      <c r="Q100" s="96"/>
      <c r="R100" s="96"/>
      <c r="S100" s="97"/>
      <c r="V100" s="236"/>
    </row>
    <row r="101" spans="1:23" s="88" customFormat="1" ht="18">
      <c r="A101" s="89"/>
      <c r="G101" s="112"/>
      <c r="H101" s="112"/>
      <c r="I101" s="112"/>
      <c r="V101" s="236"/>
    </row>
    <row r="102" spans="1:23" s="88" customFormat="1" ht="18">
      <c r="A102" s="89"/>
      <c r="G102" s="112"/>
      <c r="H102" s="112"/>
      <c r="I102" s="112"/>
      <c r="J102" s="97"/>
      <c r="L102" s="96"/>
      <c r="M102" s="97"/>
      <c r="V102" s="236"/>
    </row>
    <row r="103" spans="1:23" s="64" customFormat="1" ht="18">
      <c r="V103" s="236"/>
      <c r="W103" s="88"/>
    </row>
    <row r="104" spans="1:23" s="64" customFormat="1" ht="18">
      <c r="V104" s="236"/>
      <c r="W104" s="88"/>
    </row>
    <row r="105" spans="1:23" s="64" customFormat="1" ht="18">
      <c r="V105" s="236"/>
      <c r="W105" s="88"/>
    </row>
    <row r="106" spans="1:23" ht="18">
      <c r="V106" s="236"/>
      <c r="W106" s="88"/>
    </row>
  </sheetData>
  <sheetProtection sheet="1"/>
  <mergeCells count="44">
    <mergeCell ref="L88:S88"/>
    <mergeCell ref="L76:S76"/>
    <mergeCell ref="B80:F80"/>
    <mergeCell ref="B81:F81"/>
    <mergeCell ref="B68:F68"/>
    <mergeCell ref="B69:F69"/>
    <mergeCell ref="G72:I72"/>
    <mergeCell ref="G74:I74"/>
    <mergeCell ref="D82:E82"/>
    <mergeCell ref="D70:E70"/>
    <mergeCell ref="D46:E46"/>
    <mergeCell ref="D58:E58"/>
    <mergeCell ref="L64:S64"/>
    <mergeCell ref="G48:I48"/>
    <mergeCell ref="G50:I50"/>
    <mergeCell ref="L52:S52"/>
    <mergeCell ref="B56:F56"/>
    <mergeCell ref="B57:F57"/>
    <mergeCell ref="L16:S16"/>
    <mergeCell ref="G24:I24"/>
    <mergeCell ref="G86:I86"/>
    <mergeCell ref="G84:I84"/>
    <mergeCell ref="G62:I62"/>
    <mergeCell ref="G60:I60"/>
    <mergeCell ref="G38:I38"/>
    <mergeCell ref="G36:I36"/>
    <mergeCell ref="G26:I26"/>
    <mergeCell ref="L28:S28"/>
    <mergeCell ref="L40:S40"/>
    <mergeCell ref="G14:I14"/>
    <mergeCell ref="B32:F32"/>
    <mergeCell ref="B33:F33"/>
    <mergeCell ref="B44:F44"/>
    <mergeCell ref="B45:F45"/>
    <mergeCell ref="B20:F20"/>
    <mergeCell ref="B21:F21"/>
    <mergeCell ref="D22:E22"/>
    <mergeCell ref="D34:E34"/>
    <mergeCell ref="G12:I12"/>
    <mergeCell ref="A1:S1"/>
    <mergeCell ref="B8:F8"/>
    <mergeCell ref="B9:F9"/>
    <mergeCell ref="D10:E10"/>
    <mergeCell ref="O5:S5"/>
  </mergeCells>
  <conditionalFormatting sqref="S42">
    <cfRule type="expression" dxfId="3258" priority="48">
      <formula>OR(K42=FALSE)</formula>
    </cfRule>
    <cfRule type="iconSet" priority="49">
      <iconSet iconSet="3Symbols">
        <cfvo type="percent" val="0"/>
        <cfvo type="percent" val="33"/>
        <cfvo type="percent" val="67"/>
      </iconSet>
    </cfRule>
  </conditionalFormatting>
  <conditionalFormatting sqref="S54">
    <cfRule type="expression" dxfId="3257" priority="46">
      <formula>OR(K54=FALSE)</formula>
    </cfRule>
    <cfRule type="iconSet" priority="47">
      <iconSet iconSet="3Symbols">
        <cfvo type="percent" val="0"/>
        <cfvo type="percent" val="33"/>
        <cfvo type="percent" val="67"/>
      </iconSet>
    </cfRule>
  </conditionalFormatting>
  <conditionalFormatting sqref="S66">
    <cfRule type="expression" dxfId="3256" priority="44">
      <formula>OR(K66=FALSE)</formula>
    </cfRule>
    <cfRule type="iconSet" priority="45">
      <iconSet iconSet="3Symbols">
        <cfvo type="percent" val="0"/>
        <cfvo type="percent" val="33"/>
        <cfvo type="percent" val="67"/>
      </iconSet>
    </cfRule>
  </conditionalFormatting>
  <conditionalFormatting sqref="S78">
    <cfRule type="expression" dxfId="3255" priority="42">
      <formula>OR(K78=FALSE)</formula>
    </cfRule>
    <cfRule type="iconSet" priority="43">
      <iconSet iconSet="3Symbols">
        <cfvo type="percent" val="0"/>
        <cfvo type="percent" val="33"/>
        <cfvo type="percent" val="67"/>
      </iconSet>
    </cfRule>
  </conditionalFormatting>
  <conditionalFormatting sqref="S90">
    <cfRule type="expression" dxfId="3254" priority="40">
      <formula>OR(K90=FALSE)</formula>
    </cfRule>
    <cfRule type="iconSet" priority="41">
      <iconSet iconSet="3Symbols">
        <cfvo type="percent" val="0"/>
        <cfvo type="percent" val="33"/>
        <cfvo type="percent" val="67"/>
      </iconSet>
    </cfRule>
  </conditionalFormatting>
  <conditionalFormatting sqref="K18">
    <cfRule type="expression" dxfId="3253" priority="31">
      <formula>#VALUE!</formula>
    </cfRule>
    <cfRule type="expression" dxfId="3252" priority="32">
      <formula>#VALUE!</formula>
    </cfRule>
    <cfRule type="iconSet" priority="33">
      <iconSet iconSet="3Symbols">
        <cfvo type="percent" val="0"/>
        <cfvo type="percent" val="33"/>
        <cfvo type="percent" val="67"/>
      </iconSet>
    </cfRule>
  </conditionalFormatting>
  <conditionalFormatting sqref="S18">
    <cfRule type="expression" dxfId="3251" priority="12">
      <formula>S18=K18</formula>
    </cfRule>
  </conditionalFormatting>
  <conditionalFormatting sqref="S30">
    <cfRule type="expression" dxfId="3250" priority="11">
      <formula>S30=K30</formula>
    </cfRule>
  </conditionalFormatting>
  <conditionalFormatting sqref="K42">
    <cfRule type="expression" dxfId="3249" priority="8">
      <formula>#VALUE!</formula>
    </cfRule>
    <cfRule type="expression" dxfId="3248" priority="9">
      <formula>#VALUE!</formula>
    </cfRule>
    <cfRule type="iconSet" priority="10">
      <iconSet iconSet="3Symbols">
        <cfvo type="percent" val="0"/>
        <cfvo type="percent" val="33"/>
        <cfvo type="percent" val="67"/>
      </iconSet>
    </cfRule>
  </conditionalFormatting>
  <conditionalFormatting sqref="K30">
    <cfRule type="expression" dxfId="3247" priority="5">
      <formula>#VALUE!</formula>
    </cfRule>
    <cfRule type="expression" dxfId="3246" priority="6">
      <formula>#VALUE!</formula>
    </cfRule>
    <cfRule type="iconSet" priority="7">
      <iconSet iconSet="3Symbols">
        <cfvo type="percent" val="0"/>
        <cfvo type="percent" val="33"/>
        <cfvo type="percent" val="67"/>
      </iconSet>
    </cfRule>
  </conditionalFormatting>
  <conditionalFormatting sqref="K54">
    <cfRule type="expression" dxfId="3245" priority="4">
      <formula>#VALUE!</formula>
    </cfRule>
  </conditionalFormatting>
  <conditionalFormatting sqref="K66">
    <cfRule type="expression" dxfId="3244" priority="3">
      <formula>#VALUE!</formula>
    </cfRule>
  </conditionalFormatting>
  <conditionalFormatting sqref="K78">
    <cfRule type="expression" dxfId="3243" priority="2">
      <formula>#VALUE!</formula>
    </cfRule>
  </conditionalFormatting>
  <conditionalFormatting sqref="K90">
    <cfRule type="expression" dxfId="3242" priority="1">
      <formula>#VALUE!</formula>
    </cfRule>
  </conditionalFormatting>
  <dataValidations count="1">
    <dataValidation type="list" allowBlank="1" showInputMessage="1" showErrorMessage="1" sqref="D10:E10 D34:E34 D22:E22 D46:E46 D58:E58 D70:E70 D82:E82" xr:uid="{00000000-0002-0000-0300-000000000000}">
      <formula1>NomenclaturaprodottiUE</formula1>
    </dataValidation>
  </dataValidations>
  <pageMargins left="0.70866141732283472" right="0.70866141732283472" top="0.74803149606299213" bottom="0.74803149606299213" header="0.31496062992125984" footer="0.31496062992125984"/>
  <pageSetup paperSize="9" scale="30" orientation="portrait" r:id="rId1"/>
  <headerFooter>
    <oddFooter>&amp;A</oddFooter>
  </headerFooter>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678"/>
  <sheetViews>
    <sheetView zoomScale="70" zoomScaleNormal="70" workbookViewId="0">
      <selection activeCell="G969" sqref="G969"/>
    </sheetView>
  </sheetViews>
  <sheetFormatPr baseColWidth="10" defaultColWidth="8.83203125" defaultRowHeight="16"/>
  <cols>
    <col min="1" max="1" width="7" style="63" customWidth="1"/>
    <col min="2" max="2" width="10.83203125" customWidth="1"/>
    <col min="3" max="3" width="11.5" customWidth="1"/>
    <col min="4" max="4" width="12.1640625" customWidth="1"/>
    <col min="5" max="5" width="11.1640625" customWidth="1"/>
    <col min="6" max="6" width="11" customWidth="1"/>
    <col min="7" max="7" width="10.5" customWidth="1"/>
    <col min="8" max="8" width="10" customWidth="1"/>
    <col min="9" max="9" width="12.83203125" customWidth="1"/>
    <col min="10" max="10" width="9.83203125" customWidth="1"/>
    <col min="11" max="11" width="24.5" customWidth="1"/>
    <col min="12" max="12" width="22.5" customWidth="1"/>
    <col min="13" max="13" width="10.1640625" customWidth="1"/>
    <col min="14" max="14" width="0.83203125" customWidth="1"/>
    <col min="15" max="15" width="25.5" customWidth="1"/>
    <col min="16" max="16" width="22.1640625" customWidth="1"/>
    <col min="23" max="23" width="12" style="454" customWidth="1"/>
    <col min="24" max="24" width="8.83203125" style="134" customWidth="1"/>
    <col min="25" max="25" width="11.5" style="437" customWidth="1"/>
    <col min="26" max="26" width="8.83203125" style="134" customWidth="1"/>
  </cols>
  <sheetData>
    <row r="1" spans="1:26" s="86" customFormat="1" ht="26" thickBot="1">
      <c r="A1" s="807" t="s">
        <v>65</v>
      </c>
      <c r="B1" s="808"/>
      <c r="C1" s="808"/>
      <c r="D1" s="808"/>
      <c r="E1" s="808"/>
      <c r="F1" s="808"/>
      <c r="G1" s="808"/>
      <c r="H1" s="808"/>
      <c r="I1" s="808"/>
      <c r="J1" s="808"/>
      <c r="K1" s="808"/>
      <c r="L1" s="808"/>
      <c r="M1" s="808"/>
      <c r="N1" s="808"/>
      <c r="O1" s="808"/>
      <c r="P1" s="809"/>
      <c r="Q1" s="87"/>
      <c r="R1" s="87"/>
      <c r="S1" s="87"/>
      <c r="T1" s="87"/>
      <c r="U1" s="87"/>
      <c r="V1" s="87"/>
      <c r="W1" s="455"/>
      <c r="X1" s="277"/>
      <c r="Y1" s="264"/>
      <c r="Z1" s="277"/>
    </row>
    <row r="2" spans="1:26">
      <c r="A2" s="327"/>
      <c r="B2" s="8"/>
      <c r="C2" s="8"/>
      <c r="D2" s="8"/>
      <c r="E2" s="8"/>
      <c r="F2" s="8"/>
      <c r="G2" s="8"/>
      <c r="H2" s="8"/>
      <c r="I2" s="8"/>
      <c r="J2" s="8"/>
      <c r="K2" s="8"/>
      <c r="L2" s="8"/>
      <c r="M2" s="8"/>
      <c r="N2" s="8"/>
      <c r="O2" s="8"/>
      <c r="P2" s="8"/>
    </row>
    <row r="3" spans="1:26" ht="18">
      <c r="A3" s="328" t="s">
        <v>48</v>
      </c>
      <c r="B3" s="328"/>
      <c r="C3" s="328"/>
      <c r="D3" s="328"/>
      <c r="E3" s="328"/>
      <c r="F3" s="328"/>
      <c r="G3" s="328"/>
      <c r="H3" s="328"/>
      <c r="I3" s="328"/>
      <c r="J3" s="8"/>
      <c r="K3" s="8"/>
      <c r="L3" s="8"/>
      <c r="M3" s="8"/>
      <c r="N3" s="8"/>
      <c r="O3" s="8"/>
      <c r="P3" s="8"/>
    </row>
    <row r="4" spans="1:26" ht="17" thickBot="1">
      <c r="A4" s="327"/>
      <c r="B4" s="8"/>
      <c r="C4" s="8"/>
      <c r="D4" s="8"/>
      <c r="E4" s="8"/>
      <c r="F4" s="8"/>
      <c r="G4" s="8"/>
      <c r="H4" s="8"/>
      <c r="I4" s="8"/>
      <c r="J4" s="8"/>
      <c r="K4" s="8"/>
      <c r="L4" s="8"/>
      <c r="M4" s="8"/>
      <c r="N4" s="8"/>
      <c r="O4" s="8"/>
      <c r="P4" s="8"/>
    </row>
    <row r="5" spans="1:26" s="62" customFormat="1" ht="54" customHeight="1">
      <c r="A5" s="329"/>
      <c r="B5" s="330"/>
      <c r="C5" s="330"/>
      <c r="D5" s="330"/>
      <c r="E5" s="330"/>
      <c r="F5" s="330"/>
      <c r="G5" s="330"/>
      <c r="H5" s="330"/>
      <c r="I5" s="330"/>
      <c r="J5" s="330"/>
      <c r="K5" s="331"/>
      <c r="L5" s="332" t="s">
        <v>66</v>
      </c>
      <c r="M5" s="330"/>
      <c r="N5" s="819" t="s">
        <v>67</v>
      </c>
      <c r="O5" s="820"/>
      <c r="P5" s="821"/>
      <c r="W5" s="454"/>
      <c r="X5" s="134"/>
      <c r="Y5" s="437"/>
      <c r="Z5" s="134"/>
    </row>
    <row r="6" spans="1:26" s="62" customFormat="1" ht="19" thickBot="1">
      <c r="A6" s="329"/>
      <c r="B6" s="330"/>
      <c r="C6" s="330"/>
      <c r="D6" s="330"/>
      <c r="E6" s="330"/>
      <c r="F6" s="330"/>
      <c r="G6" s="330"/>
      <c r="H6" s="330"/>
      <c r="I6" s="330"/>
      <c r="J6" s="330"/>
      <c r="K6" s="333"/>
      <c r="L6" s="334"/>
      <c r="M6" s="330"/>
      <c r="N6" s="551"/>
      <c r="O6" s="552"/>
      <c r="P6" s="553"/>
      <c r="W6" s="454"/>
      <c r="X6" s="134"/>
      <c r="Y6" s="437"/>
      <c r="Z6" s="134"/>
    </row>
    <row r="7" spans="1:26" ht="17" thickBot="1">
      <c r="A7" s="327"/>
      <c r="B7" s="8"/>
      <c r="C7" s="8"/>
      <c r="D7" s="8"/>
      <c r="E7" s="8"/>
      <c r="F7" s="8"/>
      <c r="G7" s="8"/>
      <c r="H7" s="8"/>
      <c r="I7" s="8"/>
      <c r="J7" s="8"/>
      <c r="K7" s="8"/>
      <c r="L7" s="335"/>
      <c r="M7" s="8"/>
      <c r="N7" s="8"/>
      <c r="O7" s="8"/>
      <c r="P7" s="8"/>
    </row>
    <row r="8" spans="1:26" s="88" customFormat="1" ht="19" thickBot="1">
      <c r="A8" s="336" t="s">
        <v>73</v>
      </c>
      <c r="B8" s="810">
        <f>Pagina2!B8</f>
        <v>0</v>
      </c>
      <c r="C8" s="811"/>
      <c r="D8" s="811"/>
      <c r="E8" s="811"/>
      <c r="F8" s="812"/>
      <c r="G8" s="337" t="s">
        <v>80</v>
      </c>
      <c r="H8" s="338" t="s">
        <v>49</v>
      </c>
      <c r="I8" s="339"/>
      <c r="J8" s="340"/>
      <c r="K8" s="341"/>
      <c r="L8" s="558">
        <f>Pagina2!L8</f>
        <v>0</v>
      </c>
      <c r="M8" s="339"/>
      <c r="N8" s="341"/>
      <c r="O8" s="341"/>
      <c r="P8" s="558">
        <f>Pagina2!N8</f>
        <v>0</v>
      </c>
      <c r="W8" s="453"/>
      <c r="X8" s="264"/>
      <c r="Y8" s="264"/>
      <c r="Z8" s="264"/>
    </row>
    <row r="9" spans="1:26" s="88" customFormat="1" ht="19" thickBot="1">
      <c r="A9" s="342"/>
      <c r="B9" s="813" t="s">
        <v>64</v>
      </c>
      <c r="C9" s="813"/>
      <c r="D9" s="813"/>
      <c r="E9" s="813"/>
      <c r="F9" s="813"/>
      <c r="G9" s="343"/>
      <c r="H9" s="344"/>
      <c r="I9" s="344"/>
      <c r="J9" s="345"/>
      <c r="K9" s="346"/>
      <c r="L9" s="347"/>
      <c r="M9" s="345"/>
      <c r="N9" s="346"/>
      <c r="O9" s="346"/>
      <c r="P9" s="347"/>
      <c r="W9" s="453" t="s">
        <v>859</v>
      </c>
      <c r="X9" s="264"/>
      <c r="Y9" s="264"/>
      <c r="Z9" s="264"/>
    </row>
    <row r="10" spans="1:26" s="88" customFormat="1" ht="19" thickBot="1">
      <c r="A10" s="342"/>
      <c r="B10" s="345" t="s">
        <v>291</v>
      </c>
      <c r="C10" s="345"/>
      <c r="D10" s="817" t="str">
        <f>Pagina2!D10</f>
        <v>Elenco Nomenclatura UE</v>
      </c>
      <c r="E10" s="818"/>
      <c r="F10" s="345"/>
      <c r="G10" s="348" t="s">
        <v>81</v>
      </c>
      <c r="H10" s="349" t="s">
        <v>1388</v>
      </c>
      <c r="I10" s="345"/>
      <c r="J10" s="350"/>
      <c r="K10" s="350"/>
      <c r="L10" s="488">
        <f>Pagina2!L10</f>
        <v>0</v>
      </c>
      <c r="M10" s="345"/>
      <c r="N10" s="351"/>
      <c r="O10" s="351"/>
      <c r="P10" s="487">
        <f>Pagina2!N10</f>
        <v>0</v>
      </c>
      <c r="W10" s="456" t="s">
        <v>823</v>
      </c>
      <c r="X10" s="134" t="s">
        <v>638</v>
      </c>
      <c r="Y10" s="436"/>
      <c r="Z10" s="134"/>
    </row>
    <row r="11" spans="1:26" s="88" customFormat="1" ht="18">
      <c r="A11" s="342"/>
      <c r="B11" s="345"/>
      <c r="C11" s="345"/>
      <c r="D11" s="345"/>
      <c r="E11" s="345"/>
      <c r="F11" s="345"/>
      <c r="G11" s="343"/>
      <c r="H11" s="352"/>
      <c r="I11" s="352"/>
      <c r="J11" s="345"/>
      <c r="K11" s="345"/>
      <c r="L11" s="345"/>
      <c r="M11" s="345"/>
      <c r="N11" s="345"/>
      <c r="O11" s="345"/>
      <c r="P11" s="353"/>
      <c r="W11" s="453" t="s">
        <v>824</v>
      </c>
      <c r="X11" s="134" t="s">
        <v>640</v>
      </c>
      <c r="Y11" s="437"/>
      <c r="Z11" s="134"/>
    </row>
    <row r="12" spans="1:26" s="88" customFormat="1" ht="18">
      <c r="A12" s="342"/>
      <c r="B12" s="354" t="s">
        <v>82</v>
      </c>
      <c r="C12" s="349" t="s">
        <v>56</v>
      </c>
      <c r="D12" s="345"/>
      <c r="E12" s="345"/>
      <c r="F12" s="345"/>
      <c r="G12" s="822" t="s">
        <v>57</v>
      </c>
      <c r="H12" s="822"/>
      <c r="I12" s="823"/>
      <c r="J12" s="355">
        <f>Pagina2!J12</f>
        <v>0</v>
      </c>
      <c r="K12" s="356"/>
      <c r="L12" s="390" t="s">
        <v>59</v>
      </c>
      <c r="M12" s="357">
        <f>Pagina2!M12</f>
        <v>0</v>
      </c>
      <c r="N12" s="390"/>
      <c r="O12" s="390" t="s">
        <v>58</v>
      </c>
      <c r="P12" s="358">
        <f>Pagina2!S12</f>
        <v>0</v>
      </c>
      <c r="W12" s="453" t="s">
        <v>825</v>
      </c>
      <c r="X12" s="134" t="s">
        <v>642</v>
      </c>
      <c r="Y12" s="437"/>
      <c r="Z12" s="134"/>
    </row>
    <row r="13" spans="1:26" s="88" customFormat="1" ht="18">
      <c r="A13" s="342"/>
      <c r="B13" s="345"/>
      <c r="C13" s="345"/>
      <c r="D13" s="345"/>
      <c r="E13" s="345"/>
      <c r="F13" s="345"/>
      <c r="G13" s="359"/>
      <c r="H13" s="359"/>
      <c r="I13" s="359"/>
      <c r="J13" s="345"/>
      <c r="K13" s="345"/>
      <c r="L13" s="345"/>
      <c r="M13" s="345"/>
      <c r="N13" s="345"/>
      <c r="O13" s="345"/>
      <c r="P13" s="353"/>
      <c r="W13" s="453" t="s">
        <v>826</v>
      </c>
      <c r="X13" s="134" t="s">
        <v>644</v>
      </c>
      <c r="Y13" s="437"/>
      <c r="Z13" s="134"/>
    </row>
    <row r="14" spans="1:26" s="88" customFormat="1" ht="18">
      <c r="A14" s="342"/>
      <c r="B14" s="345"/>
      <c r="C14" s="349" t="s">
        <v>61</v>
      </c>
      <c r="D14" s="345"/>
      <c r="E14" s="384">
        <f>Pagina2!E14</f>
        <v>0</v>
      </c>
      <c r="F14" s="345"/>
      <c r="G14" s="822" t="s">
        <v>60</v>
      </c>
      <c r="H14" s="822"/>
      <c r="I14" s="822"/>
      <c r="J14" s="357">
        <f>Pagina2!J14</f>
        <v>0</v>
      </c>
      <c r="K14" s="345"/>
      <c r="L14" s="390" t="s">
        <v>61</v>
      </c>
      <c r="M14" s="357">
        <f>Pagina2!M14</f>
        <v>0</v>
      </c>
      <c r="N14" s="345"/>
      <c r="O14" s="390" t="s">
        <v>140</v>
      </c>
      <c r="P14" s="355">
        <f>Pagina2!P14</f>
        <v>0</v>
      </c>
      <c r="W14" s="453" t="s">
        <v>827</v>
      </c>
      <c r="X14" s="134" t="s">
        <v>646</v>
      </c>
      <c r="Y14" s="437"/>
      <c r="Z14" s="134"/>
    </row>
    <row r="15" spans="1:26" s="88" customFormat="1" ht="18">
      <c r="A15" s="360"/>
      <c r="B15" s="346"/>
      <c r="C15" s="361"/>
      <c r="D15" s="346"/>
      <c r="E15" s="362"/>
      <c r="F15" s="346"/>
      <c r="G15" s="363"/>
      <c r="H15" s="363"/>
      <c r="I15" s="363"/>
      <c r="J15" s="364"/>
      <c r="K15" s="346"/>
      <c r="L15" s="363"/>
      <c r="M15" s="364"/>
      <c r="N15" s="346"/>
      <c r="O15" s="346"/>
      <c r="P15" s="365"/>
      <c r="W15" s="453" t="s">
        <v>828</v>
      </c>
      <c r="X15" s="134" t="s">
        <v>648</v>
      </c>
      <c r="Y15" s="437"/>
      <c r="Z15" s="134"/>
    </row>
    <row r="16" spans="1:26" s="88" customFormat="1" ht="19" thickBot="1">
      <c r="A16" s="366"/>
      <c r="B16" s="367" t="s">
        <v>106</v>
      </c>
      <c r="C16" s="368" t="s">
        <v>103</v>
      </c>
      <c r="D16" s="369"/>
      <c r="E16" s="369"/>
      <c r="F16" s="369"/>
      <c r="G16" s="370">
        <f>Pagina2!G16</f>
        <v>0</v>
      </c>
      <c r="H16" s="371"/>
      <c r="I16" s="372"/>
      <c r="J16" s="373" t="s">
        <v>104</v>
      </c>
      <c r="K16" s="369"/>
      <c r="L16" s="814">
        <f>Pagina2!L16</f>
        <v>0</v>
      </c>
      <c r="M16" s="815"/>
      <c r="N16" s="815"/>
      <c r="O16" s="815"/>
      <c r="P16" s="816"/>
      <c r="W16" s="453" t="s">
        <v>829</v>
      </c>
      <c r="X16" s="134" t="s">
        <v>650</v>
      </c>
      <c r="Y16" s="437"/>
      <c r="Z16" s="134"/>
    </row>
    <row r="17" spans="1:26">
      <c r="A17" s="464"/>
      <c r="B17" s="465"/>
      <c r="C17" s="465"/>
      <c r="D17" s="465"/>
      <c r="E17" s="465"/>
      <c r="F17" s="465"/>
      <c r="G17" s="465"/>
      <c r="H17" s="465"/>
      <c r="I17" s="465"/>
      <c r="J17" s="465"/>
      <c r="K17" s="465"/>
      <c r="L17" s="465"/>
      <c r="M17" s="465"/>
      <c r="N17" s="465"/>
      <c r="O17" s="465"/>
      <c r="P17" s="466"/>
      <c r="W17" s="454" t="s">
        <v>830</v>
      </c>
      <c r="X17" s="134" t="s">
        <v>652</v>
      </c>
    </row>
    <row r="18" spans="1:26">
      <c r="A18" s="374" t="s">
        <v>125</v>
      </c>
      <c r="B18" s="467" t="s">
        <v>141</v>
      </c>
      <c r="C18" s="442"/>
      <c r="D18" s="442"/>
      <c r="E18" s="766"/>
      <c r="F18" s="767"/>
      <c r="G18" s="767"/>
      <c r="H18" s="767"/>
      <c r="I18" s="767"/>
      <c r="J18" s="768"/>
      <c r="K18" s="468" t="s">
        <v>69</v>
      </c>
      <c r="L18" s="766"/>
      <c r="M18" s="768"/>
      <c r="N18" s="442"/>
      <c r="O18" s="467"/>
      <c r="P18" s="469"/>
      <c r="W18" s="454" t="s">
        <v>831</v>
      </c>
      <c r="X18" s="134" t="s">
        <v>654</v>
      </c>
    </row>
    <row r="19" spans="1:26" ht="17" thickBot="1">
      <c r="A19" s="470"/>
      <c r="B19" s="442"/>
      <c r="C19" s="442"/>
      <c r="D19" s="442"/>
      <c r="E19" s="442"/>
      <c r="F19" s="442"/>
      <c r="G19" s="442"/>
      <c r="H19" s="442"/>
      <c r="I19" s="442"/>
      <c r="J19" s="442"/>
      <c r="K19" s="442"/>
      <c r="L19" s="442"/>
      <c r="M19" s="442"/>
      <c r="N19" s="442"/>
      <c r="O19" s="442"/>
      <c r="P19" s="471"/>
      <c r="W19" s="454" t="s">
        <v>832</v>
      </c>
      <c r="X19" s="134" t="s">
        <v>656</v>
      </c>
    </row>
    <row r="20" spans="1:26" ht="17" thickBot="1">
      <c r="A20" s="470"/>
      <c r="B20" s="467" t="s">
        <v>862</v>
      </c>
      <c r="C20" s="442"/>
      <c r="D20" s="442"/>
      <c r="E20" s="472"/>
      <c r="F20" s="472"/>
      <c r="G20" s="766"/>
      <c r="H20" s="767"/>
      <c r="I20" s="768"/>
      <c r="J20" s="442"/>
      <c r="K20" s="467" t="s">
        <v>49</v>
      </c>
      <c r="L20" s="610"/>
      <c r="M20" s="442"/>
      <c r="N20" s="442"/>
      <c r="O20" s="467" t="s">
        <v>49</v>
      </c>
      <c r="P20" s="610"/>
      <c r="W20" s="454" t="s">
        <v>833</v>
      </c>
      <c r="X20" s="134" t="s">
        <v>658</v>
      </c>
    </row>
    <row r="21" spans="1:26" ht="17" thickBot="1">
      <c r="A21" s="470"/>
      <c r="B21" s="467"/>
      <c r="C21" s="442"/>
      <c r="D21" s="442"/>
      <c r="E21" s="474"/>
      <c r="F21" s="474"/>
      <c r="G21" s="474"/>
      <c r="H21" s="474"/>
      <c r="I21" s="442"/>
      <c r="J21" s="442"/>
      <c r="K21" s="467"/>
      <c r="L21" s="475"/>
      <c r="M21" s="450"/>
      <c r="N21" s="450"/>
      <c r="O21" s="476"/>
      <c r="P21" s="477"/>
      <c r="S21" s="234"/>
      <c r="W21" s="454" t="s">
        <v>834</v>
      </c>
      <c r="X21" s="134" t="s">
        <v>660</v>
      </c>
    </row>
    <row r="22" spans="1:26" ht="17" thickBot="1">
      <c r="A22" s="470"/>
      <c r="B22" s="467" t="s">
        <v>779</v>
      </c>
      <c r="C22" s="450"/>
      <c r="D22" s="450"/>
      <c r="E22" s="474"/>
      <c r="F22" s="474"/>
      <c r="G22" s="801" t="s">
        <v>859</v>
      </c>
      <c r="H22" s="802"/>
      <c r="I22" s="803"/>
      <c r="J22" s="442"/>
      <c r="K22" s="467" t="s">
        <v>50</v>
      </c>
      <c r="L22" s="611"/>
      <c r="M22" s="442"/>
      <c r="N22" s="442"/>
      <c r="O22" s="467" t="s">
        <v>50</v>
      </c>
      <c r="P22" s="611"/>
      <c r="W22" s="454" t="s">
        <v>835</v>
      </c>
      <c r="X22" s="134" t="s">
        <v>662</v>
      </c>
    </row>
    <row r="23" spans="1:26">
      <c r="A23" s="470"/>
      <c r="B23" s="442"/>
      <c r="C23" s="442"/>
      <c r="D23" s="442"/>
      <c r="E23" s="442"/>
      <c r="F23" s="442"/>
      <c r="G23" s="442"/>
      <c r="H23" s="442"/>
      <c r="I23" s="442"/>
      <c r="J23" s="442"/>
      <c r="K23" s="442"/>
      <c r="L23" s="442"/>
      <c r="M23" s="442"/>
      <c r="N23" s="442"/>
      <c r="O23" s="442"/>
      <c r="P23" s="471"/>
      <c r="W23" s="454" t="s">
        <v>836</v>
      </c>
      <c r="X23" s="134" t="s">
        <v>664</v>
      </c>
    </row>
    <row r="24" spans="1:26">
      <c r="A24" s="470"/>
      <c r="B24" s="467" t="s">
        <v>70</v>
      </c>
      <c r="C24" s="442"/>
      <c r="D24" s="766"/>
      <c r="E24" s="767"/>
      <c r="F24" s="768"/>
      <c r="G24" s="442"/>
      <c r="H24" s="467" t="s">
        <v>71</v>
      </c>
      <c r="I24" s="442"/>
      <c r="J24" s="769"/>
      <c r="K24" s="804"/>
      <c r="L24" s="804"/>
      <c r="M24" s="804"/>
      <c r="N24" s="804"/>
      <c r="O24" s="770"/>
      <c r="P24" s="471"/>
      <c r="W24" s="454" t="s">
        <v>837</v>
      </c>
      <c r="X24" s="134" t="s">
        <v>666</v>
      </c>
    </row>
    <row r="25" spans="1:26">
      <c r="A25" s="470"/>
      <c r="B25" s="442"/>
      <c r="C25" s="442"/>
      <c r="D25" s="442"/>
      <c r="E25" s="442"/>
      <c r="F25" s="442"/>
      <c r="G25" s="442"/>
      <c r="H25" s="442"/>
      <c r="I25" s="442"/>
      <c r="J25" s="442"/>
      <c r="K25" s="442"/>
      <c r="L25" s="442"/>
      <c r="M25" s="442"/>
      <c r="N25" s="442"/>
      <c r="O25" s="442"/>
      <c r="P25" s="471"/>
      <c r="W25" s="454" t="s">
        <v>838</v>
      </c>
      <c r="X25" s="134" t="s">
        <v>668</v>
      </c>
    </row>
    <row r="26" spans="1:26">
      <c r="A26" s="470"/>
      <c r="B26" s="467" t="s">
        <v>72</v>
      </c>
      <c r="C26" s="442"/>
      <c r="D26" s="766"/>
      <c r="E26" s="767"/>
      <c r="F26" s="767"/>
      <c r="G26" s="767"/>
      <c r="H26" s="767"/>
      <c r="I26" s="767"/>
      <c r="J26" s="767"/>
      <c r="K26" s="767"/>
      <c r="L26" s="767"/>
      <c r="M26" s="767"/>
      <c r="N26" s="767"/>
      <c r="O26" s="768"/>
      <c r="P26" s="471"/>
      <c r="W26" s="454" t="s">
        <v>839</v>
      </c>
      <c r="X26" s="134" t="s">
        <v>670</v>
      </c>
    </row>
    <row r="27" spans="1:26" ht="17" thickBot="1">
      <c r="A27" s="479"/>
      <c r="B27" s="480"/>
      <c r="C27" s="480"/>
      <c r="D27" s="480"/>
      <c r="E27" s="480"/>
      <c r="F27" s="480"/>
      <c r="G27" s="480"/>
      <c r="H27" s="480"/>
      <c r="I27" s="480"/>
      <c r="J27" s="480"/>
      <c r="K27" s="480"/>
      <c r="L27" s="480"/>
      <c r="M27" s="480"/>
      <c r="N27" s="480"/>
      <c r="O27" s="480"/>
      <c r="P27" s="481"/>
      <c r="W27" s="454" t="s">
        <v>840</v>
      </c>
      <c r="X27" s="134" t="s">
        <v>672</v>
      </c>
    </row>
    <row r="28" spans="1:26" ht="17" thickBot="1">
      <c r="A28" s="464"/>
      <c r="B28" s="465"/>
      <c r="C28" s="465"/>
      <c r="D28" s="465"/>
      <c r="E28" s="465"/>
      <c r="F28" s="465"/>
      <c r="G28" s="465"/>
      <c r="H28" s="465"/>
      <c r="I28" s="465"/>
      <c r="J28" s="465"/>
      <c r="K28" s="465"/>
      <c r="L28" s="465"/>
      <c r="M28" s="465"/>
      <c r="N28" s="465"/>
      <c r="O28" s="465"/>
      <c r="P28" s="466"/>
      <c r="W28" s="454" t="s">
        <v>841</v>
      </c>
      <c r="X28" s="134" t="s">
        <v>674</v>
      </c>
    </row>
    <row r="29" spans="1:26" s="64" customFormat="1" ht="17" thickBot="1">
      <c r="A29" s="374" t="s">
        <v>126</v>
      </c>
      <c r="B29" s="467" t="s">
        <v>68</v>
      </c>
      <c r="C29" s="442"/>
      <c r="D29" s="442"/>
      <c r="E29" s="766"/>
      <c r="F29" s="767"/>
      <c r="G29" s="767"/>
      <c r="H29" s="767"/>
      <c r="I29" s="767"/>
      <c r="J29" s="768"/>
      <c r="K29" s="468" t="s">
        <v>69</v>
      </c>
      <c r="L29" s="766"/>
      <c r="M29" s="768"/>
      <c r="N29" s="442"/>
      <c r="O29" s="467" t="s">
        <v>778</v>
      </c>
      <c r="P29" s="629"/>
      <c r="W29" s="453" t="s">
        <v>842</v>
      </c>
      <c r="X29" s="134" t="s">
        <v>676</v>
      </c>
      <c r="Y29" s="437"/>
      <c r="Z29" s="134"/>
    </row>
    <row r="30" spans="1:26" s="64" customFormat="1" ht="17" thickBot="1">
      <c r="A30" s="470"/>
      <c r="B30" s="442"/>
      <c r="C30" s="442"/>
      <c r="D30" s="442"/>
      <c r="E30" s="442"/>
      <c r="F30" s="442"/>
      <c r="G30" s="442"/>
      <c r="H30" s="442"/>
      <c r="I30" s="442"/>
      <c r="J30" s="442"/>
      <c r="K30" s="442"/>
      <c r="L30" s="442"/>
      <c r="M30" s="442"/>
      <c r="N30" s="442"/>
      <c r="O30" s="442"/>
      <c r="P30" s="471"/>
      <c r="W30" s="453" t="s">
        <v>843</v>
      </c>
      <c r="X30" s="134" t="s">
        <v>678</v>
      </c>
      <c r="Y30" s="437"/>
      <c r="Z30" s="134"/>
    </row>
    <row r="31" spans="1:26" s="64" customFormat="1" ht="17" thickBot="1">
      <c r="A31" s="470"/>
      <c r="B31" s="467" t="s">
        <v>862</v>
      </c>
      <c r="C31" s="442"/>
      <c r="D31" s="442"/>
      <c r="E31" s="472"/>
      <c r="F31" s="472"/>
      <c r="G31" s="766"/>
      <c r="H31" s="767"/>
      <c r="I31" s="768"/>
      <c r="J31" s="442"/>
      <c r="K31" s="467" t="s">
        <v>49</v>
      </c>
      <c r="L31" s="610"/>
      <c r="M31" s="442"/>
      <c r="N31" s="442"/>
      <c r="O31" s="467" t="s">
        <v>49</v>
      </c>
      <c r="P31" s="610"/>
      <c r="W31" s="453" t="s">
        <v>844</v>
      </c>
      <c r="X31" s="134" t="s">
        <v>680</v>
      </c>
      <c r="Y31" s="437"/>
      <c r="Z31" s="134"/>
    </row>
    <row r="32" spans="1:26" s="64" customFormat="1" ht="17" thickBot="1">
      <c r="A32" s="470"/>
      <c r="B32" s="467"/>
      <c r="C32" s="442"/>
      <c r="D32" s="442"/>
      <c r="E32" s="474"/>
      <c r="F32" s="474"/>
      <c r="G32" s="474"/>
      <c r="H32" s="474"/>
      <c r="I32" s="442"/>
      <c r="J32" s="442"/>
      <c r="K32" s="467"/>
      <c r="L32" s="475"/>
      <c r="M32" s="450"/>
      <c r="N32" s="450"/>
      <c r="O32" s="476"/>
      <c r="P32" s="477"/>
      <c r="W32" s="453" t="s">
        <v>845</v>
      </c>
      <c r="X32" s="134" t="s">
        <v>682</v>
      </c>
      <c r="Y32" s="437"/>
      <c r="Z32" s="134"/>
    </row>
    <row r="33" spans="1:26" s="64" customFormat="1" ht="17" thickBot="1">
      <c r="A33" s="470"/>
      <c r="B33" s="467" t="s">
        <v>779</v>
      </c>
      <c r="C33" s="442"/>
      <c r="D33" s="442"/>
      <c r="E33" s="474"/>
      <c r="F33" s="474"/>
      <c r="G33" s="801" t="s">
        <v>859</v>
      </c>
      <c r="H33" s="802"/>
      <c r="I33" s="803"/>
      <c r="J33" s="442"/>
      <c r="K33" s="467" t="s">
        <v>50</v>
      </c>
      <c r="L33" s="611"/>
      <c r="M33" s="442"/>
      <c r="N33" s="442"/>
      <c r="O33" s="467" t="s">
        <v>50</v>
      </c>
      <c r="P33" s="611"/>
      <c r="W33" s="453" t="s">
        <v>846</v>
      </c>
      <c r="X33" s="134" t="s">
        <v>684</v>
      </c>
      <c r="Y33" s="437"/>
      <c r="Z33" s="134"/>
    </row>
    <row r="34" spans="1:26" s="64" customFormat="1">
      <c r="A34" s="470"/>
      <c r="B34" s="442"/>
      <c r="C34" s="442"/>
      <c r="D34" s="442"/>
      <c r="E34" s="442"/>
      <c r="F34" s="442"/>
      <c r="G34" s="442"/>
      <c r="H34" s="442"/>
      <c r="I34" s="442"/>
      <c r="J34" s="442"/>
      <c r="K34" s="442"/>
      <c r="L34" s="442"/>
      <c r="M34" s="442"/>
      <c r="N34" s="442"/>
      <c r="O34" s="442"/>
      <c r="P34" s="471"/>
      <c r="W34" s="453" t="s">
        <v>847</v>
      </c>
      <c r="X34" s="134" t="s">
        <v>686</v>
      </c>
      <c r="Y34" s="437"/>
      <c r="Z34" s="134"/>
    </row>
    <row r="35" spans="1:26" s="64" customFormat="1">
      <c r="A35" s="470"/>
      <c r="B35" s="467" t="s">
        <v>70</v>
      </c>
      <c r="C35" s="442"/>
      <c r="D35" s="766"/>
      <c r="E35" s="767"/>
      <c r="F35" s="768"/>
      <c r="G35" s="442"/>
      <c r="H35" s="467" t="s">
        <v>71</v>
      </c>
      <c r="I35" s="442"/>
      <c r="J35" s="769"/>
      <c r="K35" s="804"/>
      <c r="L35" s="804"/>
      <c r="M35" s="804"/>
      <c r="N35" s="804"/>
      <c r="O35" s="770"/>
      <c r="P35" s="471"/>
      <c r="W35" s="453" t="s">
        <v>848</v>
      </c>
      <c r="X35" s="134" t="s">
        <v>688</v>
      </c>
      <c r="Y35" s="437"/>
      <c r="Z35" s="134"/>
    </row>
    <row r="36" spans="1:26" s="64" customFormat="1">
      <c r="A36" s="470"/>
      <c r="B36" s="442"/>
      <c r="C36" s="442"/>
      <c r="D36" s="442"/>
      <c r="E36" s="442"/>
      <c r="F36" s="442"/>
      <c r="G36" s="442"/>
      <c r="H36" s="442"/>
      <c r="I36" s="442"/>
      <c r="J36" s="442"/>
      <c r="K36" s="442"/>
      <c r="L36" s="442"/>
      <c r="M36" s="442"/>
      <c r="N36" s="442"/>
      <c r="O36" s="442"/>
      <c r="P36" s="471"/>
      <c r="W36" s="453" t="s">
        <v>849</v>
      </c>
      <c r="X36" s="134" t="s">
        <v>690</v>
      </c>
      <c r="Y36" s="437"/>
      <c r="Z36" s="134"/>
    </row>
    <row r="37" spans="1:26" s="64" customFormat="1">
      <c r="A37" s="470"/>
      <c r="B37" s="467" t="s">
        <v>72</v>
      </c>
      <c r="C37" s="442"/>
      <c r="D37" s="766"/>
      <c r="E37" s="767"/>
      <c r="F37" s="767"/>
      <c r="G37" s="767"/>
      <c r="H37" s="767"/>
      <c r="I37" s="767"/>
      <c r="J37" s="767"/>
      <c r="K37" s="767"/>
      <c r="L37" s="767"/>
      <c r="M37" s="767"/>
      <c r="N37" s="767"/>
      <c r="O37" s="768"/>
      <c r="P37" s="471"/>
      <c r="W37" s="453" t="s">
        <v>850</v>
      </c>
      <c r="X37" s="134" t="s">
        <v>692</v>
      </c>
      <c r="Y37" s="437"/>
      <c r="Z37" s="134"/>
    </row>
    <row r="38" spans="1:26" s="64" customFormat="1" ht="17" thickBot="1">
      <c r="A38" s="479"/>
      <c r="B38" s="480"/>
      <c r="C38" s="480"/>
      <c r="D38" s="480"/>
      <c r="E38" s="480"/>
      <c r="F38" s="480"/>
      <c r="G38" s="480"/>
      <c r="H38" s="480"/>
      <c r="I38" s="480"/>
      <c r="J38" s="480"/>
      <c r="K38" s="480"/>
      <c r="L38" s="480"/>
      <c r="M38" s="480"/>
      <c r="N38" s="480"/>
      <c r="O38" s="480"/>
      <c r="P38" s="481"/>
      <c r="W38" s="453" t="s">
        <v>851</v>
      </c>
      <c r="X38" s="134" t="s">
        <v>694</v>
      </c>
      <c r="Y38" s="437"/>
      <c r="Z38" s="134"/>
    </row>
    <row r="39" spans="1:26" s="64" customFormat="1" ht="17" thickBot="1">
      <c r="A39" s="470"/>
      <c r="B39" s="442"/>
      <c r="C39" s="442"/>
      <c r="D39" s="442"/>
      <c r="E39" s="442"/>
      <c r="F39" s="442"/>
      <c r="G39" s="442"/>
      <c r="H39" s="442"/>
      <c r="I39" s="442"/>
      <c r="J39" s="442"/>
      <c r="K39" s="442"/>
      <c r="L39" s="442"/>
      <c r="M39" s="442"/>
      <c r="N39" s="442"/>
      <c r="O39" s="442"/>
      <c r="P39" s="471"/>
      <c r="W39" s="453" t="s">
        <v>852</v>
      </c>
      <c r="X39" s="134" t="s">
        <v>696</v>
      </c>
      <c r="Y39" s="437"/>
      <c r="Z39" s="134"/>
    </row>
    <row r="40" spans="1:26" s="64" customFormat="1" ht="17" thickBot="1">
      <c r="A40" s="374" t="s">
        <v>127</v>
      </c>
      <c r="B40" s="467" t="s">
        <v>68</v>
      </c>
      <c r="C40" s="442"/>
      <c r="D40" s="442"/>
      <c r="E40" s="766"/>
      <c r="F40" s="767"/>
      <c r="G40" s="767"/>
      <c r="H40" s="767"/>
      <c r="I40" s="767"/>
      <c r="J40" s="768"/>
      <c r="K40" s="468" t="s">
        <v>69</v>
      </c>
      <c r="L40" s="766"/>
      <c r="M40" s="768"/>
      <c r="N40" s="442"/>
      <c r="O40" s="467" t="s">
        <v>778</v>
      </c>
      <c r="P40" s="629"/>
      <c r="W40" s="453" t="s">
        <v>853</v>
      </c>
      <c r="X40" s="134" t="s">
        <v>698</v>
      </c>
      <c r="Y40" s="437"/>
      <c r="Z40" s="134"/>
    </row>
    <row r="41" spans="1:26" s="64" customFormat="1" ht="17" thickBot="1">
      <c r="A41" s="470"/>
      <c r="B41" s="442"/>
      <c r="C41" s="442"/>
      <c r="D41" s="442"/>
      <c r="E41" s="442"/>
      <c r="F41" s="442"/>
      <c r="G41" s="442"/>
      <c r="H41" s="442"/>
      <c r="I41" s="442"/>
      <c r="J41" s="442"/>
      <c r="K41" s="442"/>
      <c r="L41" s="442"/>
      <c r="M41" s="442"/>
      <c r="N41" s="442"/>
      <c r="O41" s="442"/>
      <c r="P41" s="471"/>
      <c r="W41" s="453" t="s">
        <v>854</v>
      </c>
      <c r="X41" s="134" t="s">
        <v>700</v>
      </c>
      <c r="Y41" s="437"/>
      <c r="Z41" s="134"/>
    </row>
    <row r="42" spans="1:26" s="64" customFormat="1" ht="17" thickBot="1">
      <c r="A42" s="470"/>
      <c r="B42" s="467" t="s">
        <v>862</v>
      </c>
      <c r="C42" s="442"/>
      <c r="D42" s="442"/>
      <c r="E42" s="472"/>
      <c r="F42" s="472"/>
      <c r="G42" s="766"/>
      <c r="H42" s="767"/>
      <c r="I42" s="768"/>
      <c r="J42" s="442"/>
      <c r="K42" s="467" t="s">
        <v>49</v>
      </c>
      <c r="L42" s="610"/>
      <c r="M42" s="442"/>
      <c r="N42" s="442"/>
      <c r="O42" s="467" t="s">
        <v>49</v>
      </c>
      <c r="P42" s="610"/>
      <c r="W42" s="453" t="s">
        <v>855</v>
      </c>
      <c r="X42" s="134" t="s">
        <v>702</v>
      </c>
      <c r="Y42" s="437"/>
      <c r="Z42" s="134"/>
    </row>
    <row r="43" spans="1:26" s="64" customFormat="1" ht="17" thickBot="1">
      <c r="A43" s="470"/>
      <c r="B43" s="467"/>
      <c r="C43" s="442"/>
      <c r="D43" s="442"/>
      <c r="E43" s="474"/>
      <c r="F43" s="474"/>
      <c r="G43" s="474"/>
      <c r="H43" s="474"/>
      <c r="I43" s="442"/>
      <c r="J43" s="442"/>
      <c r="K43" s="467"/>
      <c r="L43" s="475"/>
      <c r="M43" s="450"/>
      <c r="N43" s="450"/>
      <c r="O43" s="476"/>
      <c r="P43" s="482"/>
      <c r="W43" s="453" t="s">
        <v>856</v>
      </c>
      <c r="X43" s="134" t="s">
        <v>704</v>
      </c>
      <c r="Y43" s="437"/>
      <c r="Z43" s="134"/>
    </row>
    <row r="44" spans="1:26" s="64" customFormat="1" ht="17" thickBot="1">
      <c r="A44" s="470"/>
      <c r="B44" s="467" t="s">
        <v>779</v>
      </c>
      <c r="C44" s="450"/>
      <c r="D44" s="450"/>
      <c r="E44" s="474"/>
      <c r="F44" s="474"/>
      <c r="G44" s="801" t="s">
        <v>859</v>
      </c>
      <c r="H44" s="802"/>
      <c r="I44" s="803"/>
      <c r="J44" s="442"/>
      <c r="K44" s="467" t="s">
        <v>50</v>
      </c>
      <c r="L44" s="611"/>
      <c r="M44" s="442"/>
      <c r="N44" s="442"/>
      <c r="O44" s="467" t="s">
        <v>50</v>
      </c>
      <c r="P44" s="611"/>
      <c r="W44" s="453" t="s">
        <v>857</v>
      </c>
      <c r="X44" s="134" t="s">
        <v>706</v>
      </c>
      <c r="Y44" s="437"/>
      <c r="Z44" s="134"/>
    </row>
    <row r="45" spans="1:26" s="64" customFormat="1">
      <c r="A45" s="470"/>
      <c r="B45" s="442"/>
      <c r="C45" s="442"/>
      <c r="D45" s="442"/>
      <c r="E45" s="442"/>
      <c r="F45" s="442"/>
      <c r="G45" s="442"/>
      <c r="H45" s="442"/>
      <c r="I45" s="442"/>
      <c r="J45" s="442"/>
      <c r="K45" s="442"/>
      <c r="L45" s="442"/>
      <c r="M45" s="442"/>
      <c r="N45" s="442"/>
      <c r="O45" s="442"/>
      <c r="P45" s="471"/>
      <c r="W45" s="453" t="s">
        <v>860</v>
      </c>
      <c r="X45" s="134" t="s">
        <v>708</v>
      </c>
      <c r="Y45" s="437"/>
      <c r="Z45" s="134"/>
    </row>
    <row r="46" spans="1:26" s="64" customFormat="1" ht="17" thickBot="1">
      <c r="A46" s="470"/>
      <c r="B46" s="467" t="s">
        <v>70</v>
      </c>
      <c r="C46" s="442"/>
      <c r="D46" s="766"/>
      <c r="E46" s="767"/>
      <c r="F46" s="768"/>
      <c r="G46" s="442"/>
      <c r="H46" s="467" t="s">
        <v>71</v>
      </c>
      <c r="I46" s="442"/>
      <c r="J46" s="769"/>
      <c r="K46" s="804"/>
      <c r="L46" s="804"/>
      <c r="M46" s="804"/>
      <c r="N46" s="804"/>
      <c r="O46" s="770"/>
      <c r="P46" s="471"/>
      <c r="W46" s="453" t="s">
        <v>858</v>
      </c>
      <c r="X46" s="434" t="s">
        <v>710</v>
      </c>
      <c r="Y46" s="437"/>
      <c r="Z46" s="434"/>
    </row>
    <row r="47" spans="1:26" s="64" customFormat="1">
      <c r="A47" s="470"/>
      <c r="B47" s="442"/>
      <c r="C47" s="442"/>
      <c r="D47" s="442"/>
      <c r="E47" s="442"/>
      <c r="F47" s="442"/>
      <c r="G47" s="442"/>
      <c r="H47" s="442"/>
      <c r="I47" s="442"/>
      <c r="J47" s="442"/>
      <c r="K47" s="442"/>
      <c r="L47" s="442"/>
      <c r="M47" s="442"/>
      <c r="N47" s="442"/>
      <c r="O47" s="442"/>
      <c r="P47" s="471"/>
      <c r="W47" s="453"/>
      <c r="X47" s="264"/>
      <c r="Y47" s="264"/>
      <c r="Z47" s="264"/>
    </row>
    <row r="48" spans="1:26" s="64" customFormat="1">
      <c r="A48" s="470"/>
      <c r="B48" s="467" t="s">
        <v>72</v>
      </c>
      <c r="C48" s="442"/>
      <c r="D48" s="766"/>
      <c r="E48" s="767"/>
      <c r="F48" s="767"/>
      <c r="G48" s="767"/>
      <c r="H48" s="767"/>
      <c r="I48" s="767"/>
      <c r="J48" s="767"/>
      <c r="K48" s="767"/>
      <c r="L48" s="767"/>
      <c r="M48" s="767"/>
      <c r="N48" s="767"/>
      <c r="O48" s="768"/>
      <c r="P48" s="471"/>
      <c r="W48" s="453"/>
      <c r="X48" s="264"/>
      <c r="Y48" s="264"/>
      <c r="Z48" s="264"/>
    </row>
    <row r="49" spans="1:26" s="64" customFormat="1" ht="17" thickBot="1">
      <c r="A49" s="479"/>
      <c r="B49" s="480"/>
      <c r="C49" s="480"/>
      <c r="D49" s="480"/>
      <c r="E49" s="480"/>
      <c r="F49" s="480"/>
      <c r="G49" s="480"/>
      <c r="H49" s="480"/>
      <c r="I49" s="480"/>
      <c r="J49" s="480"/>
      <c r="K49" s="480"/>
      <c r="L49" s="480"/>
      <c r="M49" s="480"/>
      <c r="N49" s="480"/>
      <c r="O49" s="480"/>
      <c r="P49" s="481"/>
      <c r="W49" s="457" t="s">
        <v>194</v>
      </c>
      <c r="X49" s="264"/>
      <c r="Y49" s="264"/>
      <c r="Z49" s="264"/>
    </row>
    <row r="50" spans="1:26" s="64" customFormat="1" ht="17" thickBot="1">
      <c r="A50" s="470"/>
      <c r="B50" s="442"/>
      <c r="C50" s="442"/>
      <c r="D50" s="442"/>
      <c r="E50" s="442"/>
      <c r="F50" s="442"/>
      <c r="G50" s="442"/>
      <c r="H50" s="442"/>
      <c r="I50" s="442"/>
      <c r="J50" s="442"/>
      <c r="K50" s="442"/>
      <c r="L50" s="442"/>
      <c r="M50" s="442"/>
      <c r="N50" s="442"/>
      <c r="O50" s="442"/>
      <c r="P50" s="471"/>
      <c r="W50" s="457" t="s">
        <v>195</v>
      </c>
      <c r="X50" s="264"/>
      <c r="Y50" s="264"/>
      <c r="Z50" s="264"/>
    </row>
    <row r="51" spans="1:26" s="64" customFormat="1" ht="17" thickBot="1">
      <c r="A51" s="374" t="s">
        <v>128</v>
      </c>
      <c r="B51" s="467" t="s">
        <v>68</v>
      </c>
      <c r="C51" s="442"/>
      <c r="D51" s="442"/>
      <c r="E51" s="766"/>
      <c r="F51" s="767"/>
      <c r="G51" s="767"/>
      <c r="H51" s="767"/>
      <c r="I51" s="767"/>
      <c r="J51" s="768"/>
      <c r="K51" s="468" t="s">
        <v>69</v>
      </c>
      <c r="L51" s="766"/>
      <c r="M51" s="768"/>
      <c r="N51" s="442"/>
      <c r="O51" s="467" t="s">
        <v>778</v>
      </c>
      <c r="P51" s="629"/>
      <c r="W51" s="457"/>
      <c r="X51" s="264"/>
      <c r="Y51" s="264"/>
      <c r="Z51" s="264"/>
    </row>
    <row r="52" spans="1:26" s="64" customFormat="1" ht="17" thickBot="1">
      <c r="A52" s="470"/>
      <c r="B52" s="442"/>
      <c r="C52" s="442"/>
      <c r="D52" s="442"/>
      <c r="E52" s="442"/>
      <c r="F52" s="442"/>
      <c r="G52" s="442"/>
      <c r="H52" s="442"/>
      <c r="I52" s="442"/>
      <c r="J52" s="442"/>
      <c r="K52" s="442"/>
      <c r="L52" s="442"/>
      <c r="M52" s="442"/>
      <c r="N52" s="442"/>
      <c r="O52" s="442"/>
      <c r="P52" s="471"/>
      <c r="W52" s="453"/>
      <c r="X52" s="264"/>
      <c r="Y52" s="264"/>
      <c r="Z52" s="264"/>
    </row>
    <row r="53" spans="1:26" s="64" customFormat="1" ht="17" thickBot="1">
      <c r="A53" s="470"/>
      <c r="B53" s="467" t="s">
        <v>862</v>
      </c>
      <c r="C53" s="442"/>
      <c r="D53" s="442"/>
      <c r="E53" s="472"/>
      <c r="F53" s="472"/>
      <c r="G53" s="766"/>
      <c r="H53" s="767"/>
      <c r="I53" s="768"/>
      <c r="J53" s="442"/>
      <c r="K53" s="467" t="s">
        <v>49</v>
      </c>
      <c r="L53" s="610"/>
      <c r="M53" s="442"/>
      <c r="N53" s="442"/>
      <c r="O53" s="467" t="s">
        <v>49</v>
      </c>
      <c r="P53" s="610"/>
      <c r="W53" s="453"/>
      <c r="X53" s="264"/>
      <c r="Y53" s="264"/>
      <c r="Z53" s="264"/>
    </row>
    <row r="54" spans="1:26" s="64" customFormat="1" ht="17" thickBot="1">
      <c r="A54" s="470"/>
      <c r="B54" s="467"/>
      <c r="C54" s="442"/>
      <c r="D54" s="442"/>
      <c r="E54" s="474"/>
      <c r="F54" s="474"/>
      <c r="G54" s="474"/>
      <c r="H54" s="474"/>
      <c r="I54" s="442"/>
      <c r="J54" s="442"/>
      <c r="K54" s="467"/>
      <c r="L54" s="475"/>
      <c r="M54" s="450"/>
      <c r="N54" s="450"/>
      <c r="O54" s="476"/>
      <c r="P54" s="477"/>
      <c r="W54" s="453"/>
      <c r="X54" s="264"/>
      <c r="Y54" s="264"/>
      <c r="Z54" s="264"/>
    </row>
    <row r="55" spans="1:26" s="64" customFormat="1" ht="17" thickBot="1">
      <c r="A55" s="470"/>
      <c r="B55" s="467" t="s">
        <v>779</v>
      </c>
      <c r="C55" s="450"/>
      <c r="D55" s="450"/>
      <c r="E55" s="474"/>
      <c r="F55" s="474"/>
      <c r="G55" s="801" t="s">
        <v>859</v>
      </c>
      <c r="H55" s="802"/>
      <c r="I55" s="803"/>
      <c r="J55" s="442"/>
      <c r="K55" s="467" t="s">
        <v>50</v>
      </c>
      <c r="L55" s="611"/>
      <c r="M55" s="442"/>
      <c r="N55" s="442"/>
      <c r="O55" s="467" t="s">
        <v>50</v>
      </c>
      <c r="P55" s="611"/>
      <c r="W55" s="453"/>
      <c r="X55" s="264"/>
      <c r="Y55" s="264"/>
      <c r="Z55" s="264"/>
    </row>
    <row r="56" spans="1:26" s="64" customFormat="1">
      <c r="A56" s="470"/>
      <c r="B56" s="442"/>
      <c r="C56" s="442"/>
      <c r="D56" s="442"/>
      <c r="E56" s="442"/>
      <c r="F56" s="442"/>
      <c r="G56" s="442"/>
      <c r="H56" s="442"/>
      <c r="I56" s="442"/>
      <c r="J56" s="442"/>
      <c r="K56" s="442"/>
      <c r="L56" s="442"/>
      <c r="M56" s="442"/>
      <c r="N56" s="442"/>
      <c r="O56" s="442"/>
      <c r="P56" s="471"/>
      <c r="W56" s="453"/>
      <c r="X56" s="264"/>
      <c r="Y56" s="264"/>
      <c r="Z56" s="264"/>
    </row>
    <row r="57" spans="1:26" s="64" customFormat="1">
      <c r="A57" s="470"/>
      <c r="B57" s="467" t="s">
        <v>70</v>
      </c>
      <c r="C57" s="442"/>
      <c r="D57" s="766"/>
      <c r="E57" s="767"/>
      <c r="F57" s="768"/>
      <c r="G57" s="442"/>
      <c r="H57" s="467" t="s">
        <v>71</v>
      </c>
      <c r="I57" s="442"/>
      <c r="J57" s="769"/>
      <c r="K57" s="804"/>
      <c r="L57" s="804"/>
      <c r="M57" s="804"/>
      <c r="N57" s="804"/>
      <c r="O57" s="770"/>
      <c r="P57" s="471"/>
      <c r="W57" s="453"/>
      <c r="X57" s="264"/>
      <c r="Y57" s="264"/>
      <c r="Z57" s="264"/>
    </row>
    <row r="58" spans="1:26" s="64" customFormat="1">
      <c r="A58" s="470"/>
      <c r="B58" s="442"/>
      <c r="C58" s="442"/>
      <c r="D58" s="442"/>
      <c r="E58" s="442"/>
      <c r="F58" s="442"/>
      <c r="G58" s="442"/>
      <c r="H58" s="442"/>
      <c r="I58" s="442"/>
      <c r="J58" s="442"/>
      <c r="K58" s="442"/>
      <c r="L58" s="442"/>
      <c r="M58" s="442"/>
      <c r="N58" s="442"/>
      <c r="O58" s="442"/>
      <c r="P58" s="471"/>
      <c r="W58" s="453"/>
      <c r="X58" s="264"/>
      <c r="Y58" s="264"/>
      <c r="Z58" s="264"/>
    </row>
    <row r="59" spans="1:26" s="64" customFormat="1">
      <c r="A59" s="470"/>
      <c r="B59" s="467" t="s">
        <v>72</v>
      </c>
      <c r="C59" s="442"/>
      <c r="D59" s="766"/>
      <c r="E59" s="767"/>
      <c r="F59" s="767"/>
      <c r="G59" s="767"/>
      <c r="H59" s="767"/>
      <c r="I59" s="767"/>
      <c r="J59" s="767"/>
      <c r="K59" s="767"/>
      <c r="L59" s="767"/>
      <c r="M59" s="767"/>
      <c r="N59" s="767"/>
      <c r="O59" s="768"/>
      <c r="P59" s="471"/>
      <c r="W59" s="453"/>
      <c r="X59" s="264"/>
      <c r="Y59" s="264"/>
      <c r="Z59" s="264"/>
    </row>
    <row r="60" spans="1:26" s="64" customFormat="1" ht="17" thickBot="1">
      <c r="A60" s="479"/>
      <c r="B60" s="480"/>
      <c r="C60" s="480"/>
      <c r="D60" s="480"/>
      <c r="E60" s="480"/>
      <c r="F60" s="480"/>
      <c r="G60" s="480"/>
      <c r="H60" s="480"/>
      <c r="I60" s="480"/>
      <c r="J60" s="480"/>
      <c r="K60" s="480"/>
      <c r="L60" s="480"/>
      <c r="M60" s="480"/>
      <c r="N60" s="480"/>
      <c r="O60" s="480"/>
      <c r="P60" s="481"/>
      <c r="W60" s="453"/>
      <c r="X60" s="264"/>
      <c r="Y60" s="264"/>
      <c r="Z60" s="264"/>
    </row>
    <row r="61" spans="1:26" s="64" customFormat="1" ht="17" thickBot="1">
      <c r="A61" s="470"/>
      <c r="B61" s="442"/>
      <c r="C61" s="442"/>
      <c r="D61" s="442"/>
      <c r="E61" s="442"/>
      <c r="F61" s="442"/>
      <c r="G61" s="442"/>
      <c r="H61" s="442"/>
      <c r="I61" s="442"/>
      <c r="J61" s="442"/>
      <c r="K61" s="442"/>
      <c r="L61" s="442"/>
      <c r="M61" s="442"/>
      <c r="N61" s="442"/>
      <c r="O61" s="442"/>
      <c r="P61" s="471"/>
      <c r="W61" s="457" t="s">
        <v>195</v>
      </c>
      <c r="X61" s="264"/>
      <c r="Y61" s="264"/>
      <c r="Z61" s="264"/>
    </row>
    <row r="62" spans="1:26" s="64" customFormat="1" ht="17" thickBot="1">
      <c r="A62" s="374" t="s">
        <v>129</v>
      </c>
      <c r="B62" s="467" t="s">
        <v>68</v>
      </c>
      <c r="C62" s="442"/>
      <c r="D62" s="442"/>
      <c r="E62" s="766"/>
      <c r="F62" s="767"/>
      <c r="G62" s="767"/>
      <c r="H62" s="767"/>
      <c r="I62" s="767"/>
      <c r="J62" s="768"/>
      <c r="K62" s="468" t="s">
        <v>69</v>
      </c>
      <c r="L62" s="766"/>
      <c r="M62" s="768"/>
      <c r="N62" s="442"/>
      <c r="O62" s="467" t="s">
        <v>778</v>
      </c>
      <c r="P62" s="629"/>
      <c r="W62" s="453"/>
      <c r="X62" s="264"/>
      <c r="Y62" s="264"/>
      <c r="Z62" s="264"/>
    </row>
    <row r="63" spans="1:26" s="64" customFormat="1" ht="17" thickBot="1">
      <c r="A63" s="470"/>
      <c r="B63" s="442"/>
      <c r="C63" s="442"/>
      <c r="D63" s="442"/>
      <c r="E63" s="442"/>
      <c r="F63" s="442"/>
      <c r="G63" s="442"/>
      <c r="H63" s="442"/>
      <c r="I63" s="442"/>
      <c r="J63" s="442"/>
      <c r="K63" s="442"/>
      <c r="L63" s="442"/>
      <c r="M63" s="442"/>
      <c r="N63" s="442"/>
      <c r="O63" s="442"/>
      <c r="P63" s="471"/>
      <c r="W63" s="453"/>
      <c r="X63" s="264"/>
      <c r="Y63" s="264"/>
      <c r="Z63" s="264"/>
    </row>
    <row r="64" spans="1:26" s="64" customFormat="1" ht="17" thickBot="1">
      <c r="A64" s="470"/>
      <c r="B64" s="467" t="s">
        <v>862</v>
      </c>
      <c r="C64" s="442"/>
      <c r="D64" s="442"/>
      <c r="E64" s="472"/>
      <c r="F64" s="472"/>
      <c r="G64" s="766"/>
      <c r="H64" s="767"/>
      <c r="I64" s="768"/>
      <c r="J64" s="442"/>
      <c r="K64" s="467" t="s">
        <v>49</v>
      </c>
      <c r="L64" s="610"/>
      <c r="M64" s="442"/>
      <c r="N64" s="442"/>
      <c r="O64" s="467" t="s">
        <v>49</v>
      </c>
      <c r="P64" s="610"/>
      <c r="W64" s="453"/>
      <c r="X64" s="264"/>
      <c r="Y64" s="264"/>
      <c r="Z64" s="264"/>
    </row>
    <row r="65" spans="1:26" s="64" customFormat="1" ht="17" thickBot="1">
      <c r="A65" s="470"/>
      <c r="B65" s="467"/>
      <c r="C65" s="442"/>
      <c r="D65" s="442"/>
      <c r="E65" s="474"/>
      <c r="F65" s="474"/>
      <c r="G65" s="474"/>
      <c r="H65" s="474"/>
      <c r="I65" s="442"/>
      <c r="J65" s="442"/>
      <c r="K65" s="467"/>
      <c r="L65" s="475"/>
      <c r="M65" s="450"/>
      <c r="N65" s="450"/>
      <c r="O65" s="476"/>
      <c r="P65" s="477"/>
      <c r="W65" s="453"/>
      <c r="X65" s="264"/>
      <c r="Y65" s="264"/>
      <c r="Z65" s="264"/>
    </row>
    <row r="66" spans="1:26" s="64" customFormat="1" ht="17" thickBot="1">
      <c r="A66" s="470"/>
      <c r="B66" s="467" t="s">
        <v>779</v>
      </c>
      <c r="C66" s="450"/>
      <c r="D66" s="450"/>
      <c r="E66" s="474"/>
      <c r="F66" s="474"/>
      <c r="G66" s="801" t="s">
        <v>859</v>
      </c>
      <c r="H66" s="802"/>
      <c r="I66" s="803"/>
      <c r="J66" s="442"/>
      <c r="K66" s="467" t="s">
        <v>50</v>
      </c>
      <c r="L66" s="611"/>
      <c r="M66" s="442"/>
      <c r="N66" s="442"/>
      <c r="O66" s="467" t="s">
        <v>50</v>
      </c>
      <c r="P66" s="611"/>
      <c r="W66" s="453"/>
      <c r="X66" s="264"/>
      <c r="Y66" s="264"/>
      <c r="Z66" s="264"/>
    </row>
    <row r="67" spans="1:26" s="64" customFormat="1">
      <c r="A67" s="470"/>
      <c r="B67" s="442"/>
      <c r="C67" s="442"/>
      <c r="D67" s="442"/>
      <c r="E67" s="442"/>
      <c r="F67" s="442"/>
      <c r="G67" s="442"/>
      <c r="H67" s="442"/>
      <c r="I67" s="442"/>
      <c r="J67" s="442"/>
      <c r="K67" s="442"/>
      <c r="L67" s="442"/>
      <c r="M67" s="442"/>
      <c r="N67" s="442"/>
      <c r="O67" s="442"/>
      <c r="P67" s="471"/>
      <c r="W67" s="453"/>
      <c r="X67" s="264"/>
      <c r="Y67" s="264"/>
      <c r="Z67" s="264"/>
    </row>
    <row r="68" spans="1:26" s="64" customFormat="1">
      <c r="A68" s="470"/>
      <c r="B68" s="467" t="s">
        <v>70</v>
      </c>
      <c r="C68" s="442"/>
      <c r="D68" s="766"/>
      <c r="E68" s="767"/>
      <c r="F68" s="768"/>
      <c r="G68" s="442"/>
      <c r="H68" s="467" t="s">
        <v>71</v>
      </c>
      <c r="I68" s="442"/>
      <c r="J68" s="769"/>
      <c r="K68" s="804"/>
      <c r="L68" s="804"/>
      <c r="M68" s="804"/>
      <c r="N68" s="804"/>
      <c r="O68" s="770"/>
      <c r="P68" s="471"/>
      <c r="W68" s="453"/>
      <c r="X68" s="264"/>
      <c r="Y68" s="264"/>
      <c r="Z68" s="264"/>
    </row>
    <row r="69" spans="1:26" s="64" customFormat="1">
      <c r="A69" s="470"/>
      <c r="B69" s="442"/>
      <c r="C69" s="442"/>
      <c r="D69" s="442"/>
      <c r="E69" s="442"/>
      <c r="F69" s="442"/>
      <c r="G69" s="442"/>
      <c r="H69" s="442"/>
      <c r="I69" s="442"/>
      <c r="J69" s="442"/>
      <c r="K69" s="442"/>
      <c r="L69" s="442"/>
      <c r="M69" s="442"/>
      <c r="N69" s="442"/>
      <c r="O69" s="442"/>
      <c r="P69" s="471"/>
      <c r="W69" s="453"/>
      <c r="X69" s="264"/>
      <c r="Y69" s="264"/>
      <c r="Z69" s="264"/>
    </row>
    <row r="70" spans="1:26" s="64" customFormat="1">
      <c r="A70" s="470"/>
      <c r="B70" s="467" t="s">
        <v>72</v>
      </c>
      <c r="C70" s="442"/>
      <c r="D70" s="766"/>
      <c r="E70" s="767"/>
      <c r="F70" s="767"/>
      <c r="G70" s="767"/>
      <c r="H70" s="767"/>
      <c r="I70" s="767"/>
      <c r="J70" s="767"/>
      <c r="K70" s="767"/>
      <c r="L70" s="767"/>
      <c r="M70" s="767"/>
      <c r="N70" s="767"/>
      <c r="O70" s="768"/>
      <c r="P70" s="471"/>
      <c r="W70" s="453"/>
      <c r="X70" s="264"/>
      <c r="Y70" s="264"/>
      <c r="Z70" s="264"/>
    </row>
    <row r="71" spans="1:26" s="64" customFormat="1" ht="17" thickBot="1">
      <c r="A71" s="479"/>
      <c r="B71" s="480"/>
      <c r="C71" s="480"/>
      <c r="D71" s="480"/>
      <c r="E71" s="480"/>
      <c r="F71" s="480"/>
      <c r="G71" s="480"/>
      <c r="H71" s="480"/>
      <c r="I71" s="480"/>
      <c r="J71" s="480"/>
      <c r="K71" s="480"/>
      <c r="L71" s="480"/>
      <c r="M71" s="480"/>
      <c r="N71" s="480"/>
      <c r="O71" s="480"/>
      <c r="P71" s="481"/>
      <c r="W71" s="453"/>
      <c r="X71" s="264"/>
      <c r="Y71" s="264"/>
      <c r="Z71" s="264"/>
    </row>
    <row r="72" spans="1:26" s="64" customFormat="1" ht="17" thickBot="1">
      <c r="A72" s="470"/>
      <c r="B72" s="442"/>
      <c r="C72" s="442"/>
      <c r="D72" s="442"/>
      <c r="E72" s="442"/>
      <c r="F72" s="442"/>
      <c r="G72" s="442"/>
      <c r="H72" s="442"/>
      <c r="I72" s="442"/>
      <c r="J72" s="442"/>
      <c r="K72" s="442"/>
      <c r="L72" s="442"/>
      <c r="M72" s="442"/>
      <c r="N72" s="442"/>
      <c r="O72" s="442"/>
      <c r="P72" s="471"/>
      <c r="W72" s="457" t="s">
        <v>195</v>
      </c>
      <c r="X72" s="264"/>
      <c r="Y72" s="264"/>
      <c r="Z72" s="264"/>
    </row>
    <row r="73" spans="1:26" s="64" customFormat="1" ht="17" thickBot="1">
      <c r="A73" s="374" t="s">
        <v>130</v>
      </c>
      <c r="B73" s="467" t="s">
        <v>68</v>
      </c>
      <c r="C73" s="442"/>
      <c r="D73" s="442"/>
      <c r="E73" s="766"/>
      <c r="F73" s="767"/>
      <c r="G73" s="767"/>
      <c r="H73" s="767"/>
      <c r="I73" s="767"/>
      <c r="J73" s="768"/>
      <c r="K73" s="468" t="s">
        <v>69</v>
      </c>
      <c r="L73" s="766"/>
      <c r="M73" s="768"/>
      <c r="N73" s="442"/>
      <c r="O73" s="467" t="s">
        <v>778</v>
      </c>
      <c r="P73" s="629"/>
      <c r="W73" s="453"/>
      <c r="X73" s="264"/>
      <c r="Y73" s="264"/>
      <c r="Z73" s="264"/>
    </row>
    <row r="74" spans="1:26" s="64" customFormat="1" ht="17" thickBot="1">
      <c r="A74" s="470"/>
      <c r="B74" s="442"/>
      <c r="C74" s="442"/>
      <c r="D74" s="442"/>
      <c r="E74" s="442"/>
      <c r="F74" s="442"/>
      <c r="G74" s="442"/>
      <c r="H74" s="442"/>
      <c r="I74" s="442"/>
      <c r="J74" s="442"/>
      <c r="K74" s="442"/>
      <c r="L74" s="442"/>
      <c r="M74" s="442"/>
      <c r="N74" s="442"/>
      <c r="O74" s="442"/>
      <c r="P74" s="471"/>
      <c r="W74" s="453"/>
      <c r="X74" s="264"/>
      <c r="Y74" s="264"/>
      <c r="Z74" s="264"/>
    </row>
    <row r="75" spans="1:26" s="64" customFormat="1" ht="17" thickBot="1">
      <c r="A75" s="470"/>
      <c r="B75" s="467" t="s">
        <v>862</v>
      </c>
      <c r="C75" s="442"/>
      <c r="D75" s="442"/>
      <c r="E75" s="472"/>
      <c r="F75" s="472"/>
      <c r="G75" s="766"/>
      <c r="H75" s="767"/>
      <c r="I75" s="768"/>
      <c r="J75" s="442"/>
      <c r="K75" s="467" t="s">
        <v>49</v>
      </c>
      <c r="L75" s="610"/>
      <c r="M75" s="442"/>
      <c r="N75" s="442"/>
      <c r="O75" s="467" t="s">
        <v>49</v>
      </c>
      <c r="P75" s="610"/>
      <c r="W75" s="453"/>
      <c r="X75" s="264"/>
      <c r="Y75" s="264"/>
      <c r="Z75" s="264"/>
    </row>
    <row r="76" spans="1:26" s="64" customFormat="1" ht="17" thickBot="1">
      <c r="A76" s="470"/>
      <c r="B76" s="467"/>
      <c r="C76" s="442"/>
      <c r="D76" s="442"/>
      <c r="E76" s="474"/>
      <c r="F76" s="474"/>
      <c r="G76" s="474"/>
      <c r="H76" s="474"/>
      <c r="I76" s="442"/>
      <c r="J76" s="442"/>
      <c r="K76" s="467"/>
      <c r="L76" s="475"/>
      <c r="M76" s="450"/>
      <c r="N76" s="450"/>
      <c r="O76" s="476"/>
      <c r="P76" s="477"/>
      <c r="W76" s="453"/>
      <c r="X76" s="264"/>
      <c r="Y76" s="264"/>
      <c r="Z76" s="264"/>
    </row>
    <row r="77" spans="1:26" s="64" customFormat="1" ht="17" thickBot="1">
      <c r="A77" s="470"/>
      <c r="B77" s="467" t="s">
        <v>779</v>
      </c>
      <c r="C77" s="450"/>
      <c r="D77" s="450"/>
      <c r="E77" s="474"/>
      <c r="F77" s="474"/>
      <c r="G77" s="801" t="s">
        <v>859</v>
      </c>
      <c r="H77" s="802"/>
      <c r="I77" s="803"/>
      <c r="J77" s="442"/>
      <c r="K77" s="467" t="s">
        <v>50</v>
      </c>
      <c r="L77" s="611"/>
      <c r="M77" s="442"/>
      <c r="N77" s="442"/>
      <c r="O77" s="467" t="s">
        <v>50</v>
      </c>
      <c r="P77" s="611"/>
      <c r="W77" s="453"/>
      <c r="X77" s="264"/>
      <c r="Y77" s="264"/>
      <c r="Z77" s="264"/>
    </row>
    <row r="78" spans="1:26" s="64" customFormat="1">
      <c r="A78" s="470"/>
      <c r="B78" s="442"/>
      <c r="C78" s="442"/>
      <c r="D78" s="442"/>
      <c r="E78" s="442"/>
      <c r="F78" s="442"/>
      <c r="G78" s="442"/>
      <c r="H78" s="442"/>
      <c r="I78" s="442"/>
      <c r="J78" s="442"/>
      <c r="K78" s="442"/>
      <c r="L78" s="442"/>
      <c r="M78" s="442"/>
      <c r="N78" s="442"/>
      <c r="O78" s="442"/>
      <c r="P78" s="471"/>
      <c r="W78" s="453"/>
      <c r="X78" s="264"/>
      <c r="Y78" s="264"/>
      <c r="Z78" s="264"/>
    </row>
    <row r="79" spans="1:26" s="64" customFormat="1">
      <c r="A79" s="470"/>
      <c r="B79" s="467" t="s">
        <v>70</v>
      </c>
      <c r="C79" s="442"/>
      <c r="D79" s="766"/>
      <c r="E79" s="767"/>
      <c r="F79" s="768"/>
      <c r="G79" s="442"/>
      <c r="H79" s="467" t="s">
        <v>71</v>
      </c>
      <c r="I79" s="442"/>
      <c r="J79" s="769"/>
      <c r="K79" s="804"/>
      <c r="L79" s="804"/>
      <c r="M79" s="804"/>
      <c r="N79" s="804"/>
      <c r="O79" s="770"/>
      <c r="P79" s="471"/>
      <c r="W79" s="453"/>
      <c r="X79" s="264"/>
      <c r="Y79" s="264"/>
      <c r="Z79" s="264"/>
    </row>
    <row r="80" spans="1:26" s="64" customFormat="1">
      <c r="A80" s="470"/>
      <c r="B80" s="442"/>
      <c r="C80" s="442"/>
      <c r="D80" s="442"/>
      <c r="E80" s="442"/>
      <c r="F80" s="442"/>
      <c r="G80" s="442"/>
      <c r="H80" s="442"/>
      <c r="I80" s="442"/>
      <c r="J80" s="442"/>
      <c r="K80" s="442"/>
      <c r="L80" s="442"/>
      <c r="M80" s="442"/>
      <c r="N80" s="442"/>
      <c r="O80" s="442"/>
      <c r="P80" s="471"/>
      <c r="W80" s="453"/>
      <c r="X80" s="264"/>
      <c r="Y80" s="264"/>
      <c r="Z80" s="264"/>
    </row>
    <row r="81" spans="1:26" s="64" customFormat="1">
      <c r="A81" s="470"/>
      <c r="B81" s="467" t="s">
        <v>72</v>
      </c>
      <c r="C81" s="442"/>
      <c r="D81" s="766"/>
      <c r="E81" s="767"/>
      <c r="F81" s="767"/>
      <c r="G81" s="767"/>
      <c r="H81" s="767"/>
      <c r="I81" s="767"/>
      <c r="J81" s="767"/>
      <c r="K81" s="767"/>
      <c r="L81" s="767"/>
      <c r="M81" s="767"/>
      <c r="N81" s="767"/>
      <c r="O81" s="768"/>
      <c r="P81" s="471"/>
      <c r="W81" s="453"/>
      <c r="X81" s="264"/>
      <c r="Y81" s="264"/>
      <c r="Z81" s="264"/>
    </row>
    <row r="82" spans="1:26" s="64" customFormat="1" ht="17" thickBot="1">
      <c r="A82" s="479"/>
      <c r="B82" s="480"/>
      <c r="C82" s="480"/>
      <c r="D82" s="480"/>
      <c r="E82" s="480"/>
      <c r="F82" s="480"/>
      <c r="G82" s="480"/>
      <c r="H82" s="480"/>
      <c r="I82" s="480"/>
      <c r="J82" s="480"/>
      <c r="K82" s="480"/>
      <c r="L82" s="480"/>
      <c r="M82" s="480"/>
      <c r="N82" s="480"/>
      <c r="O82" s="480"/>
      <c r="P82" s="481"/>
      <c r="W82" s="453"/>
      <c r="X82" s="264"/>
      <c r="Y82" s="264"/>
      <c r="Z82" s="264"/>
    </row>
    <row r="83" spans="1:26" s="64" customFormat="1" ht="17" thickBot="1">
      <c r="A83" s="470"/>
      <c r="B83" s="442"/>
      <c r="C83" s="442"/>
      <c r="D83" s="442"/>
      <c r="E83" s="442"/>
      <c r="F83" s="442"/>
      <c r="G83" s="442"/>
      <c r="H83" s="442"/>
      <c r="I83" s="442"/>
      <c r="J83" s="442"/>
      <c r="K83" s="442"/>
      <c r="L83" s="442"/>
      <c r="M83" s="442"/>
      <c r="N83" s="442"/>
      <c r="O83" s="442"/>
      <c r="P83" s="471"/>
      <c r="W83" s="457" t="s">
        <v>195</v>
      </c>
      <c r="X83" s="264"/>
      <c r="Y83" s="264"/>
      <c r="Z83" s="264"/>
    </row>
    <row r="84" spans="1:26" s="64" customFormat="1" ht="17" thickBot="1">
      <c r="A84" s="374" t="s">
        <v>131</v>
      </c>
      <c r="B84" s="467" t="s">
        <v>68</v>
      </c>
      <c r="C84" s="442"/>
      <c r="D84" s="442"/>
      <c r="E84" s="766"/>
      <c r="F84" s="767"/>
      <c r="G84" s="767"/>
      <c r="H84" s="767"/>
      <c r="I84" s="767"/>
      <c r="J84" s="768"/>
      <c r="K84" s="468" t="s">
        <v>69</v>
      </c>
      <c r="L84" s="766"/>
      <c r="M84" s="768"/>
      <c r="N84" s="442"/>
      <c r="O84" s="467" t="s">
        <v>778</v>
      </c>
      <c r="P84" s="629"/>
      <c r="W84" s="453"/>
      <c r="X84" s="264"/>
      <c r="Y84" s="264"/>
      <c r="Z84" s="264"/>
    </row>
    <row r="85" spans="1:26" s="64" customFormat="1" ht="17" thickBot="1">
      <c r="A85" s="470"/>
      <c r="B85" s="442"/>
      <c r="C85" s="442"/>
      <c r="D85" s="442"/>
      <c r="E85" s="442"/>
      <c r="F85" s="442"/>
      <c r="G85" s="442"/>
      <c r="H85" s="442"/>
      <c r="I85" s="442"/>
      <c r="J85" s="442"/>
      <c r="K85" s="442"/>
      <c r="L85" s="442"/>
      <c r="M85" s="442"/>
      <c r="N85" s="442"/>
      <c r="O85" s="442"/>
      <c r="P85" s="471"/>
      <c r="W85" s="453"/>
      <c r="X85" s="264"/>
      <c r="Y85" s="264"/>
      <c r="Z85" s="264"/>
    </row>
    <row r="86" spans="1:26" s="64" customFormat="1" ht="17" thickBot="1">
      <c r="A86" s="470"/>
      <c r="B86" s="467" t="s">
        <v>862</v>
      </c>
      <c r="C86" s="442"/>
      <c r="D86" s="442"/>
      <c r="E86" s="472"/>
      <c r="F86" s="472"/>
      <c r="G86" s="766"/>
      <c r="H86" s="767"/>
      <c r="I86" s="768"/>
      <c r="J86" s="442"/>
      <c r="K86" s="467" t="s">
        <v>49</v>
      </c>
      <c r="L86" s="610"/>
      <c r="M86" s="442"/>
      <c r="N86" s="442"/>
      <c r="O86" s="467" t="s">
        <v>49</v>
      </c>
      <c r="P86" s="610"/>
      <c r="W86" s="453"/>
      <c r="X86" s="264"/>
      <c r="Y86" s="264"/>
      <c r="Z86" s="264"/>
    </row>
    <row r="87" spans="1:26" s="64" customFormat="1" ht="17" thickBot="1">
      <c r="A87" s="470"/>
      <c r="B87" s="467"/>
      <c r="C87" s="442"/>
      <c r="D87" s="442"/>
      <c r="E87" s="474"/>
      <c r="F87" s="474"/>
      <c r="G87" s="474"/>
      <c r="H87" s="474"/>
      <c r="I87" s="442"/>
      <c r="J87" s="442"/>
      <c r="K87" s="467"/>
      <c r="L87" s="475"/>
      <c r="M87" s="450"/>
      <c r="N87" s="450"/>
      <c r="O87" s="476"/>
      <c r="P87" s="477"/>
      <c r="W87" s="453"/>
      <c r="X87" s="264"/>
      <c r="Y87" s="264"/>
      <c r="Z87" s="264"/>
    </row>
    <row r="88" spans="1:26" s="64" customFormat="1" ht="17" thickBot="1">
      <c r="A88" s="470"/>
      <c r="B88" s="467" t="s">
        <v>779</v>
      </c>
      <c r="C88" s="450"/>
      <c r="D88" s="450"/>
      <c r="E88" s="474"/>
      <c r="F88" s="474"/>
      <c r="G88" s="801" t="s">
        <v>859</v>
      </c>
      <c r="H88" s="802"/>
      <c r="I88" s="803"/>
      <c r="J88" s="442"/>
      <c r="K88" s="467" t="s">
        <v>50</v>
      </c>
      <c r="L88" s="611"/>
      <c r="M88" s="442"/>
      <c r="N88" s="442"/>
      <c r="O88" s="467" t="s">
        <v>50</v>
      </c>
      <c r="P88" s="611"/>
      <c r="W88" s="453"/>
      <c r="X88" s="264"/>
      <c r="Y88" s="264"/>
      <c r="Z88" s="264"/>
    </row>
    <row r="89" spans="1:26" s="64" customFormat="1">
      <c r="A89" s="470"/>
      <c r="B89" s="442"/>
      <c r="C89" s="442"/>
      <c r="D89" s="442"/>
      <c r="E89" s="442"/>
      <c r="F89" s="442"/>
      <c r="G89" s="442"/>
      <c r="H89" s="442"/>
      <c r="I89" s="442"/>
      <c r="J89" s="442"/>
      <c r="K89" s="442"/>
      <c r="L89" s="442"/>
      <c r="M89" s="442"/>
      <c r="N89" s="442"/>
      <c r="O89" s="442"/>
      <c r="P89" s="471"/>
      <c r="W89" s="453"/>
      <c r="X89" s="264"/>
      <c r="Y89" s="264"/>
      <c r="Z89" s="264"/>
    </row>
    <row r="90" spans="1:26" s="64" customFormat="1">
      <c r="A90" s="470"/>
      <c r="B90" s="467" t="s">
        <v>70</v>
      </c>
      <c r="C90" s="442"/>
      <c r="D90" s="766"/>
      <c r="E90" s="767"/>
      <c r="F90" s="768"/>
      <c r="G90" s="442"/>
      <c r="H90" s="467" t="s">
        <v>71</v>
      </c>
      <c r="I90" s="442"/>
      <c r="J90" s="769"/>
      <c r="K90" s="804"/>
      <c r="L90" s="804"/>
      <c r="M90" s="804"/>
      <c r="N90" s="804"/>
      <c r="O90" s="770"/>
      <c r="P90" s="471"/>
      <c r="W90" s="453"/>
      <c r="X90" s="264"/>
      <c r="Y90" s="264"/>
      <c r="Z90" s="264"/>
    </row>
    <row r="91" spans="1:26" s="64" customFormat="1">
      <c r="A91" s="470"/>
      <c r="B91" s="442"/>
      <c r="C91" s="442"/>
      <c r="D91" s="442"/>
      <c r="E91" s="442"/>
      <c r="F91" s="442"/>
      <c r="G91" s="442"/>
      <c r="H91" s="442"/>
      <c r="I91" s="442"/>
      <c r="J91" s="442"/>
      <c r="K91" s="442"/>
      <c r="L91" s="442"/>
      <c r="M91" s="442"/>
      <c r="N91" s="442"/>
      <c r="O91" s="442"/>
      <c r="P91" s="471"/>
      <c r="W91" s="453"/>
      <c r="X91" s="264"/>
      <c r="Y91" s="264"/>
      <c r="Z91" s="264"/>
    </row>
    <row r="92" spans="1:26" s="64" customFormat="1">
      <c r="A92" s="470"/>
      <c r="B92" s="467" t="s">
        <v>72</v>
      </c>
      <c r="C92" s="442"/>
      <c r="D92" s="766"/>
      <c r="E92" s="767"/>
      <c r="F92" s="767"/>
      <c r="G92" s="767"/>
      <c r="H92" s="767"/>
      <c r="I92" s="767"/>
      <c r="J92" s="767"/>
      <c r="K92" s="767"/>
      <c r="L92" s="767"/>
      <c r="M92" s="767"/>
      <c r="N92" s="767"/>
      <c r="O92" s="768"/>
      <c r="P92" s="471"/>
      <c r="W92" s="453"/>
      <c r="X92" s="264"/>
      <c r="Y92" s="264"/>
      <c r="Z92" s="264"/>
    </row>
    <row r="93" spans="1:26" s="64" customFormat="1" ht="17" thickBot="1">
      <c r="A93" s="479"/>
      <c r="B93" s="480"/>
      <c r="C93" s="480"/>
      <c r="D93" s="480"/>
      <c r="E93" s="480"/>
      <c r="F93" s="480"/>
      <c r="G93" s="480"/>
      <c r="H93" s="480"/>
      <c r="I93" s="480"/>
      <c r="J93" s="480"/>
      <c r="K93" s="480"/>
      <c r="L93" s="480"/>
      <c r="M93" s="480"/>
      <c r="N93" s="480"/>
      <c r="O93" s="480"/>
      <c r="P93" s="481"/>
      <c r="W93" s="453"/>
      <c r="X93" s="264"/>
      <c r="Y93" s="264"/>
      <c r="Z93" s="264"/>
    </row>
    <row r="94" spans="1:26" s="64" customFormat="1" ht="17" thickBot="1">
      <c r="A94" s="470"/>
      <c r="B94" s="442"/>
      <c r="C94" s="442"/>
      <c r="D94" s="442"/>
      <c r="E94" s="442"/>
      <c r="F94" s="442"/>
      <c r="G94" s="442"/>
      <c r="H94" s="442"/>
      <c r="I94" s="442"/>
      <c r="J94" s="442"/>
      <c r="K94" s="442"/>
      <c r="L94" s="442"/>
      <c r="M94" s="442"/>
      <c r="N94" s="442"/>
      <c r="O94" s="442"/>
      <c r="P94" s="471"/>
      <c r="W94" s="457" t="s">
        <v>195</v>
      </c>
      <c r="X94" s="264"/>
      <c r="Y94" s="264"/>
      <c r="Z94" s="264"/>
    </row>
    <row r="95" spans="1:26" s="64" customFormat="1" ht="17" thickBot="1">
      <c r="A95" s="374" t="s">
        <v>132</v>
      </c>
      <c r="B95" s="467" t="s">
        <v>68</v>
      </c>
      <c r="C95" s="442"/>
      <c r="D95" s="442"/>
      <c r="E95" s="766"/>
      <c r="F95" s="767"/>
      <c r="G95" s="767"/>
      <c r="H95" s="767"/>
      <c r="I95" s="767"/>
      <c r="J95" s="768"/>
      <c r="K95" s="468" t="s">
        <v>69</v>
      </c>
      <c r="L95" s="766"/>
      <c r="M95" s="768"/>
      <c r="N95" s="442"/>
      <c r="O95" s="467" t="s">
        <v>778</v>
      </c>
      <c r="P95" s="629"/>
      <c r="W95" s="453"/>
      <c r="X95" s="264"/>
      <c r="Y95" s="264"/>
      <c r="Z95" s="264"/>
    </row>
    <row r="96" spans="1:26" s="64" customFormat="1" ht="17" thickBot="1">
      <c r="A96" s="470"/>
      <c r="B96" s="442"/>
      <c r="C96" s="442"/>
      <c r="D96" s="442"/>
      <c r="E96" s="442"/>
      <c r="F96" s="442"/>
      <c r="G96" s="442"/>
      <c r="H96" s="442"/>
      <c r="I96" s="442"/>
      <c r="J96" s="442"/>
      <c r="K96" s="442"/>
      <c r="L96" s="442"/>
      <c r="M96" s="442"/>
      <c r="N96" s="442"/>
      <c r="O96" s="442"/>
      <c r="P96" s="471"/>
      <c r="W96" s="453"/>
      <c r="X96" s="264"/>
      <c r="Y96" s="264"/>
      <c r="Z96" s="264"/>
    </row>
    <row r="97" spans="1:26" s="64" customFormat="1" ht="17" thickBot="1">
      <c r="A97" s="470"/>
      <c r="B97" s="467" t="s">
        <v>862</v>
      </c>
      <c r="C97" s="442"/>
      <c r="D97" s="442"/>
      <c r="E97" s="472"/>
      <c r="F97" s="472"/>
      <c r="G97" s="766"/>
      <c r="H97" s="767"/>
      <c r="I97" s="768"/>
      <c r="J97" s="442"/>
      <c r="K97" s="467" t="s">
        <v>49</v>
      </c>
      <c r="L97" s="610"/>
      <c r="M97" s="442"/>
      <c r="N97" s="442"/>
      <c r="O97" s="467" t="s">
        <v>49</v>
      </c>
      <c r="P97" s="610"/>
      <c r="W97" s="453"/>
      <c r="X97" s="264"/>
      <c r="Y97" s="264"/>
      <c r="Z97" s="264"/>
    </row>
    <row r="98" spans="1:26" s="64" customFormat="1" ht="17" thickBot="1">
      <c r="A98" s="470"/>
      <c r="B98" s="467"/>
      <c r="C98" s="442"/>
      <c r="D98" s="442"/>
      <c r="E98" s="474"/>
      <c r="F98" s="474"/>
      <c r="G98" s="474"/>
      <c r="H98" s="474"/>
      <c r="I98" s="442"/>
      <c r="J98" s="442"/>
      <c r="K98" s="467"/>
      <c r="L98" s="475"/>
      <c r="M98" s="450"/>
      <c r="N98" s="450"/>
      <c r="O98" s="476"/>
      <c r="P98" s="477"/>
      <c r="W98" s="453"/>
      <c r="X98" s="264"/>
      <c r="Y98" s="264"/>
      <c r="Z98" s="264"/>
    </row>
    <row r="99" spans="1:26" s="64" customFormat="1" ht="17" thickBot="1">
      <c r="A99" s="470"/>
      <c r="B99" s="467" t="s">
        <v>779</v>
      </c>
      <c r="C99" s="450"/>
      <c r="D99" s="450"/>
      <c r="E99" s="474"/>
      <c r="F99" s="474"/>
      <c r="G99" s="801" t="s">
        <v>859</v>
      </c>
      <c r="H99" s="802"/>
      <c r="I99" s="803"/>
      <c r="J99" s="442"/>
      <c r="K99" s="467" t="s">
        <v>50</v>
      </c>
      <c r="L99" s="611"/>
      <c r="M99" s="442"/>
      <c r="N99" s="442"/>
      <c r="O99" s="467" t="s">
        <v>50</v>
      </c>
      <c r="P99" s="611"/>
      <c r="W99" s="453"/>
      <c r="X99" s="264"/>
      <c r="Y99" s="264"/>
      <c r="Z99" s="264"/>
    </row>
    <row r="100" spans="1:26" s="64" customFormat="1">
      <c r="A100" s="470"/>
      <c r="B100" s="442"/>
      <c r="C100" s="442"/>
      <c r="D100" s="442"/>
      <c r="E100" s="442"/>
      <c r="F100" s="442"/>
      <c r="G100" s="442"/>
      <c r="H100" s="442"/>
      <c r="I100" s="442"/>
      <c r="J100" s="442"/>
      <c r="K100" s="442"/>
      <c r="L100" s="442"/>
      <c r="M100" s="442"/>
      <c r="N100" s="442"/>
      <c r="O100" s="442"/>
      <c r="P100" s="471"/>
      <c r="W100" s="453"/>
      <c r="X100" s="264"/>
      <c r="Y100" s="264"/>
      <c r="Z100" s="264"/>
    </row>
    <row r="101" spans="1:26" s="64" customFormat="1">
      <c r="A101" s="470"/>
      <c r="B101" s="467" t="s">
        <v>70</v>
      </c>
      <c r="C101" s="442"/>
      <c r="D101" s="766"/>
      <c r="E101" s="767"/>
      <c r="F101" s="768"/>
      <c r="G101" s="442"/>
      <c r="H101" s="467" t="s">
        <v>71</v>
      </c>
      <c r="I101" s="442"/>
      <c r="J101" s="769"/>
      <c r="K101" s="804"/>
      <c r="L101" s="804"/>
      <c r="M101" s="804"/>
      <c r="N101" s="804"/>
      <c r="O101" s="770"/>
      <c r="P101" s="471"/>
      <c r="W101" s="453"/>
      <c r="X101" s="264"/>
      <c r="Y101" s="264"/>
      <c r="Z101" s="264"/>
    </row>
    <row r="102" spans="1:26" s="64" customFormat="1">
      <c r="A102" s="470"/>
      <c r="B102" s="442"/>
      <c r="C102" s="442"/>
      <c r="D102" s="442"/>
      <c r="E102" s="442"/>
      <c r="F102" s="442"/>
      <c r="G102" s="442"/>
      <c r="H102" s="442"/>
      <c r="I102" s="442"/>
      <c r="J102" s="442"/>
      <c r="K102" s="442"/>
      <c r="L102" s="442"/>
      <c r="M102" s="442"/>
      <c r="N102" s="442"/>
      <c r="O102" s="442"/>
      <c r="P102" s="471"/>
      <c r="W102" s="453"/>
      <c r="X102" s="264"/>
      <c r="Y102" s="264"/>
      <c r="Z102" s="264"/>
    </row>
    <row r="103" spans="1:26" s="64" customFormat="1">
      <c r="A103" s="470"/>
      <c r="B103" s="467" t="s">
        <v>72</v>
      </c>
      <c r="C103" s="442"/>
      <c r="D103" s="766"/>
      <c r="E103" s="767"/>
      <c r="F103" s="767"/>
      <c r="G103" s="767"/>
      <c r="H103" s="767"/>
      <c r="I103" s="767"/>
      <c r="J103" s="767"/>
      <c r="K103" s="767"/>
      <c r="L103" s="767"/>
      <c r="M103" s="767"/>
      <c r="N103" s="767"/>
      <c r="O103" s="768"/>
      <c r="P103" s="471"/>
      <c r="W103" s="453"/>
      <c r="X103" s="264"/>
      <c r="Y103" s="264"/>
      <c r="Z103" s="264"/>
    </row>
    <row r="104" spans="1:26" s="64" customFormat="1" ht="17" thickBot="1">
      <c r="A104" s="479"/>
      <c r="B104" s="480"/>
      <c r="C104" s="480"/>
      <c r="D104" s="480"/>
      <c r="E104" s="480"/>
      <c r="F104" s="480"/>
      <c r="G104" s="480"/>
      <c r="H104" s="480"/>
      <c r="I104" s="480"/>
      <c r="J104" s="480"/>
      <c r="K104" s="480"/>
      <c r="L104" s="480"/>
      <c r="M104" s="480"/>
      <c r="N104" s="480"/>
      <c r="O104" s="480"/>
      <c r="P104" s="481"/>
      <c r="W104" s="453"/>
      <c r="X104" s="264"/>
      <c r="Y104" s="264"/>
      <c r="Z104" s="264"/>
    </row>
    <row r="105" spans="1:26" s="64" customFormat="1" ht="17" thickBot="1">
      <c r="A105" s="470"/>
      <c r="B105" s="442"/>
      <c r="C105" s="442"/>
      <c r="D105" s="442"/>
      <c r="E105" s="442"/>
      <c r="F105" s="442"/>
      <c r="G105" s="442"/>
      <c r="H105" s="442"/>
      <c r="I105" s="442"/>
      <c r="J105" s="442"/>
      <c r="K105" s="442"/>
      <c r="L105" s="442"/>
      <c r="M105" s="442"/>
      <c r="N105" s="442"/>
      <c r="O105" s="442"/>
      <c r="P105" s="471"/>
      <c r="W105" s="457" t="s">
        <v>195</v>
      </c>
      <c r="X105" s="264"/>
      <c r="Y105" s="264"/>
      <c r="Z105" s="264"/>
    </row>
    <row r="106" spans="1:26" s="64" customFormat="1" ht="17" thickBot="1">
      <c r="A106" s="374" t="s">
        <v>455</v>
      </c>
      <c r="B106" s="467" t="s">
        <v>68</v>
      </c>
      <c r="C106" s="442"/>
      <c r="D106" s="442"/>
      <c r="E106" s="766"/>
      <c r="F106" s="767"/>
      <c r="G106" s="767"/>
      <c r="H106" s="767"/>
      <c r="I106" s="767"/>
      <c r="J106" s="768"/>
      <c r="K106" s="468" t="s">
        <v>69</v>
      </c>
      <c r="L106" s="766"/>
      <c r="M106" s="768"/>
      <c r="N106" s="442"/>
      <c r="O106" s="467" t="s">
        <v>778</v>
      </c>
      <c r="P106" s="629"/>
      <c r="W106" s="453"/>
      <c r="X106" s="264"/>
      <c r="Y106" s="264"/>
      <c r="Z106" s="264"/>
    </row>
    <row r="107" spans="1:26" s="64" customFormat="1" ht="17" thickBot="1">
      <c r="A107" s="470"/>
      <c r="B107" s="442"/>
      <c r="C107" s="442"/>
      <c r="D107" s="442"/>
      <c r="E107" s="442"/>
      <c r="F107" s="442"/>
      <c r="G107" s="442"/>
      <c r="H107" s="442"/>
      <c r="I107" s="442"/>
      <c r="J107" s="442"/>
      <c r="K107" s="442"/>
      <c r="L107" s="442"/>
      <c r="M107" s="442"/>
      <c r="N107" s="442"/>
      <c r="O107" s="442"/>
      <c r="P107" s="471"/>
      <c r="W107" s="453"/>
      <c r="X107" s="264"/>
      <c r="Y107" s="264"/>
      <c r="Z107" s="264"/>
    </row>
    <row r="108" spans="1:26" s="64" customFormat="1" ht="17" thickBot="1">
      <c r="A108" s="470"/>
      <c r="B108" s="467" t="s">
        <v>862</v>
      </c>
      <c r="C108" s="442"/>
      <c r="D108" s="442"/>
      <c r="E108" s="472"/>
      <c r="F108" s="472"/>
      <c r="G108" s="766"/>
      <c r="H108" s="767"/>
      <c r="I108" s="768"/>
      <c r="J108" s="442"/>
      <c r="K108" s="467" t="s">
        <v>49</v>
      </c>
      <c r="L108" s="610"/>
      <c r="M108" s="442"/>
      <c r="N108" s="442"/>
      <c r="O108" s="467" t="s">
        <v>49</v>
      </c>
      <c r="P108" s="610"/>
      <c r="W108" s="453"/>
      <c r="X108" s="264"/>
      <c r="Y108" s="264"/>
      <c r="Z108" s="264"/>
    </row>
    <row r="109" spans="1:26" s="64" customFormat="1" ht="17" thickBot="1">
      <c r="A109" s="470"/>
      <c r="B109" s="467"/>
      <c r="C109" s="442"/>
      <c r="D109" s="442"/>
      <c r="E109" s="474"/>
      <c r="F109" s="474"/>
      <c r="G109" s="474"/>
      <c r="H109" s="474"/>
      <c r="I109" s="442"/>
      <c r="J109" s="442"/>
      <c r="K109" s="467"/>
      <c r="L109" s="475"/>
      <c r="M109" s="450"/>
      <c r="N109" s="450"/>
      <c r="O109" s="476"/>
      <c r="P109" s="477"/>
      <c r="W109" s="453"/>
      <c r="X109" s="264"/>
      <c r="Y109" s="264"/>
      <c r="Z109" s="264"/>
    </row>
    <row r="110" spans="1:26" s="64" customFormat="1" ht="17" thickBot="1">
      <c r="A110" s="470"/>
      <c r="B110" s="467" t="s">
        <v>779</v>
      </c>
      <c r="C110" s="450"/>
      <c r="D110" s="450"/>
      <c r="E110" s="474"/>
      <c r="F110" s="474"/>
      <c r="G110" s="801" t="s">
        <v>859</v>
      </c>
      <c r="H110" s="802"/>
      <c r="I110" s="803"/>
      <c r="J110" s="442"/>
      <c r="K110" s="467" t="s">
        <v>50</v>
      </c>
      <c r="L110" s="611"/>
      <c r="M110" s="442"/>
      <c r="N110" s="442"/>
      <c r="O110" s="467" t="s">
        <v>50</v>
      </c>
      <c r="P110" s="611"/>
      <c r="W110" s="453"/>
      <c r="X110" s="264"/>
      <c r="Y110" s="264"/>
      <c r="Z110" s="264"/>
    </row>
    <row r="111" spans="1:26" s="64" customFormat="1">
      <c r="A111" s="470"/>
      <c r="B111" s="442"/>
      <c r="C111" s="442"/>
      <c r="D111" s="442"/>
      <c r="E111" s="442"/>
      <c r="F111" s="442"/>
      <c r="G111" s="442"/>
      <c r="H111" s="442"/>
      <c r="I111" s="442"/>
      <c r="J111" s="442"/>
      <c r="K111" s="442"/>
      <c r="L111" s="442"/>
      <c r="M111" s="442"/>
      <c r="N111" s="442"/>
      <c r="O111" s="442"/>
      <c r="P111" s="471"/>
      <c r="W111" s="453"/>
      <c r="X111" s="264"/>
      <c r="Y111" s="264"/>
      <c r="Z111" s="264"/>
    </row>
    <row r="112" spans="1:26" s="64" customFormat="1">
      <c r="A112" s="470"/>
      <c r="B112" s="467" t="s">
        <v>70</v>
      </c>
      <c r="C112" s="442"/>
      <c r="D112" s="766"/>
      <c r="E112" s="767"/>
      <c r="F112" s="768"/>
      <c r="G112" s="442"/>
      <c r="H112" s="467" t="s">
        <v>71</v>
      </c>
      <c r="I112" s="442"/>
      <c r="J112" s="769"/>
      <c r="K112" s="804"/>
      <c r="L112" s="804"/>
      <c r="M112" s="804"/>
      <c r="N112" s="804"/>
      <c r="O112" s="770"/>
      <c r="P112" s="471"/>
      <c r="W112" s="453"/>
      <c r="X112" s="264"/>
      <c r="Y112" s="264"/>
      <c r="Z112" s="264"/>
    </row>
    <row r="113" spans="1:26" s="64" customFormat="1">
      <c r="A113" s="470"/>
      <c r="B113" s="442"/>
      <c r="C113" s="442"/>
      <c r="D113" s="442"/>
      <c r="E113" s="442"/>
      <c r="F113" s="442"/>
      <c r="G113" s="442"/>
      <c r="H113" s="442"/>
      <c r="I113" s="442"/>
      <c r="J113" s="442"/>
      <c r="K113" s="442"/>
      <c r="L113" s="442"/>
      <c r="M113" s="442"/>
      <c r="N113" s="442"/>
      <c r="O113" s="442"/>
      <c r="P113" s="471"/>
      <c r="W113" s="453"/>
      <c r="X113" s="264"/>
      <c r="Y113" s="264"/>
      <c r="Z113" s="264"/>
    </row>
    <row r="114" spans="1:26" s="64" customFormat="1">
      <c r="A114" s="470"/>
      <c r="B114" s="467" t="s">
        <v>72</v>
      </c>
      <c r="C114" s="442"/>
      <c r="D114" s="766"/>
      <c r="E114" s="767"/>
      <c r="F114" s="767"/>
      <c r="G114" s="767"/>
      <c r="H114" s="767"/>
      <c r="I114" s="767"/>
      <c r="J114" s="767"/>
      <c r="K114" s="767"/>
      <c r="L114" s="767"/>
      <c r="M114" s="767"/>
      <c r="N114" s="767"/>
      <c r="O114" s="768"/>
      <c r="P114" s="471"/>
      <c r="W114" s="453"/>
      <c r="X114" s="264"/>
      <c r="Y114" s="264"/>
      <c r="Z114" s="264"/>
    </row>
    <row r="115" spans="1:26" s="64" customFormat="1" ht="17" thickBot="1">
      <c r="A115" s="470"/>
      <c r="B115" s="480"/>
      <c r="C115" s="480"/>
      <c r="D115" s="480"/>
      <c r="E115" s="480"/>
      <c r="F115" s="480"/>
      <c r="G115" s="480"/>
      <c r="H115" s="480"/>
      <c r="I115" s="480"/>
      <c r="J115" s="480"/>
      <c r="K115" s="480"/>
      <c r="L115" s="480"/>
      <c r="M115" s="480"/>
      <c r="N115" s="480"/>
      <c r="O115" s="480"/>
      <c r="P115" s="481"/>
      <c r="W115" s="453"/>
      <c r="X115" s="264"/>
      <c r="Y115" s="264"/>
      <c r="Z115" s="264"/>
    </row>
    <row r="116" spans="1:26" s="64" customFormat="1" ht="17" thickBot="1">
      <c r="A116" s="464"/>
      <c r="B116" s="442"/>
      <c r="C116" s="442"/>
      <c r="D116" s="442"/>
      <c r="E116" s="442"/>
      <c r="F116" s="442"/>
      <c r="G116" s="442"/>
      <c r="H116" s="442"/>
      <c r="I116" s="442"/>
      <c r="J116" s="442"/>
      <c r="K116" s="442"/>
      <c r="L116" s="442"/>
      <c r="M116" s="442"/>
      <c r="N116" s="442"/>
      <c r="O116" s="442"/>
      <c r="P116" s="471"/>
      <c r="W116" s="457" t="s">
        <v>195</v>
      </c>
      <c r="X116" s="264"/>
      <c r="Y116" s="264"/>
      <c r="Z116" s="264"/>
    </row>
    <row r="117" spans="1:26" s="64" customFormat="1" ht="17" thickBot="1">
      <c r="A117" s="374" t="s">
        <v>456</v>
      </c>
      <c r="B117" s="467" t="s">
        <v>68</v>
      </c>
      <c r="C117" s="442"/>
      <c r="D117" s="442"/>
      <c r="E117" s="766"/>
      <c r="F117" s="767"/>
      <c r="G117" s="767"/>
      <c r="H117" s="767"/>
      <c r="I117" s="767"/>
      <c r="J117" s="768"/>
      <c r="K117" s="468" t="s">
        <v>69</v>
      </c>
      <c r="L117" s="766"/>
      <c r="M117" s="768"/>
      <c r="N117" s="442"/>
      <c r="O117" s="467" t="s">
        <v>778</v>
      </c>
      <c r="P117" s="629"/>
      <c r="W117" s="453"/>
      <c r="X117" s="264"/>
      <c r="Y117" s="264"/>
      <c r="Z117" s="264"/>
    </row>
    <row r="118" spans="1:26" s="64" customFormat="1" ht="17" thickBot="1">
      <c r="A118" s="470"/>
      <c r="B118" s="442"/>
      <c r="C118" s="442"/>
      <c r="D118" s="442"/>
      <c r="E118" s="442"/>
      <c r="F118" s="442"/>
      <c r="G118" s="442"/>
      <c r="H118" s="442"/>
      <c r="I118" s="442"/>
      <c r="J118" s="442"/>
      <c r="K118" s="442"/>
      <c r="L118" s="442"/>
      <c r="M118" s="442"/>
      <c r="N118" s="442"/>
      <c r="O118" s="442"/>
      <c r="P118" s="471"/>
      <c r="W118" s="453"/>
      <c r="X118" s="264"/>
      <c r="Y118" s="264"/>
      <c r="Z118" s="264"/>
    </row>
    <row r="119" spans="1:26" s="64" customFormat="1" ht="17" thickBot="1">
      <c r="A119" s="470"/>
      <c r="B119" s="467" t="s">
        <v>862</v>
      </c>
      <c r="C119" s="442"/>
      <c r="D119" s="442"/>
      <c r="E119" s="472"/>
      <c r="F119" s="472"/>
      <c r="G119" s="766"/>
      <c r="H119" s="767"/>
      <c r="I119" s="768"/>
      <c r="J119" s="442"/>
      <c r="K119" s="467" t="s">
        <v>49</v>
      </c>
      <c r="L119" s="610"/>
      <c r="M119" s="442"/>
      <c r="N119" s="442"/>
      <c r="O119" s="467" t="s">
        <v>49</v>
      </c>
      <c r="P119" s="610"/>
      <c r="W119" s="453"/>
      <c r="X119" s="264"/>
      <c r="Y119" s="264"/>
      <c r="Z119" s="264"/>
    </row>
    <row r="120" spans="1:26" s="64" customFormat="1" ht="17" thickBot="1">
      <c r="A120" s="470"/>
      <c r="B120" s="467"/>
      <c r="C120" s="442"/>
      <c r="D120" s="442"/>
      <c r="E120" s="474"/>
      <c r="F120" s="474"/>
      <c r="G120" s="474"/>
      <c r="H120" s="474"/>
      <c r="I120" s="442"/>
      <c r="J120" s="442"/>
      <c r="K120" s="467"/>
      <c r="L120" s="475"/>
      <c r="M120" s="450"/>
      <c r="N120" s="450"/>
      <c r="O120" s="476"/>
      <c r="P120" s="477"/>
      <c r="W120" s="453"/>
      <c r="X120" s="264"/>
      <c r="Y120" s="264"/>
      <c r="Z120" s="264"/>
    </row>
    <row r="121" spans="1:26" s="64" customFormat="1" ht="17" thickBot="1">
      <c r="A121" s="470"/>
      <c r="B121" s="467" t="s">
        <v>779</v>
      </c>
      <c r="C121" s="450"/>
      <c r="D121" s="450"/>
      <c r="E121" s="474"/>
      <c r="F121" s="474"/>
      <c r="G121" s="801" t="s">
        <v>859</v>
      </c>
      <c r="H121" s="802"/>
      <c r="I121" s="803"/>
      <c r="J121" s="442"/>
      <c r="K121" s="467" t="s">
        <v>50</v>
      </c>
      <c r="L121" s="611"/>
      <c r="M121" s="442"/>
      <c r="N121" s="442"/>
      <c r="O121" s="467" t="s">
        <v>50</v>
      </c>
      <c r="P121" s="611"/>
      <c r="W121" s="453"/>
      <c r="X121" s="264"/>
      <c r="Y121" s="264"/>
      <c r="Z121" s="264"/>
    </row>
    <row r="122" spans="1:26" s="64" customFormat="1">
      <c r="A122" s="470"/>
      <c r="B122" s="442"/>
      <c r="C122" s="442"/>
      <c r="D122" s="442"/>
      <c r="E122" s="442"/>
      <c r="F122" s="442"/>
      <c r="G122" s="442"/>
      <c r="H122" s="442"/>
      <c r="I122" s="442"/>
      <c r="J122" s="442"/>
      <c r="K122" s="442"/>
      <c r="L122" s="442"/>
      <c r="M122" s="442"/>
      <c r="N122" s="442"/>
      <c r="O122" s="442"/>
      <c r="P122" s="471"/>
      <c r="W122" s="453"/>
      <c r="X122" s="264"/>
      <c r="Y122" s="264"/>
      <c r="Z122" s="264"/>
    </row>
    <row r="123" spans="1:26" s="64" customFormat="1">
      <c r="A123" s="470"/>
      <c r="B123" s="467" t="s">
        <v>70</v>
      </c>
      <c r="C123" s="442"/>
      <c r="D123" s="766"/>
      <c r="E123" s="767"/>
      <c r="F123" s="768"/>
      <c r="G123" s="442"/>
      <c r="H123" s="467" t="s">
        <v>71</v>
      </c>
      <c r="I123" s="442"/>
      <c r="J123" s="769"/>
      <c r="K123" s="804"/>
      <c r="L123" s="804"/>
      <c r="M123" s="804"/>
      <c r="N123" s="804"/>
      <c r="O123" s="770"/>
      <c r="P123" s="471"/>
      <c r="W123" s="453"/>
      <c r="X123" s="264"/>
      <c r="Y123" s="264"/>
      <c r="Z123" s="264"/>
    </row>
    <row r="124" spans="1:26" s="64" customFormat="1">
      <c r="A124" s="470"/>
      <c r="B124" s="442"/>
      <c r="C124" s="442"/>
      <c r="D124" s="442"/>
      <c r="E124" s="442"/>
      <c r="F124" s="442"/>
      <c r="G124" s="442"/>
      <c r="H124" s="442"/>
      <c r="I124" s="442"/>
      <c r="J124" s="442"/>
      <c r="K124" s="442"/>
      <c r="L124" s="442"/>
      <c r="M124" s="442"/>
      <c r="N124" s="442"/>
      <c r="O124" s="442"/>
      <c r="P124" s="471"/>
      <c r="W124" s="453"/>
      <c r="X124" s="264"/>
      <c r="Y124" s="264"/>
      <c r="Z124" s="264"/>
    </row>
    <row r="125" spans="1:26" s="64" customFormat="1">
      <c r="A125" s="470"/>
      <c r="B125" s="467" t="s">
        <v>72</v>
      </c>
      <c r="C125" s="442"/>
      <c r="D125" s="766"/>
      <c r="E125" s="767"/>
      <c r="F125" s="767"/>
      <c r="G125" s="767"/>
      <c r="H125" s="767"/>
      <c r="I125" s="767"/>
      <c r="J125" s="767"/>
      <c r="K125" s="767"/>
      <c r="L125" s="767"/>
      <c r="M125" s="767"/>
      <c r="N125" s="767"/>
      <c r="O125" s="768"/>
      <c r="P125" s="471"/>
      <c r="W125" s="453"/>
      <c r="X125" s="264"/>
      <c r="Y125" s="264"/>
      <c r="Z125" s="264"/>
    </row>
    <row r="126" spans="1:26" s="64" customFormat="1" ht="17" thickBot="1">
      <c r="A126" s="479"/>
      <c r="B126" s="480"/>
      <c r="C126" s="480"/>
      <c r="D126" s="480"/>
      <c r="E126" s="480"/>
      <c r="F126" s="480"/>
      <c r="G126" s="480"/>
      <c r="H126" s="480"/>
      <c r="I126" s="480"/>
      <c r="J126" s="480"/>
      <c r="K126" s="480"/>
      <c r="L126" s="480"/>
      <c r="M126" s="480"/>
      <c r="N126" s="480"/>
      <c r="O126" s="480"/>
      <c r="P126" s="481"/>
      <c r="W126" s="453"/>
      <c r="X126" s="264"/>
      <c r="Y126" s="264"/>
      <c r="Z126" s="264"/>
    </row>
    <row r="127" spans="1:26" s="64" customFormat="1" ht="17" thickBot="1">
      <c r="A127" s="470"/>
      <c r="B127" s="442"/>
      <c r="C127" s="442"/>
      <c r="D127" s="442"/>
      <c r="E127" s="442"/>
      <c r="F127" s="442"/>
      <c r="G127" s="442"/>
      <c r="H127" s="442"/>
      <c r="I127" s="442"/>
      <c r="J127" s="442"/>
      <c r="K127" s="442"/>
      <c r="L127" s="442"/>
      <c r="M127" s="442"/>
      <c r="N127" s="442"/>
      <c r="O127" s="442"/>
      <c r="P127" s="471"/>
      <c r="W127" s="457" t="s">
        <v>195</v>
      </c>
      <c r="X127" s="264"/>
      <c r="Y127" s="264"/>
      <c r="Z127" s="264"/>
    </row>
    <row r="128" spans="1:26" s="64" customFormat="1" ht="17" thickBot="1">
      <c r="A128" s="374" t="s">
        <v>457</v>
      </c>
      <c r="B128" s="467" t="s">
        <v>68</v>
      </c>
      <c r="C128" s="442"/>
      <c r="D128" s="442"/>
      <c r="E128" s="766"/>
      <c r="F128" s="767"/>
      <c r="G128" s="767"/>
      <c r="H128" s="767"/>
      <c r="I128" s="767"/>
      <c r="J128" s="768"/>
      <c r="K128" s="468" t="s">
        <v>69</v>
      </c>
      <c r="L128" s="766"/>
      <c r="M128" s="768"/>
      <c r="N128" s="442"/>
      <c r="O128" s="467" t="s">
        <v>778</v>
      </c>
      <c r="P128" s="629"/>
      <c r="W128" s="453"/>
      <c r="X128" s="264"/>
      <c r="Y128" s="264"/>
      <c r="Z128" s="264"/>
    </row>
    <row r="129" spans="1:26" s="64" customFormat="1" ht="17" thickBot="1">
      <c r="A129" s="470"/>
      <c r="B129" s="442"/>
      <c r="C129" s="442"/>
      <c r="D129" s="442"/>
      <c r="E129" s="442"/>
      <c r="F129" s="442"/>
      <c r="G129" s="442"/>
      <c r="H129" s="442"/>
      <c r="I129" s="442"/>
      <c r="J129" s="442"/>
      <c r="K129" s="442"/>
      <c r="L129" s="442"/>
      <c r="M129" s="442"/>
      <c r="N129" s="442"/>
      <c r="O129" s="442"/>
      <c r="P129" s="471"/>
      <c r="W129" s="453"/>
      <c r="X129" s="264"/>
      <c r="Y129" s="264"/>
      <c r="Z129" s="264"/>
    </row>
    <row r="130" spans="1:26" s="64" customFormat="1" ht="17" thickBot="1">
      <c r="A130" s="470"/>
      <c r="B130" s="467" t="s">
        <v>862</v>
      </c>
      <c r="C130" s="442"/>
      <c r="D130" s="442"/>
      <c r="E130" s="472"/>
      <c r="F130" s="472"/>
      <c r="G130" s="766"/>
      <c r="H130" s="767"/>
      <c r="I130" s="768"/>
      <c r="J130" s="442"/>
      <c r="K130" s="467" t="s">
        <v>49</v>
      </c>
      <c r="L130" s="610"/>
      <c r="M130" s="442"/>
      <c r="N130" s="442"/>
      <c r="O130" s="467" t="s">
        <v>49</v>
      </c>
      <c r="P130" s="610"/>
      <c r="W130" s="453"/>
      <c r="X130" s="264"/>
      <c r="Y130" s="264"/>
      <c r="Z130" s="264"/>
    </row>
    <row r="131" spans="1:26" s="64" customFormat="1" ht="17" thickBot="1">
      <c r="A131" s="470"/>
      <c r="B131" s="467"/>
      <c r="C131" s="442"/>
      <c r="D131" s="442"/>
      <c r="E131" s="474"/>
      <c r="F131" s="474"/>
      <c r="G131" s="474"/>
      <c r="H131" s="474"/>
      <c r="I131" s="442"/>
      <c r="J131" s="442"/>
      <c r="K131" s="467"/>
      <c r="L131" s="475"/>
      <c r="M131" s="450"/>
      <c r="N131" s="450"/>
      <c r="O131" s="476"/>
      <c r="P131" s="477"/>
      <c r="W131" s="453"/>
      <c r="X131" s="264"/>
      <c r="Y131" s="264"/>
      <c r="Z131" s="264"/>
    </row>
    <row r="132" spans="1:26" s="64" customFormat="1" ht="17" thickBot="1">
      <c r="A132" s="470"/>
      <c r="B132" s="467" t="s">
        <v>779</v>
      </c>
      <c r="C132" s="450"/>
      <c r="D132" s="450"/>
      <c r="E132" s="474"/>
      <c r="F132" s="474"/>
      <c r="G132" s="801" t="s">
        <v>859</v>
      </c>
      <c r="H132" s="802"/>
      <c r="I132" s="803"/>
      <c r="J132" s="442"/>
      <c r="K132" s="467" t="s">
        <v>50</v>
      </c>
      <c r="L132" s="611"/>
      <c r="M132" s="442"/>
      <c r="N132" s="442"/>
      <c r="O132" s="467" t="s">
        <v>50</v>
      </c>
      <c r="P132" s="611"/>
      <c r="W132" s="453"/>
      <c r="X132" s="264"/>
      <c r="Y132" s="264"/>
      <c r="Z132" s="264"/>
    </row>
    <row r="133" spans="1:26" s="64" customFormat="1">
      <c r="A133" s="470"/>
      <c r="B133" s="442"/>
      <c r="C133" s="442"/>
      <c r="D133" s="442"/>
      <c r="E133" s="442"/>
      <c r="F133" s="442"/>
      <c r="G133" s="442"/>
      <c r="H133" s="442"/>
      <c r="I133" s="442"/>
      <c r="J133" s="442"/>
      <c r="K133" s="442"/>
      <c r="L133" s="442"/>
      <c r="M133" s="442"/>
      <c r="N133" s="442"/>
      <c r="O133" s="442"/>
      <c r="P133" s="471"/>
      <c r="W133" s="453"/>
      <c r="X133" s="264"/>
      <c r="Y133" s="264"/>
      <c r="Z133" s="264"/>
    </row>
    <row r="134" spans="1:26" s="64" customFormat="1">
      <c r="A134" s="470"/>
      <c r="B134" s="467" t="s">
        <v>70</v>
      </c>
      <c r="C134" s="442"/>
      <c r="D134" s="766"/>
      <c r="E134" s="767"/>
      <c r="F134" s="768"/>
      <c r="G134" s="442"/>
      <c r="H134" s="467" t="s">
        <v>71</v>
      </c>
      <c r="I134" s="442"/>
      <c r="J134" s="769"/>
      <c r="K134" s="804"/>
      <c r="L134" s="804"/>
      <c r="M134" s="804"/>
      <c r="N134" s="804"/>
      <c r="O134" s="770"/>
      <c r="P134" s="471"/>
      <c r="W134" s="453"/>
      <c r="X134" s="264"/>
      <c r="Y134" s="264"/>
      <c r="Z134" s="264"/>
    </row>
    <row r="135" spans="1:26" s="64" customFormat="1">
      <c r="A135" s="470"/>
      <c r="B135" s="442"/>
      <c r="C135" s="442"/>
      <c r="D135" s="442"/>
      <c r="E135" s="442"/>
      <c r="F135" s="442"/>
      <c r="G135" s="442"/>
      <c r="H135" s="442"/>
      <c r="I135" s="442"/>
      <c r="J135" s="442"/>
      <c r="K135" s="442"/>
      <c r="L135" s="442"/>
      <c r="M135" s="442"/>
      <c r="N135" s="442"/>
      <c r="O135" s="442"/>
      <c r="P135" s="471"/>
      <c r="W135" s="453"/>
      <c r="X135" s="264"/>
      <c r="Y135" s="264"/>
      <c r="Z135" s="264"/>
    </row>
    <row r="136" spans="1:26" s="64" customFormat="1">
      <c r="A136" s="470"/>
      <c r="B136" s="467" t="s">
        <v>72</v>
      </c>
      <c r="C136" s="442"/>
      <c r="D136" s="766"/>
      <c r="E136" s="767"/>
      <c r="F136" s="767"/>
      <c r="G136" s="767"/>
      <c r="H136" s="767"/>
      <c r="I136" s="767"/>
      <c r="J136" s="767"/>
      <c r="K136" s="767"/>
      <c r="L136" s="767"/>
      <c r="M136" s="767"/>
      <c r="N136" s="767"/>
      <c r="O136" s="768"/>
      <c r="P136" s="471"/>
      <c r="W136" s="453"/>
      <c r="X136" s="264"/>
      <c r="Y136" s="264"/>
      <c r="Z136" s="264"/>
    </row>
    <row r="137" spans="1:26" s="64" customFormat="1" ht="17" thickBot="1">
      <c r="A137" s="479"/>
      <c r="B137" s="480"/>
      <c r="C137" s="480"/>
      <c r="D137" s="480"/>
      <c r="E137" s="480"/>
      <c r="F137" s="480"/>
      <c r="G137" s="480"/>
      <c r="H137" s="480"/>
      <c r="I137" s="480"/>
      <c r="J137" s="480"/>
      <c r="K137" s="480"/>
      <c r="L137" s="480"/>
      <c r="M137" s="480"/>
      <c r="N137" s="480"/>
      <c r="O137" s="480"/>
      <c r="P137" s="481"/>
      <c r="W137" s="453"/>
      <c r="X137" s="264"/>
      <c r="Y137" s="264"/>
      <c r="Z137" s="264"/>
    </row>
    <row r="138" spans="1:26" s="64" customFormat="1" ht="17" thickBot="1">
      <c r="A138" s="470"/>
      <c r="B138" s="442"/>
      <c r="C138" s="442"/>
      <c r="D138" s="442"/>
      <c r="E138" s="442"/>
      <c r="F138" s="442"/>
      <c r="G138" s="442"/>
      <c r="H138" s="442"/>
      <c r="I138" s="442"/>
      <c r="J138" s="442"/>
      <c r="K138" s="442"/>
      <c r="L138" s="442"/>
      <c r="M138" s="442"/>
      <c r="N138" s="442"/>
      <c r="O138" s="442"/>
      <c r="P138" s="471"/>
      <c r="W138" s="457" t="s">
        <v>195</v>
      </c>
      <c r="X138" s="264"/>
      <c r="Y138" s="264"/>
      <c r="Z138" s="264"/>
    </row>
    <row r="139" spans="1:26" s="64" customFormat="1" ht="17" thickBot="1">
      <c r="A139" s="374" t="s">
        <v>458</v>
      </c>
      <c r="B139" s="467" t="s">
        <v>68</v>
      </c>
      <c r="C139" s="442"/>
      <c r="D139" s="442"/>
      <c r="E139" s="766"/>
      <c r="F139" s="767"/>
      <c r="G139" s="767"/>
      <c r="H139" s="767"/>
      <c r="I139" s="767"/>
      <c r="J139" s="768"/>
      <c r="K139" s="468" t="s">
        <v>69</v>
      </c>
      <c r="L139" s="766"/>
      <c r="M139" s="768"/>
      <c r="N139" s="442"/>
      <c r="O139" s="467" t="s">
        <v>778</v>
      </c>
      <c r="P139" s="629"/>
      <c r="W139" s="453"/>
      <c r="X139" s="264"/>
      <c r="Y139" s="264"/>
      <c r="Z139" s="264"/>
    </row>
    <row r="140" spans="1:26" s="64" customFormat="1" ht="17" thickBot="1">
      <c r="A140" s="470"/>
      <c r="B140" s="442"/>
      <c r="C140" s="442"/>
      <c r="D140" s="442"/>
      <c r="E140" s="442"/>
      <c r="F140" s="442"/>
      <c r="G140" s="442"/>
      <c r="H140" s="442"/>
      <c r="I140" s="442"/>
      <c r="J140" s="442"/>
      <c r="K140" s="442"/>
      <c r="L140" s="442"/>
      <c r="M140" s="442"/>
      <c r="N140" s="442"/>
      <c r="O140" s="442"/>
      <c r="P140" s="471"/>
      <c r="W140" s="453"/>
      <c r="X140" s="264"/>
      <c r="Y140" s="264"/>
      <c r="Z140" s="264"/>
    </row>
    <row r="141" spans="1:26" s="64" customFormat="1" ht="17" thickBot="1">
      <c r="A141" s="470"/>
      <c r="B141" s="467" t="s">
        <v>862</v>
      </c>
      <c r="C141" s="442"/>
      <c r="D141" s="442"/>
      <c r="E141" s="472"/>
      <c r="F141" s="472"/>
      <c r="G141" s="766"/>
      <c r="H141" s="767"/>
      <c r="I141" s="768"/>
      <c r="J141" s="442"/>
      <c r="K141" s="467" t="s">
        <v>49</v>
      </c>
      <c r="L141" s="610"/>
      <c r="M141" s="442"/>
      <c r="N141" s="442"/>
      <c r="O141" s="467" t="s">
        <v>49</v>
      </c>
      <c r="P141" s="610"/>
      <c r="W141" s="453"/>
      <c r="X141" s="264"/>
      <c r="Y141" s="264"/>
      <c r="Z141" s="264"/>
    </row>
    <row r="142" spans="1:26" s="64" customFormat="1" ht="17" thickBot="1">
      <c r="A142" s="470"/>
      <c r="B142" s="467"/>
      <c r="C142" s="442"/>
      <c r="D142" s="442"/>
      <c r="E142" s="474"/>
      <c r="F142" s="474"/>
      <c r="G142" s="474"/>
      <c r="H142" s="474"/>
      <c r="I142" s="442"/>
      <c r="J142" s="442"/>
      <c r="K142" s="467"/>
      <c r="L142" s="475"/>
      <c r="M142" s="450"/>
      <c r="N142" s="450"/>
      <c r="O142" s="476"/>
      <c r="P142" s="477"/>
      <c r="W142" s="453"/>
      <c r="X142" s="264"/>
      <c r="Y142" s="264"/>
      <c r="Z142" s="264"/>
    </row>
    <row r="143" spans="1:26" s="64" customFormat="1" ht="17" thickBot="1">
      <c r="A143" s="470"/>
      <c r="B143" s="467" t="s">
        <v>779</v>
      </c>
      <c r="C143" s="450"/>
      <c r="D143" s="450"/>
      <c r="E143" s="474"/>
      <c r="F143" s="474"/>
      <c r="G143" s="801" t="s">
        <v>859</v>
      </c>
      <c r="H143" s="802"/>
      <c r="I143" s="803"/>
      <c r="J143" s="442"/>
      <c r="K143" s="467" t="s">
        <v>50</v>
      </c>
      <c r="L143" s="611"/>
      <c r="M143" s="442"/>
      <c r="N143" s="442"/>
      <c r="O143" s="467" t="s">
        <v>50</v>
      </c>
      <c r="P143" s="611"/>
      <c r="W143" s="453"/>
      <c r="X143" s="264"/>
      <c r="Y143" s="264"/>
      <c r="Z143" s="264"/>
    </row>
    <row r="144" spans="1:26" s="64" customFormat="1">
      <c r="A144" s="470"/>
      <c r="B144" s="442"/>
      <c r="C144" s="442"/>
      <c r="D144" s="442"/>
      <c r="E144" s="442"/>
      <c r="F144" s="442"/>
      <c r="G144" s="442"/>
      <c r="H144" s="442"/>
      <c r="I144" s="442"/>
      <c r="J144" s="442"/>
      <c r="K144" s="442"/>
      <c r="L144" s="442"/>
      <c r="M144" s="442"/>
      <c r="N144" s="442"/>
      <c r="O144" s="442"/>
      <c r="P144" s="471"/>
      <c r="W144" s="453"/>
      <c r="X144" s="264"/>
      <c r="Y144" s="264"/>
      <c r="Z144" s="264"/>
    </row>
    <row r="145" spans="1:26" s="64" customFormat="1">
      <c r="A145" s="470"/>
      <c r="B145" s="467" t="s">
        <v>70</v>
      </c>
      <c r="C145" s="442"/>
      <c r="D145" s="766"/>
      <c r="E145" s="767"/>
      <c r="F145" s="768"/>
      <c r="G145" s="442"/>
      <c r="H145" s="467" t="s">
        <v>71</v>
      </c>
      <c r="I145" s="442"/>
      <c r="J145" s="769"/>
      <c r="K145" s="804"/>
      <c r="L145" s="804"/>
      <c r="M145" s="804"/>
      <c r="N145" s="804"/>
      <c r="O145" s="770"/>
      <c r="P145" s="471"/>
      <c r="W145" s="453"/>
      <c r="X145" s="264"/>
      <c r="Y145" s="264"/>
      <c r="Z145" s="264"/>
    </row>
    <row r="146" spans="1:26" s="64" customFormat="1">
      <c r="A146" s="470"/>
      <c r="B146" s="442"/>
      <c r="C146" s="442"/>
      <c r="D146" s="442"/>
      <c r="E146" s="442"/>
      <c r="F146" s="442"/>
      <c r="G146" s="442"/>
      <c r="H146" s="442"/>
      <c r="I146" s="442"/>
      <c r="J146" s="442"/>
      <c r="K146" s="442"/>
      <c r="L146" s="442"/>
      <c r="M146" s="442"/>
      <c r="N146" s="442"/>
      <c r="O146" s="442"/>
      <c r="P146" s="471"/>
      <c r="W146" s="453"/>
      <c r="X146" s="264"/>
      <c r="Y146" s="264"/>
      <c r="Z146" s="264"/>
    </row>
    <row r="147" spans="1:26" s="64" customFormat="1">
      <c r="A147" s="470"/>
      <c r="B147" s="467" t="s">
        <v>72</v>
      </c>
      <c r="C147" s="442"/>
      <c r="D147" s="766"/>
      <c r="E147" s="767"/>
      <c r="F147" s="767"/>
      <c r="G147" s="767"/>
      <c r="H147" s="767"/>
      <c r="I147" s="767"/>
      <c r="J147" s="767"/>
      <c r="K147" s="767"/>
      <c r="L147" s="767"/>
      <c r="M147" s="767"/>
      <c r="N147" s="767"/>
      <c r="O147" s="768"/>
      <c r="P147" s="471"/>
      <c r="W147" s="453"/>
      <c r="X147" s="264"/>
      <c r="Y147" s="264"/>
      <c r="Z147" s="264"/>
    </row>
    <row r="148" spans="1:26" s="64" customFormat="1" ht="17" thickBot="1">
      <c r="A148" s="479"/>
      <c r="B148" s="480"/>
      <c r="C148" s="480"/>
      <c r="D148" s="480"/>
      <c r="E148" s="480"/>
      <c r="F148" s="480"/>
      <c r="G148" s="480"/>
      <c r="H148" s="480"/>
      <c r="I148" s="480"/>
      <c r="J148" s="480"/>
      <c r="K148" s="480"/>
      <c r="L148" s="480"/>
      <c r="M148" s="480"/>
      <c r="N148" s="480"/>
      <c r="O148" s="480"/>
      <c r="P148" s="481"/>
      <c r="W148" s="453"/>
      <c r="X148" s="264"/>
      <c r="Y148" s="264"/>
      <c r="Z148" s="264"/>
    </row>
    <row r="149" spans="1:26" s="64" customFormat="1" ht="17" thickBot="1">
      <c r="A149" s="470"/>
      <c r="B149" s="442"/>
      <c r="C149" s="442"/>
      <c r="D149" s="442"/>
      <c r="E149" s="442"/>
      <c r="F149" s="442"/>
      <c r="G149" s="442"/>
      <c r="H149" s="442"/>
      <c r="I149" s="442"/>
      <c r="J149" s="442"/>
      <c r="K149" s="442"/>
      <c r="L149" s="442"/>
      <c r="M149" s="442"/>
      <c r="N149" s="442"/>
      <c r="O149" s="442"/>
      <c r="P149" s="471"/>
      <c r="W149" s="457" t="s">
        <v>195</v>
      </c>
      <c r="X149" s="264"/>
      <c r="Y149" s="264"/>
      <c r="Z149" s="264"/>
    </row>
    <row r="150" spans="1:26" s="64" customFormat="1" ht="17" thickBot="1">
      <c r="A150" s="374" t="s">
        <v>459</v>
      </c>
      <c r="B150" s="467" t="s">
        <v>68</v>
      </c>
      <c r="C150" s="442"/>
      <c r="D150" s="442"/>
      <c r="E150" s="766"/>
      <c r="F150" s="767"/>
      <c r="G150" s="767"/>
      <c r="H150" s="767"/>
      <c r="I150" s="767"/>
      <c r="J150" s="768"/>
      <c r="K150" s="468" t="s">
        <v>69</v>
      </c>
      <c r="L150" s="766"/>
      <c r="M150" s="768"/>
      <c r="N150" s="442"/>
      <c r="O150" s="467" t="s">
        <v>778</v>
      </c>
      <c r="P150" s="629"/>
      <c r="W150" s="453"/>
      <c r="X150" s="264"/>
      <c r="Y150" s="264"/>
      <c r="Z150" s="264"/>
    </row>
    <row r="151" spans="1:26" s="64" customFormat="1" ht="17" thickBot="1">
      <c r="A151" s="470"/>
      <c r="B151" s="442"/>
      <c r="C151" s="442"/>
      <c r="D151" s="442"/>
      <c r="E151" s="442"/>
      <c r="F151" s="442"/>
      <c r="G151" s="442"/>
      <c r="H151" s="442"/>
      <c r="I151" s="442"/>
      <c r="J151" s="442"/>
      <c r="K151" s="442"/>
      <c r="L151" s="442"/>
      <c r="M151" s="442"/>
      <c r="N151" s="442"/>
      <c r="O151" s="442"/>
      <c r="P151" s="471"/>
      <c r="W151" s="453"/>
      <c r="X151" s="264"/>
      <c r="Y151" s="264"/>
      <c r="Z151" s="264"/>
    </row>
    <row r="152" spans="1:26" s="64" customFormat="1" ht="17" thickBot="1">
      <c r="A152" s="470"/>
      <c r="B152" s="467" t="s">
        <v>862</v>
      </c>
      <c r="C152" s="442"/>
      <c r="D152" s="442"/>
      <c r="E152" s="472"/>
      <c r="F152" s="472"/>
      <c r="G152" s="766"/>
      <c r="H152" s="767"/>
      <c r="I152" s="768"/>
      <c r="J152" s="442"/>
      <c r="K152" s="467" t="s">
        <v>49</v>
      </c>
      <c r="L152" s="610"/>
      <c r="M152" s="442"/>
      <c r="N152" s="442"/>
      <c r="O152" s="467" t="s">
        <v>49</v>
      </c>
      <c r="P152" s="610"/>
      <c r="W152" s="453"/>
      <c r="X152" s="264"/>
      <c r="Y152" s="264"/>
      <c r="Z152" s="264"/>
    </row>
    <row r="153" spans="1:26" s="64" customFormat="1" ht="17" thickBot="1">
      <c r="A153" s="470"/>
      <c r="B153" s="467"/>
      <c r="C153" s="442"/>
      <c r="D153" s="442"/>
      <c r="E153" s="474"/>
      <c r="F153" s="474"/>
      <c r="G153" s="474"/>
      <c r="H153" s="474"/>
      <c r="I153" s="442"/>
      <c r="J153" s="442"/>
      <c r="K153" s="467"/>
      <c r="L153" s="475"/>
      <c r="M153" s="450"/>
      <c r="N153" s="450"/>
      <c r="O153" s="476"/>
      <c r="P153" s="477"/>
      <c r="W153" s="453"/>
      <c r="X153" s="264"/>
      <c r="Y153" s="264"/>
      <c r="Z153" s="264"/>
    </row>
    <row r="154" spans="1:26" s="64" customFormat="1" ht="17" thickBot="1">
      <c r="A154" s="470"/>
      <c r="B154" s="467" t="s">
        <v>779</v>
      </c>
      <c r="C154" s="450"/>
      <c r="D154" s="450"/>
      <c r="E154" s="474"/>
      <c r="F154" s="474"/>
      <c r="G154" s="801" t="s">
        <v>859</v>
      </c>
      <c r="H154" s="802"/>
      <c r="I154" s="803"/>
      <c r="J154" s="442"/>
      <c r="K154" s="467" t="s">
        <v>50</v>
      </c>
      <c r="L154" s="611"/>
      <c r="M154" s="442"/>
      <c r="N154" s="442"/>
      <c r="O154" s="467" t="s">
        <v>50</v>
      </c>
      <c r="P154" s="611"/>
      <c r="W154" s="453"/>
      <c r="X154" s="264"/>
      <c r="Y154" s="264"/>
      <c r="Z154" s="264"/>
    </row>
    <row r="155" spans="1:26" s="64" customFormat="1">
      <c r="A155" s="470"/>
      <c r="B155" s="442"/>
      <c r="C155" s="442"/>
      <c r="D155" s="442"/>
      <c r="E155" s="442"/>
      <c r="F155" s="442"/>
      <c r="G155" s="442"/>
      <c r="H155" s="442"/>
      <c r="I155" s="442"/>
      <c r="J155" s="442"/>
      <c r="K155" s="442"/>
      <c r="L155" s="442"/>
      <c r="M155" s="442"/>
      <c r="N155" s="442"/>
      <c r="O155" s="442"/>
      <c r="P155" s="471"/>
      <c r="W155" s="453"/>
      <c r="X155" s="264"/>
      <c r="Y155" s="264"/>
      <c r="Z155" s="264"/>
    </row>
    <row r="156" spans="1:26" s="64" customFormat="1">
      <c r="A156" s="470"/>
      <c r="B156" s="467" t="s">
        <v>70</v>
      </c>
      <c r="C156" s="442"/>
      <c r="D156" s="766"/>
      <c r="E156" s="767"/>
      <c r="F156" s="768"/>
      <c r="G156" s="442"/>
      <c r="H156" s="467" t="s">
        <v>71</v>
      </c>
      <c r="I156" s="442"/>
      <c r="J156" s="769"/>
      <c r="K156" s="804"/>
      <c r="L156" s="804"/>
      <c r="M156" s="804"/>
      <c r="N156" s="804"/>
      <c r="O156" s="770"/>
      <c r="P156" s="471"/>
      <c r="W156" s="453"/>
      <c r="X156" s="264"/>
      <c r="Y156" s="264"/>
      <c r="Z156" s="264"/>
    </row>
    <row r="157" spans="1:26" s="64" customFormat="1">
      <c r="A157" s="470"/>
      <c r="B157" s="442"/>
      <c r="C157" s="442"/>
      <c r="D157" s="442"/>
      <c r="E157" s="442"/>
      <c r="F157" s="442"/>
      <c r="G157" s="442"/>
      <c r="H157" s="442"/>
      <c r="I157" s="442"/>
      <c r="J157" s="442"/>
      <c r="K157" s="442"/>
      <c r="L157" s="442"/>
      <c r="M157" s="442"/>
      <c r="N157" s="442"/>
      <c r="O157" s="442"/>
      <c r="P157" s="471"/>
      <c r="W157" s="453"/>
      <c r="X157" s="264"/>
      <c r="Y157" s="264"/>
      <c r="Z157" s="264"/>
    </row>
    <row r="158" spans="1:26" s="64" customFormat="1">
      <c r="A158" s="470"/>
      <c r="B158" s="467" t="s">
        <v>72</v>
      </c>
      <c r="C158" s="442"/>
      <c r="D158" s="766"/>
      <c r="E158" s="767"/>
      <c r="F158" s="767"/>
      <c r="G158" s="767"/>
      <c r="H158" s="767"/>
      <c r="I158" s="767"/>
      <c r="J158" s="767"/>
      <c r="K158" s="767"/>
      <c r="L158" s="767"/>
      <c r="M158" s="767"/>
      <c r="N158" s="767"/>
      <c r="O158" s="768"/>
      <c r="P158" s="471"/>
      <c r="W158" s="453"/>
      <c r="X158" s="264"/>
      <c r="Y158" s="264"/>
      <c r="Z158" s="264"/>
    </row>
    <row r="159" spans="1:26" s="64" customFormat="1" ht="17" thickBot="1">
      <c r="A159" s="479"/>
      <c r="B159" s="480"/>
      <c r="C159" s="480"/>
      <c r="D159" s="480"/>
      <c r="E159" s="480"/>
      <c r="F159" s="480"/>
      <c r="G159" s="480"/>
      <c r="H159" s="480"/>
      <c r="I159" s="480"/>
      <c r="J159" s="480"/>
      <c r="K159" s="480"/>
      <c r="L159" s="480"/>
      <c r="M159" s="480"/>
      <c r="N159" s="480"/>
      <c r="O159" s="480"/>
      <c r="P159" s="481"/>
      <c r="W159" s="453"/>
      <c r="X159" s="264"/>
      <c r="Y159" s="264"/>
      <c r="Z159" s="264"/>
    </row>
    <row r="160" spans="1:26" s="64" customFormat="1" ht="17" thickBot="1">
      <c r="A160" s="470"/>
      <c r="B160" s="442"/>
      <c r="C160" s="442"/>
      <c r="D160" s="442"/>
      <c r="E160" s="442"/>
      <c r="F160" s="442"/>
      <c r="G160" s="442"/>
      <c r="H160" s="442"/>
      <c r="I160" s="442"/>
      <c r="J160" s="442"/>
      <c r="K160" s="442"/>
      <c r="L160" s="442"/>
      <c r="M160" s="442"/>
      <c r="N160" s="442"/>
      <c r="O160" s="442"/>
      <c r="P160" s="471"/>
      <c r="W160" s="457" t="s">
        <v>195</v>
      </c>
      <c r="X160" s="264"/>
      <c r="Y160" s="264"/>
      <c r="Z160" s="264"/>
    </row>
    <row r="161" spans="1:26" s="64" customFormat="1" ht="17" thickBot="1">
      <c r="A161" s="374" t="s">
        <v>460</v>
      </c>
      <c r="B161" s="467" t="s">
        <v>68</v>
      </c>
      <c r="C161" s="442"/>
      <c r="D161" s="442"/>
      <c r="E161" s="766"/>
      <c r="F161" s="767"/>
      <c r="G161" s="767"/>
      <c r="H161" s="767"/>
      <c r="I161" s="767"/>
      <c r="J161" s="768"/>
      <c r="K161" s="468" t="s">
        <v>69</v>
      </c>
      <c r="L161" s="766"/>
      <c r="M161" s="768"/>
      <c r="N161" s="442"/>
      <c r="O161" s="467" t="s">
        <v>778</v>
      </c>
      <c r="P161" s="629"/>
      <c r="W161" s="453"/>
      <c r="X161" s="264"/>
      <c r="Y161" s="264"/>
      <c r="Z161" s="264"/>
    </row>
    <row r="162" spans="1:26" s="64" customFormat="1" ht="17" thickBot="1">
      <c r="A162" s="470"/>
      <c r="B162" s="442"/>
      <c r="C162" s="442"/>
      <c r="D162" s="442"/>
      <c r="E162" s="442"/>
      <c r="F162" s="442"/>
      <c r="G162" s="442"/>
      <c r="H162" s="442"/>
      <c r="I162" s="442"/>
      <c r="J162" s="442"/>
      <c r="K162" s="442"/>
      <c r="L162" s="442"/>
      <c r="M162" s="442"/>
      <c r="N162" s="442"/>
      <c r="O162" s="442"/>
      <c r="P162" s="471"/>
      <c r="W162" s="453"/>
      <c r="X162" s="264"/>
      <c r="Y162" s="264"/>
      <c r="Z162" s="264"/>
    </row>
    <row r="163" spans="1:26" s="64" customFormat="1" ht="17" thickBot="1">
      <c r="A163" s="470"/>
      <c r="B163" s="467" t="s">
        <v>862</v>
      </c>
      <c r="C163" s="442"/>
      <c r="D163" s="442"/>
      <c r="E163" s="472"/>
      <c r="F163" s="472"/>
      <c r="G163" s="766"/>
      <c r="H163" s="767"/>
      <c r="I163" s="768"/>
      <c r="J163" s="442"/>
      <c r="K163" s="467" t="s">
        <v>49</v>
      </c>
      <c r="L163" s="610"/>
      <c r="M163" s="442"/>
      <c r="N163" s="442"/>
      <c r="O163" s="467" t="s">
        <v>49</v>
      </c>
      <c r="P163" s="610"/>
      <c r="W163" s="453"/>
      <c r="X163" s="264"/>
      <c r="Y163" s="264"/>
      <c r="Z163" s="264"/>
    </row>
    <row r="164" spans="1:26" s="64" customFormat="1" ht="17" thickBot="1">
      <c r="A164" s="470"/>
      <c r="B164" s="467"/>
      <c r="C164" s="442"/>
      <c r="D164" s="442"/>
      <c r="E164" s="474"/>
      <c r="F164" s="474"/>
      <c r="G164" s="474"/>
      <c r="H164" s="474"/>
      <c r="I164" s="442"/>
      <c r="J164" s="442"/>
      <c r="K164" s="467"/>
      <c r="L164" s="475"/>
      <c r="M164" s="450"/>
      <c r="N164" s="450"/>
      <c r="O164" s="476"/>
      <c r="P164" s="477"/>
      <c r="W164" s="453"/>
      <c r="X164" s="264"/>
      <c r="Y164" s="264"/>
      <c r="Z164" s="264"/>
    </row>
    <row r="165" spans="1:26" s="64" customFormat="1" ht="17" thickBot="1">
      <c r="A165" s="470"/>
      <c r="B165" s="467" t="s">
        <v>779</v>
      </c>
      <c r="C165" s="450"/>
      <c r="D165" s="450"/>
      <c r="E165" s="474"/>
      <c r="F165" s="474"/>
      <c r="G165" s="801" t="s">
        <v>859</v>
      </c>
      <c r="H165" s="802"/>
      <c r="I165" s="803"/>
      <c r="J165" s="442"/>
      <c r="K165" s="467" t="s">
        <v>50</v>
      </c>
      <c r="L165" s="611"/>
      <c r="M165" s="442"/>
      <c r="N165" s="442"/>
      <c r="O165" s="467" t="s">
        <v>50</v>
      </c>
      <c r="P165" s="611"/>
      <c r="W165" s="453"/>
      <c r="X165" s="264"/>
      <c r="Y165" s="264"/>
      <c r="Z165" s="264"/>
    </row>
    <row r="166" spans="1:26" s="64" customFormat="1">
      <c r="A166" s="470"/>
      <c r="B166" s="442"/>
      <c r="C166" s="442"/>
      <c r="D166" s="442"/>
      <c r="E166" s="442"/>
      <c r="F166" s="442"/>
      <c r="G166" s="442"/>
      <c r="H166" s="442"/>
      <c r="I166" s="442"/>
      <c r="J166" s="442"/>
      <c r="K166" s="442"/>
      <c r="L166" s="442"/>
      <c r="M166" s="442"/>
      <c r="N166" s="442"/>
      <c r="O166" s="442"/>
      <c r="P166" s="471"/>
      <c r="W166" s="453"/>
      <c r="X166" s="264"/>
      <c r="Y166" s="264"/>
      <c r="Z166" s="264"/>
    </row>
    <row r="167" spans="1:26" s="64" customFormat="1">
      <c r="A167" s="470"/>
      <c r="B167" s="467" t="s">
        <v>70</v>
      </c>
      <c r="C167" s="442"/>
      <c r="D167" s="766"/>
      <c r="E167" s="767"/>
      <c r="F167" s="768"/>
      <c r="G167" s="442"/>
      <c r="H167" s="467" t="s">
        <v>71</v>
      </c>
      <c r="I167" s="442"/>
      <c r="J167" s="769"/>
      <c r="K167" s="804"/>
      <c r="L167" s="804"/>
      <c r="M167" s="804"/>
      <c r="N167" s="804"/>
      <c r="O167" s="770"/>
      <c r="P167" s="471"/>
      <c r="W167" s="453"/>
      <c r="X167" s="264"/>
      <c r="Y167" s="264"/>
      <c r="Z167" s="264"/>
    </row>
    <row r="168" spans="1:26" s="64" customFormat="1">
      <c r="A168" s="470"/>
      <c r="B168" s="442"/>
      <c r="C168" s="442"/>
      <c r="D168" s="442"/>
      <c r="E168" s="442"/>
      <c r="F168" s="442"/>
      <c r="G168" s="442"/>
      <c r="H168" s="442"/>
      <c r="I168" s="442"/>
      <c r="J168" s="442"/>
      <c r="K168" s="442"/>
      <c r="L168" s="442"/>
      <c r="M168" s="442"/>
      <c r="N168" s="442"/>
      <c r="O168" s="442"/>
      <c r="P168" s="471"/>
      <c r="W168" s="453"/>
      <c r="X168" s="264"/>
      <c r="Y168" s="264"/>
      <c r="Z168" s="264"/>
    </row>
    <row r="169" spans="1:26" s="64" customFormat="1">
      <c r="A169" s="470"/>
      <c r="B169" s="467" t="s">
        <v>72</v>
      </c>
      <c r="C169" s="442"/>
      <c r="D169" s="766"/>
      <c r="E169" s="767"/>
      <c r="F169" s="767"/>
      <c r="G169" s="767"/>
      <c r="H169" s="767"/>
      <c r="I169" s="767"/>
      <c r="J169" s="767"/>
      <c r="K169" s="767"/>
      <c r="L169" s="767"/>
      <c r="M169" s="767"/>
      <c r="N169" s="767"/>
      <c r="O169" s="768"/>
      <c r="P169" s="471"/>
      <c r="W169" s="453"/>
      <c r="X169" s="264"/>
      <c r="Y169" s="264"/>
      <c r="Z169" s="264"/>
    </row>
    <row r="170" spans="1:26" s="64" customFormat="1" ht="17" thickBot="1">
      <c r="A170" s="479"/>
      <c r="B170" s="480"/>
      <c r="C170" s="480"/>
      <c r="D170" s="480"/>
      <c r="E170" s="480"/>
      <c r="F170" s="480"/>
      <c r="G170" s="480"/>
      <c r="H170" s="480"/>
      <c r="I170" s="480"/>
      <c r="J170" s="480"/>
      <c r="K170" s="480"/>
      <c r="L170" s="480"/>
      <c r="M170" s="480"/>
      <c r="N170" s="480"/>
      <c r="O170" s="480"/>
      <c r="P170" s="481"/>
      <c r="W170" s="453"/>
      <c r="X170" s="264"/>
      <c r="Y170" s="264"/>
      <c r="Z170" s="264"/>
    </row>
    <row r="171" spans="1:26" s="64" customFormat="1" ht="17" thickBot="1">
      <c r="A171" s="470"/>
      <c r="B171" s="442"/>
      <c r="C171" s="442"/>
      <c r="D171" s="442"/>
      <c r="E171" s="442"/>
      <c r="F171" s="442"/>
      <c r="G171" s="442"/>
      <c r="H171" s="442"/>
      <c r="I171" s="442"/>
      <c r="J171" s="442"/>
      <c r="K171" s="442"/>
      <c r="L171" s="442"/>
      <c r="M171" s="442"/>
      <c r="N171" s="442"/>
      <c r="O171" s="442"/>
      <c r="P171" s="471"/>
      <c r="W171" s="457" t="s">
        <v>195</v>
      </c>
      <c r="X171" s="264"/>
      <c r="Y171" s="264"/>
      <c r="Z171" s="264"/>
    </row>
    <row r="172" spans="1:26" s="64" customFormat="1" ht="17" thickBot="1">
      <c r="A172" s="374" t="s">
        <v>461</v>
      </c>
      <c r="B172" s="467" t="s">
        <v>68</v>
      </c>
      <c r="C172" s="442"/>
      <c r="D172" s="442"/>
      <c r="E172" s="766"/>
      <c r="F172" s="767"/>
      <c r="G172" s="767"/>
      <c r="H172" s="767"/>
      <c r="I172" s="767"/>
      <c r="J172" s="768"/>
      <c r="K172" s="468" t="s">
        <v>69</v>
      </c>
      <c r="L172" s="766"/>
      <c r="M172" s="768"/>
      <c r="N172" s="442"/>
      <c r="O172" s="467" t="s">
        <v>778</v>
      </c>
      <c r="P172" s="629"/>
      <c r="W172" s="453"/>
      <c r="X172" s="264"/>
      <c r="Y172" s="264"/>
      <c r="Z172" s="264"/>
    </row>
    <row r="173" spans="1:26" s="64" customFormat="1" ht="17" thickBot="1">
      <c r="A173" s="470"/>
      <c r="B173" s="442"/>
      <c r="C173" s="442"/>
      <c r="D173" s="442"/>
      <c r="E173" s="442"/>
      <c r="F173" s="442"/>
      <c r="G173" s="442"/>
      <c r="H173" s="442"/>
      <c r="I173" s="442"/>
      <c r="J173" s="442"/>
      <c r="K173" s="442"/>
      <c r="L173" s="442"/>
      <c r="M173" s="442"/>
      <c r="N173" s="442"/>
      <c r="O173" s="442"/>
      <c r="P173" s="471"/>
      <c r="W173" s="453"/>
      <c r="X173" s="264"/>
      <c r="Y173" s="264"/>
      <c r="Z173" s="264"/>
    </row>
    <row r="174" spans="1:26" s="64" customFormat="1" ht="17" thickBot="1">
      <c r="A174" s="470"/>
      <c r="B174" s="467" t="s">
        <v>862</v>
      </c>
      <c r="C174" s="442"/>
      <c r="D174" s="442"/>
      <c r="E174" s="472"/>
      <c r="F174" s="472"/>
      <c r="G174" s="766"/>
      <c r="H174" s="767"/>
      <c r="I174" s="768"/>
      <c r="J174" s="442"/>
      <c r="K174" s="467" t="s">
        <v>49</v>
      </c>
      <c r="L174" s="610"/>
      <c r="M174" s="442"/>
      <c r="N174" s="442"/>
      <c r="O174" s="467" t="s">
        <v>49</v>
      </c>
      <c r="P174" s="610"/>
      <c r="W174" s="453"/>
      <c r="X174" s="264"/>
      <c r="Y174" s="264"/>
      <c r="Z174" s="264"/>
    </row>
    <row r="175" spans="1:26" s="64" customFormat="1" ht="17" thickBot="1">
      <c r="A175" s="470"/>
      <c r="B175" s="467"/>
      <c r="C175" s="442"/>
      <c r="D175" s="442"/>
      <c r="E175" s="474"/>
      <c r="F175" s="474"/>
      <c r="G175" s="474"/>
      <c r="H175" s="474"/>
      <c r="I175" s="442"/>
      <c r="J175" s="442"/>
      <c r="K175" s="467"/>
      <c r="L175" s="475"/>
      <c r="M175" s="450"/>
      <c r="N175" s="450"/>
      <c r="O175" s="476"/>
      <c r="P175" s="477"/>
      <c r="W175" s="453"/>
      <c r="X175" s="264"/>
      <c r="Y175" s="264"/>
      <c r="Z175" s="264"/>
    </row>
    <row r="176" spans="1:26" s="64" customFormat="1" ht="17" thickBot="1">
      <c r="A176" s="470"/>
      <c r="B176" s="467" t="s">
        <v>779</v>
      </c>
      <c r="C176" s="450"/>
      <c r="D176" s="450"/>
      <c r="E176" s="474"/>
      <c r="F176" s="474"/>
      <c r="G176" s="801" t="s">
        <v>859</v>
      </c>
      <c r="H176" s="802"/>
      <c r="I176" s="803"/>
      <c r="J176" s="442"/>
      <c r="K176" s="467" t="s">
        <v>50</v>
      </c>
      <c r="L176" s="611"/>
      <c r="M176" s="442"/>
      <c r="N176" s="442"/>
      <c r="O176" s="467" t="s">
        <v>50</v>
      </c>
      <c r="P176" s="611"/>
      <c r="W176" s="453"/>
      <c r="X176" s="264"/>
      <c r="Y176" s="264"/>
      <c r="Z176" s="264"/>
    </row>
    <row r="177" spans="1:26" s="64" customFormat="1">
      <c r="A177" s="470"/>
      <c r="B177" s="442"/>
      <c r="C177" s="442"/>
      <c r="D177" s="442"/>
      <c r="E177" s="442"/>
      <c r="F177" s="442"/>
      <c r="G177" s="442"/>
      <c r="H177" s="442"/>
      <c r="I177" s="442"/>
      <c r="J177" s="442"/>
      <c r="K177" s="442"/>
      <c r="L177" s="442"/>
      <c r="M177" s="442"/>
      <c r="N177" s="442"/>
      <c r="O177" s="442"/>
      <c r="P177" s="471"/>
      <c r="W177" s="453"/>
      <c r="X177" s="264"/>
      <c r="Y177" s="264"/>
      <c r="Z177" s="264"/>
    </row>
    <row r="178" spans="1:26" s="64" customFormat="1">
      <c r="A178" s="470"/>
      <c r="B178" s="467" t="s">
        <v>70</v>
      </c>
      <c r="C178" s="442"/>
      <c r="D178" s="766"/>
      <c r="E178" s="767"/>
      <c r="F178" s="768"/>
      <c r="G178" s="442"/>
      <c r="H178" s="467" t="s">
        <v>71</v>
      </c>
      <c r="I178" s="442"/>
      <c r="J178" s="769"/>
      <c r="K178" s="804"/>
      <c r="L178" s="804"/>
      <c r="M178" s="804"/>
      <c r="N178" s="804"/>
      <c r="O178" s="770"/>
      <c r="P178" s="471"/>
      <c r="W178" s="453"/>
      <c r="X178" s="264"/>
      <c r="Y178" s="264"/>
      <c r="Z178" s="264"/>
    </row>
    <row r="179" spans="1:26" s="64" customFormat="1">
      <c r="A179" s="470"/>
      <c r="B179" s="442"/>
      <c r="C179" s="442"/>
      <c r="D179" s="442"/>
      <c r="E179" s="442"/>
      <c r="F179" s="442"/>
      <c r="G179" s="442"/>
      <c r="H179" s="442"/>
      <c r="I179" s="442"/>
      <c r="J179" s="442"/>
      <c r="K179" s="442"/>
      <c r="L179" s="442"/>
      <c r="M179" s="442"/>
      <c r="N179" s="442"/>
      <c r="O179" s="442"/>
      <c r="P179" s="471"/>
      <c r="W179" s="453"/>
      <c r="X179" s="264"/>
      <c r="Y179" s="264"/>
      <c r="Z179" s="264"/>
    </row>
    <row r="180" spans="1:26" s="64" customFormat="1">
      <c r="A180" s="470"/>
      <c r="B180" s="467" t="s">
        <v>72</v>
      </c>
      <c r="C180" s="442"/>
      <c r="D180" s="766"/>
      <c r="E180" s="767"/>
      <c r="F180" s="767"/>
      <c r="G180" s="767"/>
      <c r="H180" s="767"/>
      <c r="I180" s="767"/>
      <c r="J180" s="767"/>
      <c r="K180" s="767"/>
      <c r="L180" s="767"/>
      <c r="M180" s="767"/>
      <c r="N180" s="767"/>
      <c r="O180" s="768"/>
      <c r="P180" s="471"/>
      <c r="W180" s="453"/>
      <c r="X180" s="264"/>
      <c r="Y180" s="264"/>
      <c r="Z180" s="264"/>
    </row>
    <row r="181" spans="1:26" s="64" customFormat="1" ht="17" thickBot="1">
      <c r="A181" s="479"/>
      <c r="B181" s="480"/>
      <c r="C181" s="480"/>
      <c r="D181" s="480"/>
      <c r="E181" s="480"/>
      <c r="F181" s="480"/>
      <c r="G181" s="480"/>
      <c r="H181" s="480"/>
      <c r="I181" s="480"/>
      <c r="J181" s="480"/>
      <c r="K181" s="480"/>
      <c r="L181" s="480"/>
      <c r="M181" s="480"/>
      <c r="N181" s="480"/>
      <c r="O181" s="480"/>
      <c r="P181" s="481"/>
      <c r="W181" s="453"/>
      <c r="X181" s="264"/>
      <c r="Y181" s="264"/>
      <c r="Z181" s="264"/>
    </row>
    <row r="182" spans="1:26" s="64" customFormat="1" ht="17" thickBot="1">
      <c r="A182" s="470"/>
      <c r="B182" s="442"/>
      <c r="C182" s="442"/>
      <c r="D182" s="442"/>
      <c r="E182" s="442"/>
      <c r="F182" s="442"/>
      <c r="G182" s="442"/>
      <c r="H182" s="442"/>
      <c r="I182" s="442"/>
      <c r="J182" s="442"/>
      <c r="K182" s="442"/>
      <c r="L182" s="442"/>
      <c r="M182" s="442"/>
      <c r="N182" s="442"/>
      <c r="O182" s="442"/>
      <c r="P182" s="471"/>
      <c r="W182" s="457" t="s">
        <v>195</v>
      </c>
      <c r="X182" s="264"/>
      <c r="Y182" s="264"/>
      <c r="Z182" s="264"/>
    </row>
    <row r="183" spans="1:26" s="64" customFormat="1" ht="17" thickBot="1">
      <c r="A183" s="374" t="s">
        <v>462</v>
      </c>
      <c r="B183" s="467" t="s">
        <v>68</v>
      </c>
      <c r="C183" s="442"/>
      <c r="D183" s="442"/>
      <c r="E183" s="766"/>
      <c r="F183" s="767"/>
      <c r="G183" s="767"/>
      <c r="H183" s="767"/>
      <c r="I183" s="767"/>
      <c r="J183" s="768"/>
      <c r="K183" s="468" t="s">
        <v>69</v>
      </c>
      <c r="L183" s="766"/>
      <c r="M183" s="768"/>
      <c r="N183" s="442"/>
      <c r="O183" s="467" t="s">
        <v>778</v>
      </c>
      <c r="P183" s="629"/>
      <c r="W183" s="453"/>
      <c r="X183" s="264"/>
      <c r="Y183" s="264"/>
      <c r="Z183" s="264"/>
    </row>
    <row r="184" spans="1:26" s="64" customFormat="1" ht="17" thickBot="1">
      <c r="A184" s="470"/>
      <c r="B184" s="442"/>
      <c r="C184" s="442"/>
      <c r="D184" s="442"/>
      <c r="E184" s="442"/>
      <c r="F184" s="442"/>
      <c r="G184" s="442"/>
      <c r="H184" s="442"/>
      <c r="I184" s="442"/>
      <c r="J184" s="442"/>
      <c r="K184" s="442"/>
      <c r="L184" s="442"/>
      <c r="M184" s="442"/>
      <c r="N184" s="442"/>
      <c r="O184" s="442"/>
      <c r="P184" s="471"/>
      <c r="W184" s="453"/>
      <c r="X184" s="264"/>
      <c r="Y184" s="264"/>
      <c r="Z184" s="264"/>
    </row>
    <row r="185" spans="1:26" s="64" customFormat="1" ht="17" thickBot="1">
      <c r="A185" s="470"/>
      <c r="B185" s="467" t="s">
        <v>862</v>
      </c>
      <c r="C185" s="442"/>
      <c r="D185" s="442"/>
      <c r="E185" s="472"/>
      <c r="F185" s="472"/>
      <c r="G185" s="766"/>
      <c r="H185" s="767"/>
      <c r="I185" s="768"/>
      <c r="J185" s="442"/>
      <c r="K185" s="467" t="s">
        <v>49</v>
      </c>
      <c r="L185" s="610"/>
      <c r="M185" s="442"/>
      <c r="N185" s="442"/>
      <c r="O185" s="467" t="s">
        <v>49</v>
      </c>
      <c r="P185" s="610"/>
      <c r="W185" s="453"/>
      <c r="X185" s="264"/>
      <c r="Y185" s="264"/>
      <c r="Z185" s="264"/>
    </row>
    <row r="186" spans="1:26" s="64" customFormat="1" ht="17" thickBot="1">
      <c r="A186" s="470"/>
      <c r="B186" s="467"/>
      <c r="C186" s="442"/>
      <c r="D186" s="442"/>
      <c r="E186" s="474"/>
      <c r="F186" s="474"/>
      <c r="G186" s="474"/>
      <c r="H186" s="474"/>
      <c r="I186" s="442"/>
      <c r="J186" s="442"/>
      <c r="K186" s="467"/>
      <c r="L186" s="475"/>
      <c r="M186" s="450"/>
      <c r="N186" s="450"/>
      <c r="O186" s="476"/>
      <c r="P186" s="477"/>
      <c r="W186" s="453"/>
      <c r="X186" s="264"/>
      <c r="Y186" s="264"/>
      <c r="Z186" s="264"/>
    </row>
    <row r="187" spans="1:26" s="64" customFormat="1" ht="17" thickBot="1">
      <c r="A187" s="470"/>
      <c r="B187" s="467" t="s">
        <v>779</v>
      </c>
      <c r="C187" s="450"/>
      <c r="D187" s="450"/>
      <c r="E187" s="474"/>
      <c r="F187" s="474"/>
      <c r="G187" s="801" t="s">
        <v>859</v>
      </c>
      <c r="H187" s="802"/>
      <c r="I187" s="803"/>
      <c r="J187" s="442"/>
      <c r="K187" s="467" t="s">
        <v>50</v>
      </c>
      <c r="L187" s="611"/>
      <c r="M187" s="442"/>
      <c r="N187" s="442"/>
      <c r="O187" s="467" t="s">
        <v>50</v>
      </c>
      <c r="P187" s="611"/>
      <c r="W187" s="453"/>
      <c r="X187" s="264"/>
      <c r="Y187" s="264"/>
      <c r="Z187" s="264"/>
    </row>
    <row r="188" spans="1:26" s="64" customFormat="1">
      <c r="A188" s="470"/>
      <c r="B188" s="442"/>
      <c r="C188" s="442"/>
      <c r="D188" s="442"/>
      <c r="E188" s="442"/>
      <c r="F188" s="442"/>
      <c r="G188" s="442"/>
      <c r="H188" s="442"/>
      <c r="I188" s="442"/>
      <c r="J188" s="442"/>
      <c r="K188" s="442"/>
      <c r="L188" s="442"/>
      <c r="M188" s="442"/>
      <c r="N188" s="442"/>
      <c r="O188" s="442"/>
      <c r="P188" s="471"/>
      <c r="W188" s="453"/>
      <c r="X188" s="264"/>
      <c r="Y188" s="264"/>
      <c r="Z188" s="264"/>
    </row>
    <row r="189" spans="1:26" s="64" customFormat="1">
      <c r="A189" s="470"/>
      <c r="B189" s="467" t="s">
        <v>70</v>
      </c>
      <c r="C189" s="442"/>
      <c r="D189" s="766"/>
      <c r="E189" s="767"/>
      <c r="F189" s="768"/>
      <c r="G189" s="442"/>
      <c r="H189" s="467" t="s">
        <v>71</v>
      </c>
      <c r="I189" s="442"/>
      <c r="J189" s="769"/>
      <c r="K189" s="804"/>
      <c r="L189" s="804"/>
      <c r="M189" s="804"/>
      <c r="N189" s="804"/>
      <c r="O189" s="770"/>
      <c r="P189" s="471"/>
      <c r="W189" s="453"/>
      <c r="X189" s="264"/>
      <c r="Y189" s="264"/>
      <c r="Z189" s="264"/>
    </row>
    <row r="190" spans="1:26" s="64" customFormat="1">
      <c r="A190" s="470"/>
      <c r="B190" s="442"/>
      <c r="C190" s="442"/>
      <c r="D190" s="442"/>
      <c r="E190" s="442"/>
      <c r="F190" s="442"/>
      <c r="G190" s="442"/>
      <c r="H190" s="442"/>
      <c r="I190" s="442"/>
      <c r="J190" s="442"/>
      <c r="K190" s="442"/>
      <c r="L190" s="442"/>
      <c r="M190" s="442"/>
      <c r="N190" s="442"/>
      <c r="O190" s="442"/>
      <c r="P190" s="471"/>
      <c r="W190" s="453"/>
      <c r="X190" s="264"/>
      <c r="Y190" s="264"/>
      <c r="Z190" s="264"/>
    </row>
    <row r="191" spans="1:26" s="64" customFormat="1">
      <c r="A191" s="470"/>
      <c r="B191" s="467" t="s">
        <v>72</v>
      </c>
      <c r="C191" s="442"/>
      <c r="D191" s="766"/>
      <c r="E191" s="767"/>
      <c r="F191" s="767"/>
      <c r="G191" s="767"/>
      <c r="H191" s="767"/>
      <c r="I191" s="767"/>
      <c r="J191" s="767"/>
      <c r="K191" s="767"/>
      <c r="L191" s="767"/>
      <c r="M191" s="767"/>
      <c r="N191" s="767"/>
      <c r="O191" s="768"/>
      <c r="P191" s="471"/>
      <c r="W191" s="453"/>
      <c r="X191" s="264"/>
      <c r="Y191" s="264"/>
      <c r="Z191" s="264"/>
    </row>
    <row r="192" spans="1:26" s="64" customFormat="1" ht="17" thickBot="1">
      <c r="A192" s="479"/>
      <c r="B192" s="480"/>
      <c r="C192" s="480"/>
      <c r="D192" s="480"/>
      <c r="E192" s="480"/>
      <c r="F192" s="480"/>
      <c r="G192" s="480"/>
      <c r="H192" s="480"/>
      <c r="I192" s="480"/>
      <c r="J192" s="480"/>
      <c r="K192" s="480"/>
      <c r="L192" s="480"/>
      <c r="M192" s="480"/>
      <c r="N192" s="480"/>
      <c r="O192" s="480"/>
      <c r="P192" s="481"/>
      <c r="W192" s="453"/>
      <c r="X192" s="264"/>
      <c r="Y192" s="264"/>
      <c r="Z192" s="264"/>
    </row>
    <row r="193" spans="1:26" s="64" customFormat="1" ht="17" thickBot="1">
      <c r="A193" s="470"/>
      <c r="B193" s="442"/>
      <c r="C193" s="442"/>
      <c r="D193" s="442"/>
      <c r="E193" s="442"/>
      <c r="F193" s="442"/>
      <c r="G193" s="442"/>
      <c r="H193" s="442"/>
      <c r="I193" s="442"/>
      <c r="J193" s="442"/>
      <c r="K193" s="442"/>
      <c r="L193" s="442"/>
      <c r="M193" s="442"/>
      <c r="N193" s="442"/>
      <c r="O193" s="442"/>
      <c r="P193" s="471"/>
      <c r="W193" s="457" t="s">
        <v>195</v>
      </c>
      <c r="X193" s="264"/>
      <c r="Y193" s="264"/>
      <c r="Z193" s="264"/>
    </row>
    <row r="194" spans="1:26" s="64" customFormat="1" ht="17" thickBot="1">
      <c r="A194" s="374" t="s">
        <v>463</v>
      </c>
      <c r="B194" s="467" t="s">
        <v>68</v>
      </c>
      <c r="C194" s="442"/>
      <c r="D194" s="442"/>
      <c r="E194" s="766"/>
      <c r="F194" s="767"/>
      <c r="G194" s="767"/>
      <c r="H194" s="767"/>
      <c r="I194" s="767"/>
      <c r="J194" s="768"/>
      <c r="K194" s="468" t="s">
        <v>69</v>
      </c>
      <c r="L194" s="766"/>
      <c r="M194" s="768"/>
      <c r="N194" s="442"/>
      <c r="O194" s="467" t="s">
        <v>778</v>
      </c>
      <c r="P194" s="629"/>
      <c r="W194" s="453"/>
      <c r="X194" s="264"/>
      <c r="Y194" s="264"/>
      <c r="Z194" s="264"/>
    </row>
    <row r="195" spans="1:26" s="64" customFormat="1" ht="17" thickBot="1">
      <c r="A195" s="470"/>
      <c r="B195" s="442"/>
      <c r="C195" s="442"/>
      <c r="D195" s="442"/>
      <c r="E195" s="442"/>
      <c r="F195" s="442"/>
      <c r="G195" s="442"/>
      <c r="H195" s="442"/>
      <c r="I195" s="442"/>
      <c r="J195" s="442"/>
      <c r="K195" s="442"/>
      <c r="L195" s="442"/>
      <c r="M195" s="442"/>
      <c r="N195" s="442"/>
      <c r="O195" s="442"/>
      <c r="P195" s="471"/>
      <c r="W195" s="453"/>
      <c r="X195" s="264"/>
      <c r="Y195" s="264"/>
      <c r="Z195" s="264"/>
    </row>
    <row r="196" spans="1:26" s="64" customFormat="1" ht="17" thickBot="1">
      <c r="A196" s="470"/>
      <c r="B196" s="467" t="s">
        <v>862</v>
      </c>
      <c r="C196" s="442"/>
      <c r="D196" s="442"/>
      <c r="E196" s="472"/>
      <c r="F196" s="472"/>
      <c r="G196" s="766"/>
      <c r="H196" s="767"/>
      <c r="I196" s="768"/>
      <c r="J196" s="442"/>
      <c r="K196" s="467" t="s">
        <v>49</v>
      </c>
      <c r="L196" s="610"/>
      <c r="M196" s="442"/>
      <c r="N196" s="442"/>
      <c r="O196" s="467" t="s">
        <v>49</v>
      </c>
      <c r="P196" s="610"/>
      <c r="W196" s="453"/>
      <c r="X196" s="264"/>
      <c r="Y196" s="264"/>
      <c r="Z196" s="264"/>
    </row>
    <row r="197" spans="1:26" s="64" customFormat="1" ht="17" thickBot="1">
      <c r="A197" s="470"/>
      <c r="B197" s="467"/>
      <c r="C197" s="442"/>
      <c r="D197" s="442"/>
      <c r="E197" s="474"/>
      <c r="F197" s="474"/>
      <c r="G197" s="474"/>
      <c r="H197" s="474"/>
      <c r="I197" s="442"/>
      <c r="J197" s="442"/>
      <c r="K197" s="467"/>
      <c r="L197" s="475"/>
      <c r="M197" s="450"/>
      <c r="N197" s="450"/>
      <c r="O197" s="476"/>
      <c r="P197" s="477"/>
      <c r="W197" s="453"/>
      <c r="X197" s="264"/>
      <c r="Y197" s="264"/>
      <c r="Z197" s="264"/>
    </row>
    <row r="198" spans="1:26" s="64" customFormat="1" ht="17" thickBot="1">
      <c r="A198" s="470"/>
      <c r="B198" s="467" t="s">
        <v>779</v>
      </c>
      <c r="C198" s="450"/>
      <c r="D198" s="450"/>
      <c r="E198" s="474"/>
      <c r="F198" s="474"/>
      <c r="G198" s="801" t="s">
        <v>859</v>
      </c>
      <c r="H198" s="802"/>
      <c r="I198" s="803"/>
      <c r="J198" s="442"/>
      <c r="K198" s="467" t="s">
        <v>50</v>
      </c>
      <c r="L198" s="611"/>
      <c r="M198" s="442"/>
      <c r="N198" s="442"/>
      <c r="O198" s="467" t="s">
        <v>50</v>
      </c>
      <c r="P198" s="611"/>
      <c r="W198" s="453"/>
      <c r="X198" s="264"/>
      <c r="Y198" s="264"/>
      <c r="Z198" s="264"/>
    </row>
    <row r="199" spans="1:26" s="64" customFormat="1">
      <c r="A199" s="470"/>
      <c r="B199" s="442"/>
      <c r="C199" s="442"/>
      <c r="D199" s="442"/>
      <c r="E199" s="442"/>
      <c r="F199" s="442"/>
      <c r="G199" s="442"/>
      <c r="H199" s="442"/>
      <c r="I199" s="442"/>
      <c r="J199" s="442"/>
      <c r="K199" s="442"/>
      <c r="L199" s="442"/>
      <c r="M199" s="442"/>
      <c r="N199" s="442"/>
      <c r="O199" s="442"/>
      <c r="P199" s="471"/>
      <c r="W199" s="453"/>
      <c r="X199" s="264"/>
      <c r="Y199" s="264"/>
      <c r="Z199" s="264"/>
    </row>
    <row r="200" spans="1:26" s="64" customFormat="1">
      <c r="A200" s="470"/>
      <c r="B200" s="467" t="s">
        <v>70</v>
      </c>
      <c r="C200" s="442"/>
      <c r="D200" s="766"/>
      <c r="E200" s="767"/>
      <c r="F200" s="768"/>
      <c r="G200" s="442"/>
      <c r="H200" s="467" t="s">
        <v>71</v>
      </c>
      <c r="I200" s="442"/>
      <c r="J200" s="769"/>
      <c r="K200" s="804"/>
      <c r="L200" s="804"/>
      <c r="M200" s="804"/>
      <c r="N200" s="804"/>
      <c r="O200" s="770"/>
      <c r="P200" s="471"/>
      <c r="W200" s="453"/>
      <c r="X200" s="264"/>
      <c r="Y200" s="264"/>
      <c r="Z200" s="264"/>
    </row>
    <row r="201" spans="1:26" s="64" customFormat="1">
      <c r="A201" s="470"/>
      <c r="B201" s="442"/>
      <c r="C201" s="442"/>
      <c r="D201" s="442"/>
      <c r="E201" s="442"/>
      <c r="F201" s="442"/>
      <c r="G201" s="442"/>
      <c r="H201" s="442"/>
      <c r="I201" s="442"/>
      <c r="J201" s="442"/>
      <c r="K201" s="442"/>
      <c r="L201" s="442"/>
      <c r="M201" s="442"/>
      <c r="N201" s="442"/>
      <c r="O201" s="442"/>
      <c r="P201" s="471"/>
      <c r="W201" s="453"/>
      <c r="X201" s="264"/>
      <c r="Y201" s="264"/>
      <c r="Z201" s="264"/>
    </row>
    <row r="202" spans="1:26" s="64" customFormat="1">
      <c r="A202" s="470"/>
      <c r="B202" s="467" t="s">
        <v>72</v>
      </c>
      <c r="C202" s="442"/>
      <c r="D202" s="766"/>
      <c r="E202" s="767"/>
      <c r="F202" s="767"/>
      <c r="G202" s="767"/>
      <c r="H202" s="767"/>
      <c r="I202" s="767"/>
      <c r="J202" s="767"/>
      <c r="K202" s="767"/>
      <c r="L202" s="767"/>
      <c r="M202" s="767"/>
      <c r="N202" s="767"/>
      <c r="O202" s="768"/>
      <c r="P202" s="471"/>
      <c r="W202" s="453"/>
      <c r="X202" s="264"/>
      <c r="Y202" s="264"/>
      <c r="Z202" s="264"/>
    </row>
    <row r="203" spans="1:26" s="64" customFormat="1" ht="17" thickBot="1">
      <c r="A203" s="479"/>
      <c r="B203" s="480"/>
      <c r="C203" s="480"/>
      <c r="D203" s="480"/>
      <c r="E203" s="480"/>
      <c r="F203" s="480"/>
      <c r="G203" s="480"/>
      <c r="H203" s="480"/>
      <c r="I203" s="480"/>
      <c r="J203" s="480"/>
      <c r="K203" s="480"/>
      <c r="L203" s="480"/>
      <c r="M203" s="480"/>
      <c r="N203" s="480"/>
      <c r="O203" s="480"/>
      <c r="P203" s="481"/>
      <c r="W203" s="453"/>
      <c r="X203" s="264"/>
      <c r="Y203" s="264"/>
      <c r="Z203" s="264"/>
    </row>
    <row r="204" spans="1:26" s="64" customFormat="1" ht="17" thickBot="1">
      <c r="A204" s="470"/>
      <c r="B204" s="442"/>
      <c r="C204" s="442"/>
      <c r="D204" s="442"/>
      <c r="E204" s="442"/>
      <c r="F204" s="442"/>
      <c r="G204" s="442"/>
      <c r="H204" s="442"/>
      <c r="I204" s="442"/>
      <c r="J204" s="442"/>
      <c r="K204" s="442"/>
      <c r="L204" s="442"/>
      <c r="M204" s="442"/>
      <c r="N204" s="442"/>
      <c r="O204" s="442"/>
      <c r="P204" s="471"/>
      <c r="W204" s="457" t="s">
        <v>195</v>
      </c>
      <c r="X204" s="264"/>
      <c r="Y204" s="264"/>
      <c r="Z204" s="264"/>
    </row>
    <row r="205" spans="1:26" s="64" customFormat="1" ht="17" thickBot="1">
      <c r="A205" s="374" t="s">
        <v>464</v>
      </c>
      <c r="B205" s="467" t="s">
        <v>68</v>
      </c>
      <c r="C205" s="442"/>
      <c r="D205" s="442"/>
      <c r="E205" s="766"/>
      <c r="F205" s="767"/>
      <c r="G205" s="767"/>
      <c r="H205" s="767"/>
      <c r="I205" s="767"/>
      <c r="J205" s="768"/>
      <c r="K205" s="468" t="s">
        <v>69</v>
      </c>
      <c r="L205" s="766"/>
      <c r="M205" s="768"/>
      <c r="N205" s="442"/>
      <c r="O205" s="467" t="s">
        <v>778</v>
      </c>
      <c r="P205" s="629"/>
      <c r="W205" s="453"/>
      <c r="X205" s="264"/>
      <c r="Y205" s="264"/>
      <c r="Z205" s="264"/>
    </row>
    <row r="206" spans="1:26" s="64" customFormat="1" ht="17" thickBot="1">
      <c r="A206" s="470"/>
      <c r="B206" s="442"/>
      <c r="C206" s="442"/>
      <c r="D206" s="442"/>
      <c r="E206" s="442"/>
      <c r="F206" s="442"/>
      <c r="G206" s="442"/>
      <c r="H206" s="442"/>
      <c r="I206" s="442"/>
      <c r="J206" s="442"/>
      <c r="K206" s="442"/>
      <c r="L206" s="442"/>
      <c r="M206" s="442"/>
      <c r="N206" s="442"/>
      <c r="O206" s="442"/>
      <c r="P206" s="471"/>
      <c r="W206" s="453"/>
      <c r="X206" s="264"/>
      <c r="Y206" s="264"/>
      <c r="Z206" s="264"/>
    </row>
    <row r="207" spans="1:26" s="64" customFormat="1" ht="17" thickBot="1">
      <c r="A207" s="470"/>
      <c r="B207" s="467" t="s">
        <v>862</v>
      </c>
      <c r="C207" s="442"/>
      <c r="D207" s="442"/>
      <c r="E207" s="472"/>
      <c r="F207" s="472"/>
      <c r="G207" s="766"/>
      <c r="H207" s="767"/>
      <c r="I207" s="768"/>
      <c r="J207" s="442"/>
      <c r="K207" s="467" t="s">
        <v>49</v>
      </c>
      <c r="L207" s="610"/>
      <c r="M207" s="442"/>
      <c r="N207" s="442"/>
      <c r="O207" s="467" t="s">
        <v>49</v>
      </c>
      <c r="P207" s="610"/>
      <c r="W207" s="453"/>
      <c r="X207" s="264"/>
      <c r="Y207" s="264"/>
      <c r="Z207" s="264"/>
    </row>
    <row r="208" spans="1:26" s="64" customFormat="1" ht="17" thickBot="1">
      <c r="A208" s="470"/>
      <c r="B208" s="467"/>
      <c r="C208" s="442"/>
      <c r="D208" s="442"/>
      <c r="E208" s="474"/>
      <c r="F208" s="474"/>
      <c r="G208" s="474"/>
      <c r="H208" s="474"/>
      <c r="I208" s="442"/>
      <c r="J208" s="442"/>
      <c r="K208" s="467"/>
      <c r="L208" s="475"/>
      <c r="M208" s="450"/>
      <c r="N208" s="450"/>
      <c r="O208" s="476"/>
      <c r="P208" s="477"/>
      <c r="W208" s="453"/>
      <c r="X208" s="264"/>
      <c r="Y208" s="264"/>
      <c r="Z208" s="264"/>
    </row>
    <row r="209" spans="1:26" s="64" customFormat="1" ht="17" thickBot="1">
      <c r="A209" s="470"/>
      <c r="B209" s="467" t="s">
        <v>779</v>
      </c>
      <c r="C209" s="450"/>
      <c r="D209" s="450"/>
      <c r="E209" s="474"/>
      <c r="F209" s="474"/>
      <c r="G209" s="801" t="s">
        <v>859</v>
      </c>
      <c r="H209" s="802"/>
      <c r="I209" s="803"/>
      <c r="J209" s="442"/>
      <c r="K209" s="467" t="s">
        <v>50</v>
      </c>
      <c r="L209" s="611"/>
      <c r="M209" s="442"/>
      <c r="N209" s="442"/>
      <c r="O209" s="467" t="s">
        <v>50</v>
      </c>
      <c r="P209" s="611"/>
      <c r="W209" s="453"/>
      <c r="X209" s="264"/>
      <c r="Y209" s="264"/>
      <c r="Z209" s="264"/>
    </row>
    <row r="210" spans="1:26" s="64" customFormat="1">
      <c r="A210" s="470"/>
      <c r="B210" s="442"/>
      <c r="C210" s="442"/>
      <c r="D210" s="442"/>
      <c r="E210" s="442"/>
      <c r="F210" s="442"/>
      <c r="G210" s="442"/>
      <c r="H210" s="442"/>
      <c r="I210" s="442"/>
      <c r="J210" s="442"/>
      <c r="K210" s="442"/>
      <c r="L210" s="442"/>
      <c r="M210" s="442"/>
      <c r="N210" s="442"/>
      <c r="O210" s="442"/>
      <c r="P210" s="471"/>
      <c r="W210" s="453"/>
      <c r="X210" s="264"/>
      <c r="Y210" s="264"/>
      <c r="Z210" s="264"/>
    </row>
    <row r="211" spans="1:26" s="64" customFormat="1">
      <c r="A211" s="470"/>
      <c r="B211" s="467" t="s">
        <v>70</v>
      </c>
      <c r="C211" s="442"/>
      <c r="D211" s="766"/>
      <c r="E211" s="767"/>
      <c r="F211" s="768"/>
      <c r="G211" s="442"/>
      <c r="H211" s="467" t="s">
        <v>71</v>
      </c>
      <c r="I211" s="442"/>
      <c r="J211" s="769"/>
      <c r="K211" s="804"/>
      <c r="L211" s="804"/>
      <c r="M211" s="804"/>
      <c r="N211" s="804"/>
      <c r="O211" s="770"/>
      <c r="P211" s="471"/>
      <c r="W211" s="453"/>
      <c r="X211" s="264"/>
      <c r="Y211" s="264"/>
      <c r="Z211" s="264"/>
    </row>
    <row r="212" spans="1:26" s="64" customFormat="1">
      <c r="A212" s="470"/>
      <c r="B212" s="442"/>
      <c r="C212" s="442"/>
      <c r="D212" s="442"/>
      <c r="E212" s="442"/>
      <c r="F212" s="442"/>
      <c r="G212" s="442"/>
      <c r="H212" s="442"/>
      <c r="I212" s="442"/>
      <c r="J212" s="442"/>
      <c r="K212" s="442"/>
      <c r="L212" s="442"/>
      <c r="M212" s="442"/>
      <c r="N212" s="442"/>
      <c r="O212" s="442"/>
      <c r="P212" s="471"/>
      <c r="W212" s="453"/>
      <c r="X212" s="264"/>
      <c r="Y212" s="264"/>
      <c r="Z212" s="264"/>
    </row>
    <row r="213" spans="1:26" s="64" customFormat="1">
      <c r="A213" s="470"/>
      <c r="B213" s="467" t="s">
        <v>72</v>
      </c>
      <c r="C213" s="442"/>
      <c r="D213" s="766"/>
      <c r="E213" s="767"/>
      <c r="F213" s="767"/>
      <c r="G213" s="767"/>
      <c r="H213" s="767"/>
      <c r="I213" s="767"/>
      <c r="J213" s="767"/>
      <c r="K213" s="767"/>
      <c r="L213" s="767"/>
      <c r="M213" s="767"/>
      <c r="N213" s="767"/>
      <c r="O213" s="768"/>
      <c r="P213" s="471"/>
      <c r="W213" s="453"/>
      <c r="X213" s="264"/>
      <c r="Y213" s="264"/>
      <c r="Z213" s="264"/>
    </row>
    <row r="214" spans="1:26" s="64" customFormat="1" ht="17" thickBot="1">
      <c r="A214" s="479"/>
      <c r="B214" s="480"/>
      <c r="C214" s="480"/>
      <c r="D214" s="480"/>
      <c r="E214" s="480"/>
      <c r="F214" s="480"/>
      <c r="G214" s="480"/>
      <c r="H214" s="480"/>
      <c r="I214" s="480"/>
      <c r="J214" s="480"/>
      <c r="K214" s="480"/>
      <c r="L214" s="480"/>
      <c r="M214" s="480"/>
      <c r="N214" s="480"/>
      <c r="O214" s="480"/>
      <c r="P214" s="481"/>
      <c r="W214" s="453"/>
      <c r="X214" s="264"/>
      <c r="Y214" s="264"/>
      <c r="Z214" s="264"/>
    </row>
    <row r="215" spans="1:26" s="64" customFormat="1" ht="17" thickBot="1">
      <c r="A215" s="470"/>
      <c r="B215" s="442"/>
      <c r="C215" s="442"/>
      <c r="D215" s="442"/>
      <c r="E215" s="442"/>
      <c r="F215" s="442"/>
      <c r="G215" s="442"/>
      <c r="H215" s="442"/>
      <c r="I215" s="442"/>
      <c r="J215" s="442"/>
      <c r="K215" s="442"/>
      <c r="L215" s="442"/>
      <c r="M215" s="442"/>
      <c r="N215" s="442"/>
      <c r="O215" s="442"/>
      <c r="P215" s="471"/>
      <c r="W215" s="457" t="s">
        <v>195</v>
      </c>
      <c r="X215" s="264"/>
      <c r="Y215" s="264"/>
      <c r="Z215" s="264"/>
    </row>
    <row r="216" spans="1:26" s="64" customFormat="1" ht="17" thickBot="1">
      <c r="A216" s="374" t="s">
        <v>465</v>
      </c>
      <c r="B216" s="467" t="s">
        <v>68</v>
      </c>
      <c r="C216" s="442"/>
      <c r="D216" s="442"/>
      <c r="E216" s="766"/>
      <c r="F216" s="767"/>
      <c r="G216" s="767"/>
      <c r="H216" s="767"/>
      <c r="I216" s="767"/>
      <c r="J216" s="768"/>
      <c r="K216" s="468" t="s">
        <v>69</v>
      </c>
      <c r="L216" s="766"/>
      <c r="M216" s="768"/>
      <c r="N216" s="442"/>
      <c r="O216" s="467" t="s">
        <v>778</v>
      </c>
      <c r="P216" s="629"/>
      <c r="W216" s="453"/>
      <c r="X216" s="264"/>
      <c r="Y216" s="264"/>
      <c r="Z216" s="264"/>
    </row>
    <row r="217" spans="1:26" s="64" customFormat="1" ht="17" thickBot="1">
      <c r="A217" s="470"/>
      <c r="B217" s="442"/>
      <c r="C217" s="442"/>
      <c r="D217" s="442"/>
      <c r="E217" s="442"/>
      <c r="F217" s="442"/>
      <c r="G217" s="442"/>
      <c r="H217" s="442"/>
      <c r="I217" s="442"/>
      <c r="J217" s="442"/>
      <c r="K217" s="442"/>
      <c r="L217" s="442"/>
      <c r="M217" s="442"/>
      <c r="N217" s="442"/>
      <c r="O217" s="442"/>
      <c r="P217" s="471"/>
      <c r="W217" s="453"/>
      <c r="X217" s="264"/>
      <c r="Y217" s="264"/>
      <c r="Z217" s="264"/>
    </row>
    <row r="218" spans="1:26" s="64" customFormat="1" ht="17" thickBot="1">
      <c r="A218" s="470"/>
      <c r="B218" s="467" t="s">
        <v>862</v>
      </c>
      <c r="C218" s="442"/>
      <c r="D218" s="442"/>
      <c r="E218" s="472"/>
      <c r="F218" s="472"/>
      <c r="G218" s="766"/>
      <c r="H218" s="767"/>
      <c r="I218" s="768"/>
      <c r="J218" s="442"/>
      <c r="K218" s="467" t="s">
        <v>49</v>
      </c>
      <c r="L218" s="610"/>
      <c r="M218" s="442"/>
      <c r="N218" s="442"/>
      <c r="O218" s="467" t="s">
        <v>49</v>
      </c>
      <c r="P218" s="610"/>
      <c r="W218" s="453"/>
      <c r="X218" s="264"/>
      <c r="Y218" s="264"/>
      <c r="Z218" s="264"/>
    </row>
    <row r="219" spans="1:26" s="64" customFormat="1" ht="17" thickBot="1">
      <c r="A219" s="470"/>
      <c r="B219" s="467"/>
      <c r="C219" s="442"/>
      <c r="D219" s="442"/>
      <c r="E219" s="474"/>
      <c r="F219" s="474"/>
      <c r="G219" s="474"/>
      <c r="H219" s="474"/>
      <c r="I219" s="442"/>
      <c r="J219" s="442"/>
      <c r="K219" s="467"/>
      <c r="L219" s="475"/>
      <c r="M219" s="450"/>
      <c r="N219" s="450"/>
      <c r="O219" s="476"/>
      <c r="P219" s="477"/>
      <c r="W219" s="453"/>
      <c r="X219" s="264"/>
      <c r="Y219" s="264"/>
      <c r="Z219" s="264"/>
    </row>
    <row r="220" spans="1:26" s="64" customFormat="1" ht="17" thickBot="1">
      <c r="A220" s="470"/>
      <c r="B220" s="467" t="s">
        <v>779</v>
      </c>
      <c r="C220" s="450"/>
      <c r="D220" s="450"/>
      <c r="E220" s="474"/>
      <c r="F220" s="474"/>
      <c r="G220" s="801" t="s">
        <v>859</v>
      </c>
      <c r="H220" s="802"/>
      <c r="I220" s="803"/>
      <c r="J220" s="442"/>
      <c r="K220" s="467" t="s">
        <v>50</v>
      </c>
      <c r="L220" s="611"/>
      <c r="M220" s="442"/>
      <c r="N220" s="442"/>
      <c r="O220" s="467" t="s">
        <v>50</v>
      </c>
      <c r="P220" s="611"/>
      <c r="W220" s="453"/>
      <c r="X220" s="264"/>
      <c r="Y220" s="264"/>
      <c r="Z220" s="264"/>
    </row>
    <row r="221" spans="1:26" s="64" customFormat="1">
      <c r="A221" s="470"/>
      <c r="B221" s="442"/>
      <c r="C221" s="442"/>
      <c r="D221" s="442"/>
      <c r="E221" s="442"/>
      <c r="F221" s="442"/>
      <c r="G221" s="442"/>
      <c r="H221" s="442"/>
      <c r="I221" s="442"/>
      <c r="J221" s="442"/>
      <c r="K221" s="442"/>
      <c r="L221" s="442"/>
      <c r="M221" s="442"/>
      <c r="N221" s="442"/>
      <c r="O221" s="442"/>
      <c r="P221" s="471"/>
      <c r="W221" s="453"/>
      <c r="X221" s="264"/>
      <c r="Y221" s="264"/>
      <c r="Z221" s="264"/>
    </row>
    <row r="222" spans="1:26" s="64" customFormat="1">
      <c r="A222" s="470"/>
      <c r="B222" s="467" t="s">
        <v>70</v>
      </c>
      <c r="C222" s="442"/>
      <c r="D222" s="766"/>
      <c r="E222" s="767"/>
      <c r="F222" s="768"/>
      <c r="G222" s="442"/>
      <c r="H222" s="467" t="s">
        <v>71</v>
      </c>
      <c r="I222" s="442"/>
      <c r="J222" s="769"/>
      <c r="K222" s="804"/>
      <c r="L222" s="804"/>
      <c r="M222" s="804"/>
      <c r="N222" s="804"/>
      <c r="O222" s="770"/>
      <c r="P222" s="471"/>
      <c r="W222" s="453"/>
      <c r="X222" s="264"/>
      <c r="Y222" s="264"/>
      <c r="Z222" s="264"/>
    </row>
    <row r="223" spans="1:26" s="64" customFormat="1">
      <c r="A223" s="470"/>
      <c r="B223" s="442"/>
      <c r="C223" s="442"/>
      <c r="D223" s="442"/>
      <c r="E223" s="442"/>
      <c r="F223" s="442"/>
      <c r="G223" s="442"/>
      <c r="H223" s="442"/>
      <c r="I223" s="442"/>
      <c r="J223" s="442"/>
      <c r="K223" s="442"/>
      <c r="L223" s="442"/>
      <c r="M223" s="442"/>
      <c r="N223" s="442"/>
      <c r="O223" s="442"/>
      <c r="P223" s="471"/>
      <c r="W223" s="453"/>
      <c r="X223" s="264"/>
      <c r="Y223" s="264"/>
      <c r="Z223" s="264"/>
    </row>
    <row r="224" spans="1:26" s="64" customFormat="1">
      <c r="A224" s="470"/>
      <c r="B224" s="467" t="s">
        <v>72</v>
      </c>
      <c r="C224" s="442"/>
      <c r="D224" s="766"/>
      <c r="E224" s="767"/>
      <c r="F224" s="767"/>
      <c r="G224" s="767"/>
      <c r="H224" s="767"/>
      <c r="I224" s="767"/>
      <c r="J224" s="767"/>
      <c r="K224" s="767"/>
      <c r="L224" s="767"/>
      <c r="M224" s="767"/>
      <c r="N224" s="767"/>
      <c r="O224" s="768"/>
      <c r="P224" s="471"/>
      <c r="W224" s="453"/>
      <c r="X224" s="264"/>
      <c r="Y224" s="264"/>
      <c r="Z224" s="264"/>
    </row>
    <row r="225" spans="1:26" s="64" customFormat="1" ht="17" thickBot="1">
      <c r="A225" s="479"/>
      <c r="B225" s="480"/>
      <c r="C225" s="480"/>
      <c r="D225" s="480"/>
      <c r="E225" s="480"/>
      <c r="F225" s="480"/>
      <c r="G225" s="480"/>
      <c r="H225" s="480"/>
      <c r="I225" s="480"/>
      <c r="J225" s="480"/>
      <c r="K225" s="480"/>
      <c r="L225" s="480"/>
      <c r="M225" s="480"/>
      <c r="N225" s="480"/>
      <c r="O225" s="480"/>
      <c r="P225" s="481"/>
      <c r="W225" s="453"/>
      <c r="X225" s="264"/>
      <c r="Y225" s="264"/>
      <c r="Z225" s="264"/>
    </row>
    <row r="226" spans="1:26" s="64" customFormat="1" ht="17" thickBot="1">
      <c r="A226" s="470"/>
      <c r="B226" s="442"/>
      <c r="C226" s="442"/>
      <c r="D226" s="442"/>
      <c r="E226" s="442"/>
      <c r="F226" s="442"/>
      <c r="G226" s="442"/>
      <c r="H226" s="442"/>
      <c r="I226" s="442"/>
      <c r="J226" s="442"/>
      <c r="K226" s="442"/>
      <c r="L226" s="442"/>
      <c r="M226" s="442"/>
      <c r="N226" s="442"/>
      <c r="O226" s="442"/>
      <c r="P226" s="471"/>
      <c r="W226" s="457" t="s">
        <v>195</v>
      </c>
      <c r="X226" s="264"/>
      <c r="Y226" s="264"/>
      <c r="Z226" s="264"/>
    </row>
    <row r="227" spans="1:26" s="64" customFormat="1" ht="17" thickBot="1">
      <c r="A227" s="374" t="s">
        <v>466</v>
      </c>
      <c r="B227" s="467" t="s">
        <v>68</v>
      </c>
      <c r="C227" s="442"/>
      <c r="D227" s="442"/>
      <c r="E227" s="766"/>
      <c r="F227" s="767"/>
      <c r="G227" s="767"/>
      <c r="H227" s="767"/>
      <c r="I227" s="767"/>
      <c r="J227" s="768"/>
      <c r="K227" s="468" t="s">
        <v>69</v>
      </c>
      <c r="L227" s="766"/>
      <c r="M227" s="768"/>
      <c r="N227" s="442"/>
      <c r="O227" s="467" t="s">
        <v>778</v>
      </c>
      <c r="P227" s="629"/>
      <c r="W227" s="453"/>
      <c r="X227" s="264"/>
      <c r="Y227" s="264"/>
      <c r="Z227" s="264"/>
    </row>
    <row r="228" spans="1:26" s="64" customFormat="1" ht="17" thickBot="1">
      <c r="A228" s="470"/>
      <c r="B228" s="442"/>
      <c r="C228" s="442"/>
      <c r="D228" s="442"/>
      <c r="E228" s="442"/>
      <c r="F228" s="442"/>
      <c r="G228" s="442"/>
      <c r="H228" s="442"/>
      <c r="I228" s="442"/>
      <c r="J228" s="442"/>
      <c r="K228" s="442"/>
      <c r="L228" s="442"/>
      <c r="M228" s="442"/>
      <c r="N228" s="442"/>
      <c r="O228" s="442"/>
      <c r="P228" s="471"/>
      <c r="W228" s="453"/>
      <c r="X228" s="264"/>
      <c r="Y228" s="264"/>
      <c r="Z228" s="264"/>
    </row>
    <row r="229" spans="1:26" s="64" customFormat="1" ht="17" thickBot="1">
      <c r="A229" s="470"/>
      <c r="B229" s="467" t="s">
        <v>862</v>
      </c>
      <c r="C229" s="442"/>
      <c r="D229" s="442"/>
      <c r="E229" s="472"/>
      <c r="F229" s="472"/>
      <c r="G229" s="766"/>
      <c r="H229" s="767"/>
      <c r="I229" s="768"/>
      <c r="J229" s="442"/>
      <c r="K229" s="467" t="s">
        <v>49</v>
      </c>
      <c r="L229" s="610"/>
      <c r="M229" s="442"/>
      <c r="N229" s="442"/>
      <c r="O229" s="467" t="s">
        <v>49</v>
      </c>
      <c r="P229" s="610"/>
      <c r="W229" s="453"/>
      <c r="X229" s="264"/>
      <c r="Y229" s="264"/>
      <c r="Z229" s="264"/>
    </row>
    <row r="230" spans="1:26" s="64" customFormat="1" ht="17" thickBot="1">
      <c r="A230" s="470"/>
      <c r="B230" s="467"/>
      <c r="C230" s="442"/>
      <c r="D230" s="442"/>
      <c r="E230" s="474"/>
      <c r="F230" s="474"/>
      <c r="G230" s="474"/>
      <c r="H230" s="474"/>
      <c r="I230" s="442"/>
      <c r="J230" s="442"/>
      <c r="K230" s="467"/>
      <c r="L230" s="475"/>
      <c r="M230" s="450"/>
      <c r="N230" s="450"/>
      <c r="O230" s="476"/>
      <c r="P230" s="477"/>
      <c r="W230" s="453"/>
      <c r="X230" s="264"/>
      <c r="Y230" s="264"/>
      <c r="Z230" s="264"/>
    </row>
    <row r="231" spans="1:26" s="64" customFormat="1" ht="17" thickBot="1">
      <c r="A231" s="470"/>
      <c r="B231" s="467" t="s">
        <v>779</v>
      </c>
      <c r="C231" s="450"/>
      <c r="D231" s="450"/>
      <c r="E231" s="474"/>
      <c r="F231" s="474"/>
      <c r="G231" s="801" t="s">
        <v>859</v>
      </c>
      <c r="H231" s="802"/>
      <c r="I231" s="803"/>
      <c r="J231" s="442"/>
      <c r="K231" s="467" t="s">
        <v>50</v>
      </c>
      <c r="L231" s="611"/>
      <c r="M231" s="442"/>
      <c r="N231" s="442"/>
      <c r="O231" s="467" t="s">
        <v>50</v>
      </c>
      <c r="P231" s="611"/>
      <c r="W231" s="453"/>
      <c r="X231" s="264"/>
      <c r="Y231" s="264"/>
      <c r="Z231" s="264"/>
    </row>
    <row r="232" spans="1:26" s="64" customFormat="1">
      <c r="A232" s="470"/>
      <c r="B232" s="442"/>
      <c r="C232" s="442"/>
      <c r="D232" s="442"/>
      <c r="E232" s="442"/>
      <c r="F232" s="442"/>
      <c r="G232" s="442"/>
      <c r="H232" s="442"/>
      <c r="I232" s="442"/>
      <c r="J232" s="442"/>
      <c r="K232" s="442"/>
      <c r="L232" s="442"/>
      <c r="M232" s="442"/>
      <c r="N232" s="442"/>
      <c r="O232" s="442"/>
      <c r="P232" s="471"/>
      <c r="W232" s="453"/>
      <c r="X232" s="264"/>
      <c r="Y232" s="264"/>
      <c r="Z232" s="264"/>
    </row>
    <row r="233" spans="1:26" s="64" customFormat="1">
      <c r="A233" s="470"/>
      <c r="B233" s="467" t="s">
        <v>70</v>
      </c>
      <c r="C233" s="442"/>
      <c r="D233" s="766"/>
      <c r="E233" s="767"/>
      <c r="F233" s="768"/>
      <c r="G233" s="442"/>
      <c r="H233" s="467" t="s">
        <v>71</v>
      </c>
      <c r="I233" s="442"/>
      <c r="J233" s="769"/>
      <c r="K233" s="804"/>
      <c r="L233" s="804"/>
      <c r="M233" s="804"/>
      <c r="N233" s="804"/>
      <c r="O233" s="770"/>
      <c r="P233" s="471"/>
      <c r="W233" s="453"/>
      <c r="X233" s="264"/>
      <c r="Y233" s="264"/>
      <c r="Z233" s="264"/>
    </row>
    <row r="234" spans="1:26" s="64" customFormat="1">
      <c r="A234" s="470"/>
      <c r="B234" s="442"/>
      <c r="C234" s="442"/>
      <c r="D234" s="442"/>
      <c r="E234" s="442"/>
      <c r="F234" s="442"/>
      <c r="G234" s="442"/>
      <c r="H234" s="442"/>
      <c r="I234" s="442"/>
      <c r="J234" s="442"/>
      <c r="K234" s="442"/>
      <c r="L234" s="442"/>
      <c r="M234" s="442"/>
      <c r="N234" s="442"/>
      <c r="O234" s="442"/>
      <c r="P234" s="471"/>
      <c r="W234" s="453"/>
      <c r="X234" s="264"/>
      <c r="Y234" s="264"/>
      <c r="Z234" s="264"/>
    </row>
    <row r="235" spans="1:26" s="64" customFormat="1">
      <c r="A235" s="470"/>
      <c r="B235" s="467" t="s">
        <v>72</v>
      </c>
      <c r="C235" s="442"/>
      <c r="D235" s="766"/>
      <c r="E235" s="767"/>
      <c r="F235" s="767"/>
      <c r="G235" s="767"/>
      <c r="H235" s="767"/>
      <c r="I235" s="767"/>
      <c r="J235" s="767"/>
      <c r="K235" s="767"/>
      <c r="L235" s="767"/>
      <c r="M235" s="767"/>
      <c r="N235" s="767"/>
      <c r="O235" s="768"/>
      <c r="P235" s="471"/>
      <c r="W235" s="453"/>
      <c r="X235" s="264"/>
      <c r="Y235" s="264"/>
      <c r="Z235" s="264"/>
    </row>
    <row r="236" spans="1:26" s="64" customFormat="1" ht="17" thickBot="1">
      <c r="A236" s="479"/>
      <c r="B236" s="480"/>
      <c r="C236" s="480"/>
      <c r="D236" s="480"/>
      <c r="E236" s="480"/>
      <c r="F236" s="480"/>
      <c r="G236" s="480"/>
      <c r="H236" s="480"/>
      <c r="I236" s="480"/>
      <c r="J236" s="480"/>
      <c r="K236" s="480"/>
      <c r="L236" s="480"/>
      <c r="M236" s="480"/>
      <c r="N236" s="480"/>
      <c r="O236" s="480"/>
      <c r="P236" s="481"/>
      <c r="W236" s="453"/>
      <c r="X236" s="264"/>
      <c r="Y236" s="264"/>
      <c r="Z236" s="264"/>
    </row>
    <row r="237" spans="1:26" s="64" customFormat="1" ht="17" thickBot="1">
      <c r="A237" s="470"/>
      <c r="B237" s="442"/>
      <c r="C237" s="442"/>
      <c r="D237" s="442"/>
      <c r="E237" s="442"/>
      <c r="F237" s="442"/>
      <c r="G237" s="442"/>
      <c r="H237" s="442"/>
      <c r="I237" s="442"/>
      <c r="J237" s="442"/>
      <c r="K237" s="442"/>
      <c r="L237" s="442"/>
      <c r="M237" s="442"/>
      <c r="N237" s="442"/>
      <c r="O237" s="442"/>
      <c r="P237" s="471"/>
      <c r="W237" s="457" t="s">
        <v>195</v>
      </c>
      <c r="X237" s="264"/>
      <c r="Y237" s="264"/>
      <c r="Z237" s="264"/>
    </row>
    <row r="238" spans="1:26" s="64" customFormat="1" ht="17" thickBot="1">
      <c r="A238" s="374" t="s">
        <v>467</v>
      </c>
      <c r="B238" s="467" t="s">
        <v>68</v>
      </c>
      <c r="C238" s="442"/>
      <c r="D238" s="442"/>
      <c r="E238" s="766"/>
      <c r="F238" s="767"/>
      <c r="G238" s="767"/>
      <c r="H238" s="767"/>
      <c r="I238" s="767"/>
      <c r="J238" s="768"/>
      <c r="K238" s="468" t="s">
        <v>69</v>
      </c>
      <c r="L238" s="766"/>
      <c r="M238" s="768"/>
      <c r="N238" s="442"/>
      <c r="O238" s="467" t="s">
        <v>778</v>
      </c>
      <c r="P238" s="629"/>
      <c r="W238" s="453"/>
      <c r="X238" s="264"/>
      <c r="Y238" s="264"/>
      <c r="Z238" s="264"/>
    </row>
    <row r="239" spans="1:26" s="64" customFormat="1" ht="17" thickBot="1">
      <c r="A239" s="470"/>
      <c r="B239" s="442"/>
      <c r="C239" s="442"/>
      <c r="D239" s="442"/>
      <c r="E239" s="442"/>
      <c r="F239" s="442"/>
      <c r="G239" s="442"/>
      <c r="H239" s="442"/>
      <c r="I239" s="442"/>
      <c r="J239" s="442"/>
      <c r="K239" s="442"/>
      <c r="L239" s="442"/>
      <c r="M239" s="442"/>
      <c r="N239" s="442"/>
      <c r="O239" s="442"/>
      <c r="P239" s="471"/>
      <c r="W239" s="453"/>
      <c r="X239" s="264"/>
      <c r="Y239" s="264"/>
      <c r="Z239" s="264"/>
    </row>
    <row r="240" spans="1:26" s="64" customFormat="1" ht="17" thickBot="1">
      <c r="A240" s="470"/>
      <c r="B240" s="467" t="s">
        <v>862</v>
      </c>
      <c r="C240" s="442"/>
      <c r="D240" s="442"/>
      <c r="E240" s="472"/>
      <c r="F240" s="472"/>
      <c r="G240" s="766"/>
      <c r="H240" s="767"/>
      <c r="I240" s="768"/>
      <c r="J240" s="442"/>
      <c r="K240" s="467" t="s">
        <v>49</v>
      </c>
      <c r="L240" s="610"/>
      <c r="M240" s="442"/>
      <c r="N240" s="442"/>
      <c r="O240" s="467" t="s">
        <v>49</v>
      </c>
      <c r="P240" s="610"/>
      <c r="W240" s="453"/>
      <c r="X240" s="264"/>
      <c r="Y240" s="264"/>
      <c r="Z240" s="264"/>
    </row>
    <row r="241" spans="1:26" s="64" customFormat="1" ht="17" thickBot="1">
      <c r="A241" s="470"/>
      <c r="B241" s="467"/>
      <c r="C241" s="442"/>
      <c r="D241" s="442"/>
      <c r="E241" s="474"/>
      <c r="F241" s="474"/>
      <c r="G241" s="474"/>
      <c r="H241" s="474"/>
      <c r="I241" s="442"/>
      <c r="J241" s="442"/>
      <c r="K241" s="467"/>
      <c r="L241" s="475"/>
      <c r="M241" s="450"/>
      <c r="N241" s="450"/>
      <c r="O241" s="476"/>
      <c r="P241" s="477"/>
      <c r="W241" s="453"/>
      <c r="X241" s="264"/>
      <c r="Y241" s="264"/>
      <c r="Z241" s="264"/>
    </row>
    <row r="242" spans="1:26" s="64" customFormat="1" ht="17" thickBot="1">
      <c r="A242" s="470"/>
      <c r="B242" s="467" t="s">
        <v>779</v>
      </c>
      <c r="C242" s="450"/>
      <c r="D242" s="450"/>
      <c r="E242" s="474"/>
      <c r="F242" s="474"/>
      <c r="G242" s="801" t="s">
        <v>859</v>
      </c>
      <c r="H242" s="802"/>
      <c r="I242" s="803"/>
      <c r="J242" s="442"/>
      <c r="K242" s="467" t="s">
        <v>50</v>
      </c>
      <c r="L242" s="611"/>
      <c r="M242" s="442"/>
      <c r="N242" s="442"/>
      <c r="O242" s="467" t="s">
        <v>50</v>
      </c>
      <c r="P242" s="611"/>
      <c r="W242" s="453"/>
      <c r="X242" s="264"/>
      <c r="Y242" s="264"/>
      <c r="Z242" s="264"/>
    </row>
    <row r="243" spans="1:26" s="64" customFormat="1">
      <c r="A243" s="470"/>
      <c r="B243" s="442"/>
      <c r="C243" s="442"/>
      <c r="D243" s="442"/>
      <c r="E243" s="442"/>
      <c r="F243" s="442"/>
      <c r="G243" s="442"/>
      <c r="H243" s="442"/>
      <c r="I243" s="442"/>
      <c r="J243" s="442"/>
      <c r="K243" s="442"/>
      <c r="L243" s="442"/>
      <c r="M243" s="442"/>
      <c r="N243" s="442"/>
      <c r="O243" s="442"/>
      <c r="P243" s="471"/>
      <c r="W243" s="453"/>
      <c r="X243" s="264"/>
      <c r="Y243" s="264"/>
      <c r="Z243" s="264"/>
    </row>
    <row r="244" spans="1:26" s="64" customFormat="1">
      <c r="A244" s="470"/>
      <c r="B244" s="467" t="s">
        <v>70</v>
      </c>
      <c r="C244" s="442"/>
      <c r="D244" s="766"/>
      <c r="E244" s="767"/>
      <c r="F244" s="768"/>
      <c r="G244" s="442"/>
      <c r="H244" s="467" t="s">
        <v>71</v>
      </c>
      <c r="I244" s="442"/>
      <c r="J244" s="769"/>
      <c r="K244" s="804"/>
      <c r="L244" s="804"/>
      <c r="M244" s="804"/>
      <c r="N244" s="804"/>
      <c r="O244" s="770"/>
      <c r="P244" s="471"/>
      <c r="W244" s="453"/>
      <c r="X244" s="264"/>
      <c r="Y244" s="264"/>
      <c r="Z244" s="264"/>
    </row>
    <row r="245" spans="1:26" s="64" customFormat="1">
      <c r="A245" s="470"/>
      <c r="B245" s="442"/>
      <c r="C245" s="442"/>
      <c r="D245" s="442"/>
      <c r="E245" s="442"/>
      <c r="F245" s="442"/>
      <c r="G245" s="442"/>
      <c r="H245" s="442"/>
      <c r="I245" s="442"/>
      <c r="J245" s="442"/>
      <c r="K245" s="442"/>
      <c r="L245" s="442"/>
      <c r="M245" s="442"/>
      <c r="N245" s="442"/>
      <c r="O245" s="442"/>
      <c r="P245" s="471"/>
      <c r="W245" s="453"/>
      <c r="X245" s="264"/>
      <c r="Y245" s="264"/>
      <c r="Z245" s="264"/>
    </row>
    <row r="246" spans="1:26" s="64" customFormat="1">
      <c r="A246" s="470"/>
      <c r="B246" s="467" t="s">
        <v>72</v>
      </c>
      <c r="C246" s="442"/>
      <c r="D246" s="766"/>
      <c r="E246" s="767"/>
      <c r="F246" s="767"/>
      <c r="G246" s="767"/>
      <c r="H246" s="767"/>
      <c r="I246" s="767"/>
      <c r="J246" s="767"/>
      <c r="K246" s="767"/>
      <c r="L246" s="767"/>
      <c r="M246" s="767"/>
      <c r="N246" s="767"/>
      <c r="O246" s="768"/>
      <c r="P246" s="471"/>
      <c r="W246" s="453"/>
      <c r="X246" s="264"/>
      <c r="Y246" s="264"/>
      <c r="Z246" s="264"/>
    </row>
    <row r="247" spans="1:26" s="64" customFormat="1" ht="17" thickBot="1">
      <c r="A247" s="479"/>
      <c r="B247" s="480"/>
      <c r="C247" s="480"/>
      <c r="D247" s="480"/>
      <c r="E247" s="480"/>
      <c r="F247" s="480"/>
      <c r="G247" s="480"/>
      <c r="H247" s="480"/>
      <c r="I247" s="480"/>
      <c r="J247" s="480"/>
      <c r="K247" s="480"/>
      <c r="L247" s="480"/>
      <c r="M247" s="480"/>
      <c r="N247" s="480"/>
      <c r="O247" s="480"/>
      <c r="P247" s="481"/>
      <c r="W247" s="453"/>
      <c r="X247" s="264"/>
      <c r="Y247" s="264"/>
      <c r="Z247" s="264"/>
    </row>
    <row r="248" spans="1:26" s="64" customFormat="1" ht="17" thickBot="1">
      <c r="A248" s="470"/>
      <c r="B248" s="442"/>
      <c r="C248" s="442"/>
      <c r="D248" s="442"/>
      <c r="E248" s="442"/>
      <c r="F248" s="442"/>
      <c r="G248" s="442"/>
      <c r="H248" s="442"/>
      <c r="I248" s="442"/>
      <c r="J248" s="442"/>
      <c r="K248" s="442"/>
      <c r="L248" s="442"/>
      <c r="M248" s="442"/>
      <c r="N248" s="442"/>
      <c r="O248" s="442"/>
      <c r="P248" s="471"/>
      <c r="W248" s="457" t="s">
        <v>195</v>
      </c>
      <c r="X248" s="264"/>
      <c r="Y248" s="264"/>
      <c r="Z248" s="264"/>
    </row>
    <row r="249" spans="1:26" s="64" customFormat="1" ht="17" thickBot="1">
      <c r="A249" s="374" t="s">
        <v>468</v>
      </c>
      <c r="B249" s="467" t="s">
        <v>68</v>
      </c>
      <c r="C249" s="442"/>
      <c r="D249" s="442"/>
      <c r="E249" s="766"/>
      <c r="F249" s="767"/>
      <c r="G249" s="767"/>
      <c r="H249" s="767"/>
      <c r="I249" s="767"/>
      <c r="J249" s="768"/>
      <c r="K249" s="468" t="s">
        <v>69</v>
      </c>
      <c r="L249" s="766"/>
      <c r="M249" s="768"/>
      <c r="N249" s="442"/>
      <c r="O249" s="467" t="s">
        <v>778</v>
      </c>
      <c r="P249" s="629"/>
      <c r="W249" s="453"/>
      <c r="X249" s="264"/>
      <c r="Y249" s="264"/>
      <c r="Z249" s="264"/>
    </row>
    <row r="250" spans="1:26" s="64" customFormat="1" ht="17" thickBot="1">
      <c r="A250" s="470"/>
      <c r="B250" s="442"/>
      <c r="C250" s="442"/>
      <c r="D250" s="442"/>
      <c r="E250" s="442"/>
      <c r="F250" s="442"/>
      <c r="G250" s="442"/>
      <c r="H250" s="442"/>
      <c r="I250" s="442"/>
      <c r="J250" s="442"/>
      <c r="K250" s="442"/>
      <c r="L250" s="442"/>
      <c r="M250" s="442"/>
      <c r="N250" s="442"/>
      <c r="O250" s="442"/>
      <c r="P250" s="471"/>
      <c r="W250" s="453"/>
      <c r="X250" s="264"/>
      <c r="Y250" s="264"/>
      <c r="Z250" s="264"/>
    </row>
    <row r="251" spans="1:26" s="64" customFormat="1" ht="17" thickBot="1">
      <c r="A251" s="470"/>
      <c r="B251" s="467" t="s">
        <v>862</v>
      </c>
      <c r="C251" s="442"/>
      <c r="D251" s="442"/>
      <c r="E251" s="472"/>
      <c r="F251" s="472"/>
      <c r="G251" s="766"/>
      <c r="H251" s="767"/>
      <c r="I251" s="768"/>
      <c r="J251" s="442"/>
      <c r="K251" s="467" t="s">
        <v>49</v>
      </c>
      <c r="L251" s="610"/>
      <c r="M251" s="442"/>
      <c r="N251" s="442"/>
      <c r="O251" s="467" t="s">
        <v>49</v>
      </c>
      <c r="P251" s="610"/>
      <c r="W251" s="453"/>
      <c r="X251" s="264"/>
      <c r="Y251" s="264"/>
      <c r="Z251" s="264"/>
    </row>
    <row r="252" spans="1:26" s="64" customFormat="1" ht="17" thickBot="1">
      <c r="A252" s="470"/>
      <c r="B252" s="467"/>
      <c r="C252" s="442"/>
      <c r="D252" s="442"/>
      <c r="E252" s="474"/>
      <c r="F252" s="474"/>
      <c r="G252" s="474"/>
      <c r="H252" s="474"/>
      <c r="I252" s="442"/>
      <c r="J252" s="442"/>
      <c r="K252" s="467"/>
      <c r="L252" s="475"/>
      <c r="M252" s="450"/>
      <c r="N252" s="450"/>
      <c r="O252" s="476"/>
      <c r="P252" s="477"/>
      <c r="W252" s="453"/>
      <c r="X252" s="264"/>
      <c r="Y252" s="264"/>
      <c r="Z252" s="264"/>
    </row>
    <row r="253" spans="1:26" s="64" customFormat="1" ht="17" thickBot="1">
      <c r="A253" s="470"/>
      <c r="B253" s="467" t="s">
        <v>779</v>
      </c>
      <c r="C253" s="450"/>
      <c r="D253" s="450"/>
      <c r="E253" s="474"/>
      <c r="F253" s="474"/>
      <c r="G253" s="801" t="s">
        <v>859</v>
      </c>
      <c r="H253" s="802"/>
      <c r="I253" s="803"/>
      <c r="J253" s="442"/>
      <c r="K253" s="467" t="s">
        <v>50</v>
      </c>
      <c r="L253" s="611"/>
      <c r="M253" s="442"/>
      <c r="N253" s="442"/>
      <c r="O253" s="467" t="s">
        <v>50</v>
      </c>
      <c r="P253" s="611"/>
      <c r="W253" s="453"/>
      <c r="X253" s="264"/>
      <c r="Y253" s="264"/>
      <c r="Z253" s="264"/>
    </row>
    <row r="254" spans="1:26" s="64" customFormat="1">
      <c r="A254" s="470"/>
      <c r="B254" s="442"/>
      <c r="C254" s="442"/>
      <c r="D254" s="442"/>
      <c r="E254" s="442"/>
      <c r="F254" s="442"/>
      <c r="G254" s="442"/>
      <c r="H254" s="442"/>
      <c r="I254" s="442"/>
      <c r="J254" s="442"/>
      <c r="K254" s="442"/>
      <c r="L254" s="442"/>
      <c r="M254" s="442"/>
      <c r="N254" s="442"/>
      <c r="O254" s="442"/>
      <c r="P254" s="471"/>
      <c r="W254" s="453"/>
      <c r="X254" s="264"/>
      <c r="Y254" s="264"/>
      <c r="Z254" s="264"/>
    </row>
    <row r="255" spans="1:26" s="64" customFormat="1">
      <c r="A255" s="470"/>
      <c r="B255" s="467" t="s">
        <v>70</v>
      </c>
      <c r="C255" s="442"/>
      <c r="D255" s="766"/>
      <c r="E255" s="767"/>
      <c r="F255" s="768"/>
      <c r="G255" s="442"/>
      <c r="H255" s="467" t="s">
        <v>71</v>
      </c>
      <c r="I255" s="442"/>
      <c r="J255" s="769"/>
      <c r="K255" s="804"/>
      <c r="L255" s="804"/>
      <c r="M255" s="804"/>
      <c r="N255" s="804"/>
      <c r="O255" s="770"/>
      <c r="P255" s="471"/>
      <c r="W255" s="453"/>
      <c r="X255" s="264"/>
      <c r="Y255" s="264"/>
      <c r="Z255" s="264"/>
    </row>
    <row r="256" spans="1:26" s="64" customFormat="1">
      <c r="A256" s="470"/>
      <c r="B256" s="442"/>
      <c r="C256" s="442"/>
      <c r="D256" s="442"/>
      <c r="E256" s="442"/>
      <c r="F256" s="442"/>
      <c r="G256" s="442"/>
      <c r="H256" s="442"/>
      <c r="I256" s="442"/>
      <c r="J256" s="442"/>
      <c r="K256" s="442"/>
      <c r="L256" s="442"/>
      <c r="M256" s="442"/>
      <c r="N256" s="442"/>
      <c r="O256" s="442"/>
      <c r="P256" s="471"/>
      <c r="W256" s="453"/>
      <c r="X256" s="264"/>
      <c r="Y256" s="264"/>
      <c r="Z256" s="264"/>
    </row>
    <row r="257" spans="1:26" s="64" customFormat="1">
      <c r="A257" s="470"/>
      <c r="B257" s="467" t="s">
        <v>72</v>
      </c>
      <c r="C257" s="442"/>
      <c r="D257" s="766"/>
      <c r="E257" s="767"/>
      <c r="F257" s="767"/>
      <c r="G257" s="767"/>
      <c r="H257" s="767"/>
      <c r="I257" s="767"/>
      <c r="J257" s="767"/>
      <c r="K257" s="767"/>
      <c r="L257" s="767"/>
      <c r="M257" s="767"/>
      <c r="N257" s="767"/>
      <c r="O257" s="768"/>
      <c r="P257" s="471"/>
      <c r="W257" s="453"/>
      <c r="X257" s="264"/>
      <c r="Y257" s="264"/>
      <c r="Z257" s="264"/>
    </row>
    <row r="258" spans="1:26" s="64" customFormat="1" ht="17" thickBot="1">
      <c r="A258" s="479"/>
      <c r="B258" s="480"/>
      <c r="C258" s="480"/>
      <c r="D258" s="480"/>
      <c r="E258" s="480"/>
      <c r="F258" s="480"/>
      <c r="G258" s="480"/>
      <c r="H258" s="480"/>
      <c r="I258" s="480"/>
      <c r="J258" s="480"/>
      <c r="K258" s="480"/>
      <c r="L258" s="480"/>
      <c r="M258" s="480"/>
      <c r="N258" s="480"/>
      <c r="O258" s="480"/>
      <c r="P258" s="481"/>
      <c r="W258" s="453"/>
      <c r="X258" s="264"/>
      <c r="Y258" s="264"/>
      <c r="Z258" s="264"/>
    </row>
    <row r="259" spans="1:26" s="64" customFormat="1" ht="17" thickBot="1">
      <c r="A259" s="470"/>
      <c r="B259" s="442"/>
      <c r="C259" s="442"/>
      <c r="D259" s="442"/>
      <c r="E259" s="442"/>
      <c r="F259" s="442"/>
      <c r="G259" s="442"/>
      <c r="H259" s="442"/>
      <c r="I259" s="442"/>
      <c r="J259" s="442"/>
      <c r="K259" s="442"/>
      <c r="L259" s="442"/>
      <c r="M259" s="442"/>
      <c r="N259" s="442"/>
      <c r="O259" s="442"/>
      <c r="P259" s="471"/>
      <c r="W259" s="457" t="s">
        <v>195</v>
      </c>
      <c r="X259" s="264"/>
      <c r="Y259" s="264"/>
      <c r="Z259" s="264"/>
    </row>
    <row r="260" spans="1:26" s="64" customFormat="1" ht="17" thickBot="1">
      <c r="A260" s="374" t="s">
        <v>469</v>
      </c>
      <c r="B260" s="467" t="s">
        <v>68</v>
      </c>
      <c r="C260" s="442"/>
      <c r="D260" s="442"/>
      <c r="E260" s="766"/>
      <c r="F260" s="767"/>
      <c r="G260" s="767"/>
      <c r="H260" s="767"/>
      <c r="I260" s="767"/>
      <c r="J260" s="768"/>
      <c r="K260" s="468" t="s">
        <v>69</v>
      </c>
      <c r="L260" s="766"/>
      <c r="M260" s="768"/>
      <c r="N260" s="442"/>
      <c r="O260" s="467" t="s">
        <v>778</v>
      </c>
      <c r="P260" s="629"/>
      <c r="W260" s="453"/>
      <c r="X260" s="264"/>
      <c r="Y260" s="264"/>
      <c r="Z260" s="264"/>
    </row>
    <row r="261" spans="1:26" s="64" customFormat="1" ht="17" thickBot="1">
      <c r="A261" s="470"/>
      <c r="B261" s="442"/>
      <c r="C261" s="442"/>
      <c r="D261" s="442"/>
      <c r="E261" s="442"/>
      <c r="F261" s="442"/>
      <c r="G261" s="442"/>
      <c r="H261" s="442"/>
      <c r="I261" s="442"/>
      <c r="J261" s="442"/>
      <c r="K261" s="442"/>
      <c r="L261" s="442"/>
      <c r="M261" s="442"/>
      <c r="N261" s="442"/>
      <c r="O261" s="442"/>
      <c r="P261" s="471"/>
      <c r="W261" s="453"/>
      <c r="X261" s="264"/>
      <c r="Y261" s="264"/>
      <c r="Z261" s="264"/>
    </row>
    <row r="262" spans="1:26" s="64" customFormat="1" ht="17" thickBot="1">
      <c r="A262" s="470"/>
      <c r="B262" s="467" t="s">
        <v>862</v>
      </c>
      <c r="C262" s="442"/>
      <c r="D262" s="442"/>
      <c r="E262" s="472"/>
      <c r="F262" s="472"/>
      <c r="G262" s="766"/>
      <c r="H262" s="767"/>
      <c r="I262" s="768"/>
      <c r="J262" s="442"/>
      <c r="K262" s="467" t="s">
        <v>49</v>
      </c>
      <c r="L262" s="610"/>
      <c r="M262" s="442"/>
      <c r="N262" s="442"/>
      <c r="O262" s="467" t="s">
        <v>49</v>
      </c>
      <c r="P262" s="610"/>
      <c r="W262" s="453"/>
      <c r="X262" s="264"/>
      <c r="Y262" s="264"/>
      <c r="Z262" s="264"/>
    </row>
    <row r="263" spans="1:26" s="64" customFormat="1" ht="17" thickBot="1">
      <c r="A263" s="470"/>
      <c r="B263" s="467"/>
      <c r="C263" s="442"/>
      <c r="D263" s="442"/>
      <c r="E263" s="474"/>
      <c r="F263" s="474"/>
      <c r="G263" s="474"/>
      <c r="H263" s="474"/>
      <c r="I263" s="442"/>
      <c r="J263" s="442"/>
      <c r="K263" s="467"/>
      <c r="L263" s="475"/>
      <c r="M263" s="450"/>
      <c r="N263" s="450"/>
      <c r="O263" s="476"/>
      <c r="P263" s="477"/>
      <c r="W263" s="453"/>
      <c r="X263" s="264"/>
      <c r="Y263" s="264"/>
      <c r="Z263" s="264"/>
    </row>
    <row r="264" spans="1:26" s="64" customFormat="1" ht="17" thickBot="1">
      <c r="A264" s="470"/>
      <c r="B264" s="467" t="s">
        <v>779</v>
      </c>
      <c r="C264" s="450"/>
      <c r="D264" s="450"/>
      <c r="E264" s="474"/>
      <c r="F264" s="474"/>
      <c r="G264" s="801" t="s">
        <v>859</v>
      </c>
      <c r="H264" s="802"/>
      <c r="I264" s="803"/>
      <c r="J264" s="442"/>
      <c r="K264" s="467" t="s">
        <v>50</v>
      </c>
      <c r="L264" s="611"/>
      <c r="M264" s="442"/>
      <c r="N264" s="442"/>
      <c r="O264" s="467" t="s">
        <v>50</v>
      </c>
      <c r="P264" s="611"/>
      <c r="W264" s="453"/>
      <c r="X264" s="264"/>
      <c r="Y264" s="264"/>
      <c r="Z264" s="264"/>
    </row>
    <row r="265" spans="1:26" s="64" customFormat="1">
      <c r="A265" s="470"/>
      <c r="B265" s="442"/>
      <c r="C265" s="442"/>
      <c r="D265" s="442"/>
      <c r="E265" s="442"/>
      <c r="F265" s="442"/>
      <c r="G265" s="442"/>
      <c r="H265" s="442"/>
      <c r="I265" s="442"/>
      <c r="J265" s="442"/>
      <c r="K265" s="442"/>
      <c r="L265" s="442"/>
      <c r="M265" s="442"/>
      <c r="N265" s="442"/>
      <c r="O265" s="442"/>
      <c r="P265" s="471"/>
      <c r="W265" s="453"/>
      <c r="X265" s="264"/>
      <c r="Y265" s="264"/>
      <c r="Z265" s="264"/>
    </row>
    <row r="266" spans="1:26" s="64" customFormat="1">
      <c r="A266" s="470"/>
      <c r="B266" s="467" t="s">
        <v>70</v>
      </c>
      <c r="C266" s="442"/>
      <c r="D266" s="766"/>
      <c r="E266" s="767"/>
      <c r="F266" s="768"/>
      <c r="G266" s="442"/>
      <c r="H266" s="467" t="s">
        <v>71</v>
      </c>
      <c r="I266" s="442"/>
      <c r="J266" s="769"/>
      <c r="K266" s="804"/>
      <c r="L266" s="804"/>
      <c r="M266" s="804"/>
      <c r="N266" s="804"/>
      <c r="O266" s="770"/>
      <c r="P266" s="471"/>
      <c r="W266" s="453"/>
      <c r="X266" s="264"/>
      <c r="Y266" s="264"/>
      <c r="Z266" s="264"/>
    </row>
    <row r="267" spans="1:26" s="64" customFormat="1">
      <c r="A267" s="470"/>
      <c r="B267" s="442"/>
      <c r="C267" s="442"/>
      <c r="D267" s="442"/>
      <c r="E267" s="442"/>
      <c r="F267" s="442"/>
      <c r="G267" s="442"/>
      <c r="H267" s="442"/>
      <c r="I267" s="442"/>
      <c r="J267" s="442"/>
      <c r="K267" s="442"/>
      <c r="L267" s="442"/>
      <c r="M267" s="442"/>
      <c r="N267" s="442"/>
      <c r="O267" s="442"/>
      <c r="P267" s="471"/>
      <c r="W267" s="453"/>
      <c r="X267" s="264"/>
      <c r="Y267" s="264"/>
      <c r="Z267" s="264"/>
    </row>
    <row r="268" spans="1:26" s="64" customFormat="1">
      <c r="A268" s="470"/>
      <c r="B268" s="467" t="s">
        <v>72</v>
      </c>
      <c r="C268" s="442"/>
      <c r="D268" s="766"/>
      <c r="E268" s="767"/>
      <c r="F268" s="767"/>
      <c r="G268" s="767"/>
      <c r="H268" s="767"/>
      <c r="I268" s="767"/>
      <c r="J268" s="767"/>
      <c r="K268" s="767"/>
      <c r="L268" s="767"/>
      <c r="M268" s="767"/>
      <c r="N268" s="767"/>
      <c r="O268" s="768"/>
      <c r="P268" s="471"/>
      <c r="W268" s="453"/>
      <c r="X268" s="264"/>
      <c r="Y268" s="264"/>
      <c r="Z268" s="264"/>
    </row>
    <row r="269" spans="1:26" s="64" customFormat="1" ht="17" thickBot="1">
      <c r="A269" s="479"/>
      <c r="B269" s="480"/>
      <c r="C269" s="480"/>
      <c r="D269" s="480"/>
      <c r="E269" s="480"/>
      <c r="F269" s="480"/>
      <c r="G269" s="480"/>
      <c r="H269" s="480"/>
      <c r="I269" s="480"/>
      <c r="J269" s="480"/>
      <c r="K269" s="480"/>
      <c r="L269" s="480"/>
      <c r="M269" s="480"/>
      <c r="N269" s="480"/>
      <c r="O269" s="480"/>
      <c r="P269" s="481"/>
      <c r="W269" s="453"/>
      <c r="X269" s="264"/>
      <c r="Y269" s="264"/>
      <c r="Z269" s="264"/>
    </row>
    <row r="270" spans="1:26" s="64" customFormat="1" ht="17" thickBot="1">
      <c r="A270" s="470"/>
      <c r="B270" s="442"/>
      <c r="C270" s="442"/>
      <c r="D270" s="442"/>
      <c r="E270" s="442"/>
      <c r="F270" s="442"/>
      <c r="G270" s="442"/>
      <c r="H270" s="442"/>
      <c r="I270" s="442"/>
      <c r="J270" s="442"/>
      <c r="K270" s="442"/>
      <c r="L270" s="442"/>
      <c r="M270" s="442"/>
      <c r="N270" s="442"/>
      <c r="O270" s="442"/>
      <c r="P270" s="471"/>
      <c r="W270" s="457" t="s">
        <v>195</v>
      </c>
      <c r="X270" s="264"/>
      <c r="Y270" s="264"/>
      <c r="Z270" s="264"/>
    </row>
    <row r="271" spans="1:26" s="64" customFormat="1" ht="17" thickBot="1">
      <c r="A271" s="374" t="s">
        <v>470</v>
      </c>
      <c r="B271" s="467" t="s">
        <v>68</v>
      </c>
      <c r="C271" s="442"/>
      <c r="D271" s="442"/>
      <c r="E271" s="766"/>
      <c r="F271" s="767"/>
      <c r="G271" s="767"/>
      <c r="H271" s="767"/>
      <c r="I271" s="767"/>
      <c r="J271" s="768"/>
      <c r="K271" s="468" t="s">
        <v>69</v>
      </c>
      <c r="L271" s="766"/>
      <c r="M271" s="768"/>
      <c r="N271" s="442"/>
      <c r="O271" s="467" t="s">
        <v>778</v>
      </c>
      <c r="P271" s="629"/>
      <c r="W271" s="453"/>
      <c r="X271" s="264"/>
      <c r="Y271" s="264"/>
      <c r="Z271" s="264"/>
    </row>
    <row r="272" spans="1:26" s="64" customFormat="1" ht="17" thickBot="1">
      <c r="A272" s="470"/>
      <c r="B272" s="442"/>
      <c r="C272" s="442"/>
      <c r="D272" s="442"/>
      <c r="E272" s="442"/>
      <c r="F272" s="442"/>
      <c r="G272" s="442"/>
      <c r="H272" s="442"/>
      <c r="I272" s="442"/>
      <c r="J272" s="442"/>
      <c r="K272" s="442"/>
      <c r="L272" s="442"/>
      <c r="M272" s="442"/>
      <c r="N272" s="442"/>
      <c r="O272" s="442"/>
      <c r="P272" s="471"/>
      <c r="W272" s="453"/>
      <c r="X272" s="264"/>
      <c r="Y272" s="264"/>
      <c r="Z272" s="264"/>
    </row>
    <row r="273" spans="1:26" s="64" customFormat="1" ht="17" thickBot="1">
      <c r="A273" s="470"/>
      <c r="B273" s="467" t="s">
        <v>862</v>
      </c>
      <c r="C273" s="442"/>
      <c r="D273" s="442"/>
      <c r="E273" s="472"/>
      <c r="F273" s="472"/>
      <c r="G273" s="766"/>
      <c r="H273" s="767"/>
      <c r="I273" s="768"/>
      <c r="J273" s="442"/>
      <c r="K273" s="467" t="s">
        <v>49</v>
      </c>
      <c r="L273" s="610"/>
      <c r="M273" s="442"/>
      <c r="N273" s="442"/>
      <c r="O273" s="467" t="s">
        <v>49</v>
      </c>
      <c r="P273" s="610"/>
      <c r="W273" s="453"/>
      <c r="X273" s="264"/>
      <c r="Y273" s="264"/>
      <c r="Z273" s="264"/>
    </row>
    <row r="274" spans="1:26" s="64" customFormat="1" ht="17" thickBot="1">
      <c r="A274" s="470"/>
      <c r="B274" s="467"/>
      <c r="C274" s="442"/>
      <c r="D274" s="442"/>
      <c r="E274" s="474"/>
      <c r="F274" s="474"/>
      <c r="G274" s="474"/>
      <c r="H274" s="474"/>
      <c r="I274" s="442"/>
      <c r="J274" s="442"/>
      <c r="K274" s="467"/>
      <c r="L274" s="475"/>
      <c r="M274" s="450"/>
      <c r="N274" s="450"/>
      <c r="O274" s="476"/>
      <c r="P274" s="477"/>
      <c r="W274" s="453"/>
      <c r="X274" s="264"/>
      <c r="Y274" s="264"/>
      <c r="Z274" s="264"/>
    </row>
    <row r="275" spans="1:26" s="64" customFormat="1" ht="17" thickBot="1">
      <c r="A275" s="470"/>
      <c r="B275" s="467" t="s">
        <v>779</v>
      </c>
      <c r="C275" s="450"/>
      <c r="D275" s="450"/>
      <c r="E275" s="474"/>
      <c r="F275" s="474"/>
      <c r="G275" s="801" t="s">
        <v>859</v>
      </c>
      <c r="H275" s="802"/>
      <c r="I275" s="803"/>
      <c r="J275" s="442"/>
      <c r="K275" s="467" t="s">
        <v>50</v>
      </c>
      <c r="L275" s="611"/>
      <c r="M275" s="442"/>
      <c r="N275" s="442"/>
      <c r="O275" s="467" t="s">
        <v>50</v>
      </c>
      <c r="P275" s="611"/>
      <c r="W275" s="453"/>
      <c r="X275" s="264"/>
      <c r="Y275" s="264"/>
      <c r="Z275" s="264"/>
    </row>
    <row r="276" spans="1:26" s="64" customFormat="1">
      <c r="A276" s="470"/>
      <c r="B276" s="442"/>
      <c r="C276" s="442"/>
      <c r="D276" s="442"/>
      <c r="E276" s="442"/>
      <c r="F276" s="442"/>
      <c r="G276" s="442"/>
      <c r="H276" s="442"/>
      <c r="I276" s="442"/>
      <c r="J276" s="442"/>
      <c r="K276" s="442"/>
      <c r="L276" s="442"/>
      <c r="M276" s="442"/>
      <c r="N276" s="442"/>
      <c r="O276" s="442"/>
      <c r="P276" s="471"/>
      <c r="W276" s="453"/>
      <c r="X276" s="264"/>
      <c r="Y276" s="264"/>
      <c r="Z276" s="264"/>
    </row>
    <row r="277" spans="1:26" s="64" customFormat="1">
      <c r="A277" s="470"/>
      <c r="B277" s="467" t="s">
        <v>70</v>
      </c>
      <c r="C277" s="442"/>
      <c r="D277" s="766"/>
      <c r="E277" s="767"/>
      <c r="F277" s="768"/>
      <c r="G277" s="442"/>
      <c r="H277" s="467" t="s">
        <v>71</v>
      </c>
      <c r="I277" s="442"/>
      <c r="J277" s="769"/>
      <c r="K277" s="804"/>
      <c r="L277" s="804"/>
      <c r="M277" s="804"/>
      <c r="N277" s="804"/>
      <c r="O277" s="770"/>
      <c r="P277" s="471"/>
      <c r="W277" s="453"/>
      <c r="X277" s="264"/>
      <c r="Y277" s="264"/>
      <c r="Z277" s="264"/>
    </row>
    <row r="278" spans="1:26" s="64" customFormat="1">
      <c r="A278" s="470"/>
      <c r="B278" s="442"/>
      <c r="C278" s="442"/>
      <c r="D278" s="442"/>
      <c r="E278" s="442"/>
      <c r="F278" s="442"/>
      <c r="G278" s="442"/>
      <c r="H278" s="442"/>
      <c r="I278" s="442"/>
      <c r="J278" s="442"/>
      <c r="K278" s="442"/>
      <c r="L278" s="442"/>
      <c r="M278" s="442"/>
      <c r="N278" s="442"/>
      <c r="O278" s="442"/>
      <c r="P278" s="471"/>
      <c r="W278" s="453"/>
      <c r="X278" s="264"/>
      <c r="Y278" s="264"/>
      <c r="Z278" s="264"/>
    </row>
    <row r="279" spans="1:26" s="64" customFormat="1">
      <c r="A279" s="470"/>
      <c r="B279" s="467" t="s">
        <v>72</v>
      </c>
      <c r="C279" s="442"/>
      <c r="D279" s="766"/>
      <c r="E279" s="767"/>
      <c r="F279" s="767"/>
      <c r="G279" s="767"/>
      <c r="H279" s="767"/>
      <c r="I279" s="767"/>
      <c r="J279" s="767"/>
      <c r="K279" s="767"/>
      <c r="L279" s="767"/>
      <c r="M279" s="767"/>
      <c r="N279" s="767"/>
      <c r="O279" s="768"/>
      <c r="P279" s="471"/>
      <c r="W279" s="453"/>
      <c r="X279" s="264"/>
      <c r="Y279" s="264"/>
      <c r="Z279" s="264"/>
    </row>
    <row r="280" spans="1:26" s="64" customFormat="1" ht="17" thickBot="1">
      <c r="A280" s="479"/>
      <c r="B280" s="480"/>
      <c r="C280" s="480"/>
      <c r="D280" s="480"/>
      <c r="E280" s="480"/>
      <c r="F280" s="480"/>
      <c r="G280" s="480"/>
      <c r="H280" s="480"/>
      <c r="I280" s="480"/>
      <c r="J280" s="480"/>
      <c r="K280" s="480"/>
      <c r="L280" s="480"/>
      <c r="M280" s="480"/>
      <c r="N280" s="480"/>
      <c r="O280" s="480"/>
      <c r="P280" s="481"/>
      <c r="W280" s="453"/>
      <c r="X280" s="264"/>
      <c r="Y280" s="264"/>
      <c r="Z280" s="264"/>
    </row>
    <row r="281" spans="1:26" s="64" customFormat="1" ht="17" thickBot="1">
      <c r="A281" s="470"/>
      <c r="B281" s="442"/>
      <c r="C281" s="442"/>
      <c r="D281" s="442"/>
      <c r="E281" s="442"/>
      <c r="F281" s="442"/>
      <c r="G281" s="442"/>
      <c r="H281" s="442"/>
      <c r="I281" s="442"/>
      <c r="J281" s="442"/>
      <c r="K281" s="442"/>
      <c r="L281" s="442"/>
      <c r="M281" s="442"/>
      <c r="N281" s="442"/>
      <c r="O281" s="442"/>
      <c r="P281" s="471"/>
      <c r="W281" s="457" t="s">
        <v>195</v>
      </c>
      <c r="X281" s="264"/>
      <c r="Y281" s="264"/>
      <c r="Z281" s="264"/>
    </row>
    <row r="282" spans="1:26" s="64" customFormat="1" ht="17" thickBot="1">
      <c r="A282" s="374" t="s">
        <v>471</v>
      </c>
      <c r="B282" s="467" t="s">
        <v>68</v>
      </c>
      <c r="C282" s="442"/>
      <c r="D282" s="442"/>
      <c r="E282" s="766"/>
      <c r="F282" s="767"/>
      <c r="G282" s="767"/>
      <c r="H282" s="767"/>
      <c r="I282" s="767"/>
      <c r="J282" s="768"/>
      <c r="K282" s="468" t="s">
        <v>69</v>
      </c>
      <c r="L282" s="766"/>
      <c r="M282" s="768"/>
      <c r="N282" s="442"/>
      <c r="O282" s="467" t="s">
        <v>778</v>
      </c>
      <c r="P282" s="629"/>
      <c r="W282" s="453"/>
      <c r="X282" s="264"/>
      <c r="Y282" s="264"/>
      <c r="Z282" s="264"/>
    </row>
    <row r="283" spans="1:26" s="64" customFormat="1" ht="17" thickBot="1">
      <c r="A283" s="470"/>
      <c r="B283" s="442"/>
      <c r="C283" s="442"/>
      <c r="D283" s="442"/>
      <c r="E283" s="442"/>
      <c r="F283" s="442"/>
      <c r="G283" s="442"/>
      <c r="H283" s="442"/>
      <c r="I283" s="442"/>
      <c r="J283" s="442"/>
      <c r="K283" s="442"/>
      <c r="L283" s="442"/>
      <c r="M283" s="442"/>
      <c r="N283" s="442"/>
      <c r="O283" s="442"/>
      <c r="P283" s="471"/>
      <c r="W283" s="453"/>
      <c r="X283" s="264"/>
      <c r="Y283" s="264"/>
      <c r="Z283" s="264"/>
    </row>
    <row r="284" spans="1:26" s="64" customFormat="1" ht="17" thickBot="1">
      <c r="A284" s="470"/>
      <c r="B284" s="467" t="s">
        <v>862</v>
      </c>
      <c r="C284" s="442"/>
      <c r="D284" s="442"/>
      <c r="E284" s="472"/>
      <c r="F284" s="472"/>
      <c r="G284" s="766"/>
      <c r="H284" s="767"/>
      <c r="I284" s="768"/>
      <c r="J284" s="442"/>
      <c r="K284" s="467" t="s">
        <v>49</v>
      </c>
      <c r="L284" s="610"/>
      <c r="M284" s="442"/>
      <c r="N284" s="442"/>
      <c r="O284" s="467" t="s">
        <v>49</v>
      </c>
      <c r="P284" s="610"/>
      <c r="W284" s="453"/>
      <c r="X284" s="264"/>
      <c r="Y284" s="264"/>
      <c r="Z284" s="264"/>
    </row>
    <row r="285" spans="1:26" s="64" customFormat="1" ht="17" thickBot="1">
      <c r="A285" s="470"/>
      <c r="B285" s="467"/>
      <c r="C285" s="442"/>
      <c r="D285" s="442"/>
      <c r="E285" s="474"/>
      <c r="F285" s="474"/>
      <c r="G285" s="474"/>
      <c r="H285" s="474"/>
      <c r="I285" s="442"/>
      <c r="J285" s="442"/>
      <c r="K285" s="467"/>
      <c r="L285" s="475"/>
      <c r="M285" s="450"/>
      <c r="N285" s="450"/>
      <c r="O285" s="476"/>
      <c r="P285" s="477"/>
      <c r="W285" s="453"/>
      <c r="X285" s="264"/>
      <c r="Y285" s="264"/>
      <c r="Z285" s="264"/>
    </row>
    <row r="286" spans="1:26" s="64" customFormat="1" ht="17" thickBot="1">
      <c r="A286" s="470"/>
      <c r="B286" s="467" t="s">
        <v>779</v>
      </c>
      <c r="C286" s="450"/>
      <c r="D286" s="450"/>
      <c r="E286" s="474"/>
      <c r="F286" s="474"/>
      <c r="G286" s="801" t="s">
        <v>859</v>
      </c>
      <c r="H286" s="802"/>
      <c r="I286" s="803"/>
      <c r="J286" s="442"/>
      <c r="K286" s="467" t="s">
        <v>50</v>
      </c>
      <c r="L286" s="611"/>
      <c r="M286" s="442"/>
      <c r="N286" s="442"/>
      <c r="O286" s="467" t="s">
        <v>50</v>
      </c>
      <c r="P286" s="611"/>
      <c r="W286" s="453"/>
      <c r="X286" s="264"/>
      <c r="Y286" s="264"/>
      <c r="Z286" s="264"/>
    </row>
    <row r="287" spans="1:26" s="64" customFormat="1">
      <c r="A287" s="470"/>
      <c r="B287" s="442"/>
      <c r="C287" s="442"/>
      <c r="D287" s="442"/>
      <c r="E287" s="442"/>
      <c r="F287" s="442"/>
      <c r="G287" s="442"/>
      <c r="H287" s="442"/>
      <c r="I287" s="442"/>
      <c r="J287" s="442"/>
      <c r="K287" s="442"/>
      <c r="L287" s="442"/>
      <c r="M287" s="442"/>
      <c r="N287" s="442"/>
      <c r="O287" s="442"/>
      <c r="P287" s="471"/>
      <c r="W287" s="453"/>
      <c r="X287" s="264"/>
      <c r="Y287" s="264"/>
      <c r="Z287" s="264"/>
    </row>
    <row r="288" spans="1:26" s="64" customFormat="1">
      <c r="A288" s="470"/>
      <c r="B288" s="467" t="s">
        <v>70</v>
      </c>
      <c r="C288" s="442"/>
      <c r="D288" s="766"/>
      <c r="E288" s="767"/>
      <c r="F288" s="768"/>
      <c r="G288" s="442"/>
      <c r="H288" s="467" t="s">
        <v>71</v>
      </c>
      <c r="I288" s="442"/>
      <c r="J288" s="769"/>
      <c r="K288" s="804"/>
      <c r="L288" s="804"/>
      <c r="M288" s="804"/>
      <c r="N288" s="804"/>
      <c r="O288" s="770"/>
      <c r="P288" s="471"/>
      <c r="W288" s="453"/>
      <c r="X288" s="264"/>
      <c r="Y288" s="264"/>
      <c r="Z288" s="264"/>
    </row>
    <row r="289" spans="1:26" s="64" customFormat="1">
      <c r="A289" s="470"/>
      <c r="B289" s="442"/>
      <c r="C289" s="442"/>
      <c r="D289" s="442"/>
      <c r="E289" s="442"/>
      <c r="F289" s="442"/>
      <c r="G289" s="442"/>
      <c r="H289" s="442"/>
      <c r="I289" s="442"/>
      <c r="J289" s="442"/>
      <c r="K289" s="442"/>
      <c r="L289" s="442"/>
      <c r="M289" s="442"/>
      <c r="N289" s="442"/>
      <c r="O289" s="442"/>
      <c r="P289" s="471"/>
      <c r="W289" s="453"/>
      <c r="X289" s="264"/>
      <c r="Y289" s="264"/>
      <c r="Z289" s="264"/>
    </row>
    <row r="290" spans="1:26" s="64" customFormat="1">
      <c r="A290" s="470"/>
      <c r="B290" s="467" t="s">
        <v>72</v>
      </c>
      <c r="C290" s="442"/>
      <c r="D290" s="766"/>
      <c r="E290" s="767"/>
      <c r="F290" s="767"/>
      <c r="G290" s="767"/>
      <c r="H290" s="767"/>
      <c r="I290" s="767"/>
      <c r="J290" s="767"/>
      <c r="K290" s="767"/>
      <c r="L290" s="767"/>
      <c r="M290" s="767"/>
      <c r="N290" s="767"/>
      <c r="O290" s="768"/>
      <c r="P290" s="471"/>
      <c r="W290" s="453"/>
      <c r="X290" s="264"/>
      <c r="Y290" s="264"/>
      <c r="Z290" s="264"/>
    </row>
    <row r="291" spans="1:26" s="64" customFormat="1" ht="17" thickBot="1">
      <c r="A291" s="479"/>
      <c r="B291" s="480"/>
      <c r="C291" s="480"/>
      <c r="D291" s="480"/>
      <c r="E291" s="480"/>
      <c r="F291" s="480"/>
      <c r="G291" s="480"/>
      <c r="H291" s="480"/>
      <c r="I291" s="480"/>
      <c r="J291" s="480"/>
      <c r="K291" s="480"/>
      <c r="L291" s="480"/>
      <c r="M291" s="480"/>
      <c r="N291" s="480"/>
      <c r="O291" s="480"/>
      <c r="P291" s="481"/>
      <c r="W291" s="453"/>
      <c r="X291" s="264"/>
      <c r="Y291" s="264"/>
      <c r="Z291" s="264"/>
    </row>
    <row r="292" spans="1:26" ht="17" thickBot="1">
      <c r="A292" s="470"/>
      <c r="B292" s="442"/>
      <c r="C292" s="442"/>
      <c r="D292" s="442"/>
      <c r="E292" s="442"/>
      <c r="F292" s="442"/>
      <c r="G292" s="442"/>
      <c r="H292" s="442"/>
      <c r="I292" s="442"/>
      <c r="J292" s="442"/>
      <c r="K292" s="442"/>
      <c r="L292" s="442"/>
      <c r="M292" s="442"/>
      <c r="N292" s="442"/>
      <c r="O292" s="442"/>
      <c r="P292" s="471"/>
      <c r="W292" s="457" t="s">
        <v>195</v>
      </c>
    </row>
    <row r="293" spans="1:26" s="64" customFormat="1" ht="17" thickBot="1">
      <c r="A293" s="374" t="s">
        <v>472</v>
      </c>
      <c r="B293" s="467" t="s">
        <v>68</v>
      </c>
      <c r="C293" s="442"/>
      <c r="D293" s="442"/>
      <c r="E293" s="766"/>
      <c r="F293" s="767"/>
      <c r="G293" s="767"/>
      <c r="H293" s="767"/>
      <c r="I293" s="767"/>
      <c r="J293" s="768"/>
      <c r="K293" s="468" t="s">
        <v>69</v>
      </c>
      <c r="L293" s="766"/>
      <c r="M293" s="768"/>
      <c r="N293" s="442"/>
      <c r="O293" s="467" t="s">
        <v>778</v>
      </c>
      <c r="P293" s="629"/>
      <c r="W293" s="453"/>
      <c r="X293" s="264"/>
      <c r="Y293" s="264"/>
      <c r="Z293" s="264"/>
    </row>
    <row r="294" spans="1:26" s="64" customFormat="1" ht="17" thickBot="1">
      <c r="A294" s="470"/>
      <c r="B294" s="442"/>
      <c r="C294" s="442"/>
      <c r="D294" s="442"/>
      <c r="E294" s="442"/>
      <c r="F294" s="442"/>
      <c r="G294" s="442"/>
      <c r="H294" s="442"/>
      <c r="I294" s="442"/>
      <c r="J294" s="442"/>
      <c r="K294" s="442"/>
      <c r="L294" s="442"/>
      <c r="M294" s="442"/>
      <c r="N294" s="442"/>
      <c r="O294" s="442"/>
      <c r="P294" s="471"/>
      <c r="W294" s="453"/>
      <c r="X294" s="264"/>
      <c r="Y294" s="264"/>
      <c r="Z294" s="264"/>
    </row>
    <row r="295" spans="1:26" s="64" customFormat="1" ht="17" thickBot="1">
      <c r="A295" s="470"/>
      <c r="B295" s="467" t="s">
        <v>862</v>
      </c>
      <c r="C295" s="442"/>
      <c r="D295" s="442"/>
      <c r="E295" s="472"/>
      <c r="F295" s="472"/>
      <c r="G295" s="766"/>
      <c r="H295" s="767"/>
      <c r="I295" s="768"/>
      <c r="J295" s="442"/>
      <c r="K295" s="467" t="s">
        <v>49</v>
      </c>
      <c r="L295" s="610"/>
      <c r="M295" s="442"/>
      <c r="N295" s="442"/>
      <c r="O295" s="467" t="s">
        <v>49</v>
      </c>
      <c r="P295" s="610"/>
      <c r="W295" s="453"/>
      <c r="X295" s="264"/>
      <c r="Y295" s="264"/>
      <c r="Z295" s="264"/>
    </row>
    <row r="296" spans="1:26" s="64" customFormat="1" ht="17" thickBot="1">
      <c r="A296" s="470"/>
      <c r="B296" s="467"/>
      <c r="C296" s="442"/>
      <c r="D296" s="442"/>
      <c r="E296" s="474"/>
      <c r="F296" s="474"/>
      <c r="G296" s="474"/>
      <c r="H296" s="474"/>
      <c r="I296" s="442"/>
      <c r="J296" s="442"/>
      <c r="K296" s="467"/>
      <c r="L296" s="475"/>
      <c r="M296" s="450"/>
      <c r="N296" s="450"/>
      <c r="O296" s="476"/>
      <c r="P296" s="477"/>
      <c r="W296" s="453"/>
      <c r="X296" s="264"/>
      <c r="Y296" s="264"/>
      <c r="Z296" s="264"/>
    </row>
    <row r="297" spans="1:26" s="64" customFormat="1" ht="17" thickBot="1">
      <c r="A297" s="470"/>
      <c r="B297" s="467" t="s">
        <v>779</v>
      </c>
      <c r="C297" s="450"/>
      <c r="D297" s="450"/>
      <c r="E297" s="474"/>
      <c r="F297" s="474"/>
      <c r="G297" s="801" t="s">
        <v>859</v>
      </c>
      <c r="H297" s="802"/>
      <c r="I297" s="803"/>
      <c r="J297" s="442"/>
      <c r="K297" s="467" t="s">
        <v>50</v>
      </c>
      <c r="L297" s="611"/>
      <c r="M297" s="442"/>
      <c r="N297" s="442"/>
      <c r="O297" s="467" t="s">
        <v>50</v>
      </c>
      <c r="P297" s="611"/>
      <c r="W297" s="453"/>
      <c r="X297" s="264"/>
      <c r="Y297" s="264"/>
      <c r="Z297" s="264"/>
    </row>
    <row r="298" spans="1:26" s="64" customFormat="1">
      <c r="A298" s="470"/>
      <c r="B298" s="442"/>
      <c r="C298" s="442"/>
      <c r="D298" s="442"/>
      <c r="E298" s="442"/>
      <c r="F298" s="442"/>
      <c r="G298" s="442"/>
      <c r="H298" s="442"/>
      <c r="I298" s="442"/>
      <c r="J298" s="442"/>
      <c r="K298" s="442"/>
      <c r="L298" s="442"/>
      <c r="M298" s="442"/>
      <c r="N298" s="442"/>
      <c r="O298" s="442"/>
      <c r="P298" s="471"/>
      <c r="W298" s="453"/>
      <c r="X298" s="264"/>
      <c r="Y298" s="264"/>
      <c r="Z298" s="264"/>
    </row>
    <row r="299" spans="1:26" s="64" customFormat="1">
      <c r="A299" s="470"/>
      <c r="B299" s="467" t="s">
        <v>70</v>
      </c>
      <c r="C299" s="442"/>
      <c r="D299" s="766"/>
      <c r="E299" s="767"/>
      <c r="F299" s="768"/>
      <c r="G299" s="442"/>
      <c r="H299" s="467" t="s">
        <v>71</v>
      </c>
      <c r="I299" s="442"/>
      <c r="J299" s="769"/>
      <c r="K299" s="804"/>
      <c r="L299" s="804"/>
      <c r="M299" s="804"/>
      <c r="N299" s="804"/>
      <c r="O299" s="770"/>
      <c r="P299" s="471"/>
      <c r="W299" s="453"/>
      <c r="X299" s="264"/>
      <c r="Y299" s="264"/>
      <c r="Z299" s="264"/>
    </row>
    <row r="300" spans="1:26" s="64" customFormat="1">
      <c r="A300" s="470"/>
      <c r="B300" s="442"/>
      <c r="C300" s="442"/>
      <c r="D300" s="442"/>
      <c r="E300" s="442"/>
      <c r="F300" s="442"/>
      <c r="G300" s="442"/>
      <c r="H300" s="442"/>
      <c r="I300" s="442"/>
      <c r="J300" s="442"/>
      <c r="K300" s="442"/>
      <c r="L300" s="442"/>
      <c r="M300" s="442"/>
      <c r="N300" s="442"/>
      <c r="O300" s="442"/>
      <c r="P300" s="471"/>
      <c r="W300" s="453"/>
      <c r="X300" s="264"/>
      <c r="Y300" s="264"/>
      <c r="Z300" s="264"/>
    </row>
    <row r="301" spans="1:26" s="64" customFormat="1">
      <c r="A301" s="470"/>
      <c r="B301" s="467" t="s">
        <v>72</v>
      </c>
      <c r="C301" s="442"/>
      <c r="D301" s="766"/>
      <c r="E301" s="767"/>
      <c r="F301" s="767"/>
      <c r="G301" s="767"/>
      <c r="H301" s="767"/>
      <c r="I301" s="767"/>
      <c r="J301" s="767"/>
      <c r="K301" s="767"/>
      <c r="L301" s="767"/>
      <c r="M301" s="767"/>
      <c r="N301" s="767"/>
      <c r="O301" s="768"/>
      <c r="P301" s="471"/>
      <c r="W301" s="453"/>
      <c r="X301" s="264"/>
      <c r="Y301" s="264"/>
      <c r="Z301" s="264"/>
    </row>
    <row r="302" spans="1:26" s="64" customFormat="1" ht="17" thickBot="1">
      <c r="A302" s="479"/>
      <c r="B302" s="480"/>
      <c r="C302" s="480"/>
      <c r="D302" s="480"/>
      <c r="E302" s="480"/>
      <c r="F302" s="480"/>
      <c r="G302" s="480"/>
      <c r="H302" s="480"/>
      <c r="I302" s="480"/>
      <c r="J302" s="480"/>
      <c r="K302" s="480"/>
      <c r="L302" s="480"/>
      <c r="M302" s="480"/>
      <c r="N302" s="480"/>
      <c r="O302" s="480"/>
      <c r="P302" s="481"/>
      <c r="W302" s="453"/>
      <c r="X302" s="264"/>
      <c r="Y302" s="264"/>
      <c r="Z302" s="264"/>
    </row>
    <row r="303" spans="1:26" s="64" customFormat="1" ht="17" thickBot="1">
      <c r="A303" s="470"/>
      <c r="B303" s="442"/>
      <c r="C303" s="442"/>
      <c r="D303" s="442"/>
      <c r="E303" s="442"/>
      <c r="F303" s="442"/>
      <c r="G303" s="442"/>
      <c r="H303" s="442"/>
      <c r="I303" s="442"/>
      <c r="J303" s="442"/>
      <c r="K303" s="442"/>
      <c r="L303" s="442"/>
      <c r="M303" s="442"/>
      <c r="N303" s="442"/>
      <c r="O303" s="442"/>
      <c r="P303" s="471"/>
      <c r="W303" s="457" t="s">
        <v>195</v>
      </c>
      <c r="X303" s="264"/>
      <c r="Y303" s="264"/>
      <c r="Z303" s="264"/>
    </row>
    <row r="304" spans="1:26" s="64" customFormat="1" ht="17" thickBot="1">
      <c r="A304" s="374" t="s">
        <v>473</v>
      </c>
      <c r="B304" s="467" t="s">
        <v>68</v>
      </c>
      <c r="C304" s="442"/>
      <c r="D304" s="442"/>
      <c r="E304" s="766"/>
      <c r="F304" s="767"/>
      <c r="G304" s="767"/>
      <c r="H304" s="767"/>
      <c r="I304" s="767"/>
      <c r="J304" s="768"/>
      <c r="K304" s="468" t="s">
        <v>69</v>
      </c>
      <c r="L304" s="766"/>
      <c r="M304" s="768"/>
      <c r="N304" s="442"/>
      <c r="O304" s="467" t="s">
        <v>778</v>
      </c>
      <c r="P304" s="629"/>
      <c r="W304" s="453"/>
      <c r="X304" s="264"/>
      <c r="Y304" s="264"/>
      <c r="Z304" s="264"/>
    </row>
    <row r="305" spans="1:26" s="64" customFormat="1" ht="17" thickBot="1">
      <c r="A305" s="470"/>
      <c r="B305" s="442"/>
      <c r="C305" s="442"/>
      <c r="D305" s="442"/>
      <c r="E305" s="442"/>
      <c r="F305" s="442"/>
      <c r="G305" s="442"/>
      <c r="H305" s="442"/>
      <c r="I305" s="442"/>
      <c r="J305" s="442"/>
      <c r="K305" s="442"/>
      <c r="L305" s="442"/>
      <c r="M305" s="442"/>
      <c r="N305" s="442"/>
      <c r="O305" s="442"/>
      <c r="P305" s="471"/>
      <c r="W305" s="453"/>
      <c r="X305" s="264"/>
      <c r="Y305" s="264"/>
      <c r="Z305" s="264"/>
    </row>
    <row r="306" spans="1:26" s="64" customFormat="1" ht="17" thickBot="1">
      <c r="A306" s="470"/>
      <c r="B306" s="467" t="s">
        <v>862</v>
      </c>
      <c r="C306" s="442"/>
      <c r="D306" s="442"/>
      <c r="E306" s="472"/>
      <c r="F306" s="472"/>
      <c r="G306" s="766"/>
      <c r="H306" s="767"/>
      <c r="I306" s="768"/>
      <c r="J306" s="442"/>
      <c r="K306" s="467" t="s">
        <v>49</v>
      </c>
      <c r="L306" s="610"/>
      <c r="M306" s="442"/>
      <c r="N306" s="442"/>
      <c r="O306" s="467" t="s">
        <v>49</v>
      </c>
      <c r="P306" s="610"/>
      <c r="W306" s="453"/>
      <c r="X306" s="264"/>
      <c r="Y306" s="264"/>
      <c r="Z306" s="264"/>
    </row>
    <row r="307" spans="1:26" s="64" customFormat="1" ht="17" thickBot="1">
      <c r="A307" s="470"/>
      <c r="B307" s="467"/>
      <c r="C307" s="442"/>
      <c r="D307" s="442"/>
      <c r="E307" s="474"/>
      <c r="F307" s="474"/>
      <c r="G307" s="474"/>
      <c r="H307" s="474"/>
      <c r="I307" s="442"/>
      <c r="J307" s="442"/>
      <c r="K307" s="467"/>
      <c r="L307" s="475"/>
      <c r="M307" s="450"/>
      <c r="N307" s="450"/>
      <c r="O307" s="476"/>
      <c r="P307" s="477"/>
      <c r="W307" s="453"/>
      <c r="X307" s="264"/>
      <c r="Y307" s="264"/>
      <c r="Z307" s="264"/>
    </row>
    <row r="308" spans="1:26" s="64" customFormat="1" ht="17" thickBot="1">
      <c r="A308" s="470"/>
      <c r="B308" s="467" t="s">
        <v>779</v>
      </c>
      <c r="C308" s="450"/>
      <c r="D308" s="450"/>
      <c r="E308" s="474"/>
      <c r="F308" s="474"/>
      <c r="G308" s="801" t="s">
        <v>859</v>
      </c>
      <c r="H308" s="802"/>
      <c r="I308" s="803"/>
      <c r="J308" s="442"/>
      <c r="K308" s="467" t="s">
        <v>50</v>
      </c>
      <c r="L308" s="611"/>
      <c r="M308" s="442"/>
      <c r="N308" s="442"/>
      <c r="O308" s="467" t="s">
        <v>50</v>
      </c>
      <c r="P308" s="611"/>
      <c r="W308" s="453"/>
      <c r="X308" s="264"/>
      <c r="Y308" s="264"/>
      <c r="Z308" s="264"/>
    </row>
    <row r="309" spans="1:26" s="64" customFormat="1">
      <c r="A309" s="470"/>
      <c r="B309" s="442"/>
      <c r="C309" s="442"/>
      <c r="D309" s="442"/>
      <c r="E309" s="442"/>
      <c r="F309" s="442"/>
      <c r="G309" s="442"/>
      <c r="H309" s="442"/>
      <c r="I309" s="442"/>
      <c r="J309" s="442"/>
      <c r="K309" s="442"/>
      <c r="L309" s="442"/>
      <c r="M309" s="442"/>
      <c r="N309" s="442"/>
      <c r="O309" s="442"/>
      <c r="P309" s="471"/>
      <c r="W309" s="453"/>
      <c r="X309" s="264"/>
      <c r="Y309" s="264"/>
      <c r="Z309" s="264"/>
    </row>
    <row r="310" spans="1:26" s="64" customFormat="1">
      <c r="A310" s="470"/>
      <c r="B310" s="467" t="s">
        <v>70</v>
      </c>
      <c r="C310" s="442"/>
      <c r="D310" s="766"/>
      <c r="E310" s="767"/>
      <c r="F310" s="768"/>
      <c r="G310" s="442"/>
      <c r="H310" s="467" t="s">
        <v>71</v>
      </c>
      <c r="I310" s="442"/>
      <c r="J310" s="769"/>
      <c r="K310" s="804"/>
      <c r="L310" s="804"/>
      <c r="M310" s="804"/>
      <c r="N310" s="804"/>
      <c r="O310" s="770"/>
      <c r="P310" s="471"/>
      <c r="W310" s="453"/>
      <c r="X310" s="264"/>
      <c r="Y310" s="264"/>
      <c r="Z310" s="264"/>
    </row>
    <row r="311" spans="1:26" s="64" customFormat="1">
      <c r="A311" s="470"/>
      <c r="B311" s="442"/>
      <c r="C311" s="442"/>
      <c r="D311" s="442"/>
      <c r="E311" s="442"/>
      <c r="F311" s="442"/>
      <c r="G311" s="442"/>
      <c r="H311" s="442"/>
      <c r="I311" s="442"/>
      <c r="J311" s="442"/>
      <c r="K311" s="442"/>
      <c r="L311" s="442"/>
      <c r="M311" s="442"/>
      <c r="N311" s="442"/>
      <c r="O311" s="442"/>
      <c r="P311" s="471"/>
      <c r="W311" s="453"/>
      <c r="X311" s="264"/>
      <c r="Y311" s="264"/>
      <c r="Z311" s="264"/>
    </row>
    <row r="312" spans="1:26" s="64" customFormat="1">
      <c r="A312" s="470"/>
      <c r="B312" s="467" t="s">
        <v>72</v>
      </c>
      <c r="C312" s="442"/>
      <c r="D312" s="766"/>
      <c r="E312" s="767"/>
      <c r="F312" s="767"/>
      <c r="G312" s="767"/>
      <c r="H312" s="767"/>
      <c r="I312" s="767"/>
      <c r="J312" s="767"/>
      <c r="K312" s="767"/>
      <c r="L312" s="767"/>
      <c r="M312" s="767"/>
      <c r="N312" s="767"/>
      <c r="O312" s="768"/>
      <c r="P312" s="471"/>
      <c r="W312" s="453"/>
      <c r="X312" s="264"/>
      <c r="Y312" s="264"/>
      <c r="Z312" s="264"/>
    </row>
    <row r="313" spans="1:26" s="64" customFormat="1" ht="17" thickBot="1">
      <c r="A313" s="479"/>
      <c r="B313" s="480"/>
      <c r="C313" s="480"/>
      <c r="D313" s="480"/>
      <c r="E313" s="480"/>
      <c r="F313" s="480"/>
      <c r="G313" s="480"/>
      <c r="H313" s="480"/>
      <c r="I313" s="480"/>
      <c r="J313" s="480"/>
      <c r="K313" s="480"/>
      <c r="L313" s="480"/>
      <c r="M313" s="480"/>
      <c r="N313" s="480"/>
      <c r="O313" s="480"/>
      <c r="P313" s="481"/>
      <c r="W313" s="453"/>
      <c r="X313" s="264"/>
      <c r="Y313" s="264"/>
      <c r="Z313" s="264"/>
    </row>
    <row r="314" spans="1:26" s="64" customFormat="1" ht="17" thickBot="1">
      <c r="A314" s="470"/>
      <c r="B314" s="442"/>
      <c r="C314" s="442"/>
      <c r="D314" s="442"/>
      <c r="E314" s="442"/>
      <c r="F314" s="442"/>
      <c r="G314" s="442"/>
      <c r="H314" s="442"/>
      <c r="I314" s="442"/>
      <c r="J314" s="442"/>
      <c r="K314" s="442"/>
      <c r="L314" s="442"/>
      <c r="M314" s="442"/>
      <c r="N314" s="442"/>
      <c r="O314" s="442"/>
      <c r="P314" s="471"/>
      <c r="W314" s="457" t="s">
        <v>195</v>
      </c>
      <c r="X314" s="264"/>
      <c r="Y314" s="264"/>
      <c r="Z314" s="264"/>
    </row>
    <row r="315" spans="1:26" s="64" customFormat="1" ht="17" thickBot="1">
      <c r="A315" s="374" t="s">
        <v>474</v>
      </c>
      <c r="B315" s="467" t="s">
        <v>68</v>
      </c>
      <c r="C315" s="442"/>
      <c r="D315" s="442"/>
      <c r="E315" s="766"/>
      <c r="F315" s="767"/>
      <c r="G315" s="767"/>
      <c r="H315" s="767"/>
      <c r="I315" s="767"/>
      <c r="J315" s="768"/>
      <c r="K315" s="468" t="s">
        <v>69</v>
      </c>
      <c r="L315" s="766"/>
      <c r="M315" s="768"/>
      <c r="N315" s="442"/>
      <c r="O315" s="467" t="s">
        <v>778</v>
      </c>
      <c r="P315" s="629"/>
      <c r="W315" s="453"/>
      <c r="X315" s="264"/>
      <c r="Y315" s="264"/>
      <c r="Z315" s="264"/>
    </row>
    <row r="316" spans="1:26" s="64" customFormat="1" ht="17" thickBot="1">
      <c r="A316" s="470"/>
      <c r="B316" s="442"/>
      <c r="C316" s="442"/>
      <c r="D316" s="442"/>
      <c r="E316" s="442"/>
      <c r="F316" s="442"/>
      <c r="G316" s="442"/>
      <c r="H316" s="442"/>
      <c r="I316" s="442"/>
      <c r="J316" s="442"/>
      <c r="K316" s="442"/>
      <c r="L316" s="442"/>
      <c r="M316" s="442"/>
      <c r="N316" s="442"/>
      <c r="O316" s="442"/>
      <c r="P316" s="471"/>
      <c r="W316" s="453"/>
      <c r="X316" s="264"/>
      <c r="Y316" s="264"/>
      <c r="Z316" s="264"/>
    </row>
    <row r="317" spans="1:26" s="64" customFormat="1" ht="17" thickBot="1">
      <c r="A317" s="470"/>
      <c r="B317" s="467" t="s">
        <v>862</v>
      </c>
      <c r="C317" s="442"/>
      <c r="D317" s="442"/>
      <c r="E317" s="472"/>
      <c r="F317" s="472"/>
      <c r="G317" s="766"/>
      <c r="H317" s="767"/>
      <c r="I317" s="768"/>
      <c r="J317" s="442"/>
      <c r="K317" s="467" t="s">
        <v>49</v>
      </c>
      <c r="L317" s="610"/>
      <c r="M317" s="442"/>
      <c r="N317" s="442"/>
      <c r="O317" s="467" t="s">
        <v>49</v>
      </c>
      <c r="P317" s="610"/>
      <c r="W317" s="453"/>
      <c r="X317" s="264"/>
      <c r="Y317" s="264"/>
      <c r="Z317" s="264"/>
    </row>
    <row r="318" spans="1:26" s="64" customFormat="1" ht="17" thickBot="1">
      <c r="A318" s="470"/>
      <c r="B318" s="467"/>
      <c r="C318" s="442"/>
      <c r="D318" s="442"/>
      <c r="E318" s="474"/>
      <c r="F318" s="474"/>
      <c r="G318" s="474"/>
      <c r="H318" s="474"/>
      <c r="I318" s="442"/>
      <c r="J318" s="442"/>
      <c r="K318" s="467"/>
      <c r="L318" s="475"/>
      <c r="M318" s="450"/>
      <c r="N318" s="450"/>
      <c r="O318" s="476"/>
      <c r="P318" s="477"/>
      <c r="W318" s="453"/>
      <c r="X318" s="264"/>
      <c r="Y318" s="264"/>
      <c r="Z318" s="264"/>
    </row>
    <row r="319" spans="1:26" s="64" customFormat="1" ht="17" thickBot="1">
      <c r="A319" s="470"/>
      <c r="B319" s="467" t="s">
        <v>779</v>
      </c>
      <c r="C319" s="450"/>
      <c r="D319" s="450"/>
      <c r="E319" s="474"/>
      <c r="F319" s="474"/>
      <c r="G319" s="801" t="s">
        <v>859</v>
      </c>
      <c r="H319" s="802"/>
      <c r="I319" s="803"/>
      <c r="J319" s="442"/>
      <c r="K319" s="467" t="s">
        <v>50</v>
      </c>
      <c r="L319" s="611"/>
      <c r="M319" s="442"/>
      <c r="N319" s="442"/>
      <c r="O319" s="467" t="s">
        <v>50</v>
      </c>
      <c r="P319" s="611"/>
      <c r="W319" s="453"/>
      <c r="X319" s="264"/>
      <c r="Y319" s="264"/>
      <c r="Z319" s="264"/>
    </row>
    <row r="320" spans="1:26" s="64" customFormat="1">
      <c r="A320" s="470"/>
      <c r="B320" s="442"/>
      <c r="C320" s="442"/>
      <c r="D320" s="442"/>
      <c r="E320" s="442"/>
      <c r="F320" s="442"/>
      <c r="G320" s="442"/>
      <c r="H320" s="442"/>
      <c r="I320" s="442"/>
      <c r="J320" s="442"/>
      <c r="K320" s="442"/>
      <c r="L320" s="442"/>
      <c r="M320" s="442"/>
      <c r="N320" s="442"/>
      <c r="O320" s="442"/>
      <c r="P320" s="471"/>
      <c r="W320" s="453"/>
      <c r="X320" s="264"/>
      <c r="Y320" s="264"/>
      <c r="Z320" s="264"/>
    </row>
    <row r="321" spans="1:26" s="64" customFormat="1">
      <c r="A321" s="470"/>
      <c r="B321" s="467" t="s">
        <v>70</v>
      </c>
      <c r="C321" s="442"/>
      <c r="D321" s="766"/>
      <c r="E321" s="767"/>
      <c r="F321" s="768"/>
      <c r="G321" s="442"/>
      <c r="H321" s="467" t="s">
        <v>71</v>
      </c>
      <c r="I321" s="442"/>
      <c r="J321" s="769"/>
      <c r="K321" s="804"/>
      <c r="L321" s="804"/>
      <c r="M321" s="804"/>
      <c r="N321" s="804"/>
      <c r="O321" s="770"/>
      <c r="P321" s="471"/>
      <c r="W321" s="453"/>
      <c r="X321" s="264"/>
      <c r="Y321" s="264"/>
      <c r="Z321" s="264"/>
    </row>
    <row r="322" spans="1:26" s="64" customFormat="1">
      <c r="A322" s="470"/>
      <c r="B322" s="442"/>
      <c r="C322" s="442"/>
      <c r="D322" s="442"/>
      <c r="E322" s="442"/>
      <c r="F322" s="442"/>
      <c r="G322" s="442"/>
      <c r="H322" s="442"/>
      <c r="I322" s="442"/>
      <c r="J322" s="442"/>
      <c r="K322" s="442"/>
      <c r="L322" s="442"/>
      <c r="M322" s="442"/>
      <c r="N322" s="442"/>
      <c r="O322" s="442"/>
      <c r="P322" s="471"/>
      <c r="W322" s="453"/>
      <c r="X322" s="264"/>
      <c r="Y322" s="264"/>
      <c r="Z322" s="264"/>
    </row>
    <row r="323" spans="1:26" s="64" customFormat="1">
      <c r="A323" s="470"/>
      <c r="B323" s="467" t="s">
        <v>72</v>
      </c>
      <c r="C323" s="442"/>
      <c r="D323" s="766"/>
      <c r="E323" s="767"/>
      <c r="F323" s="767"/>
      <c r="G323" s="767"/>
      <c r="H323" s="767"/>
      <c r="I323" s="767"/>
      <c r="J323" s="767"/>
      <c r="K323" s="767"/>
      <c r="L323" s="767"/>
      <c r="M323" s="767"/>
      <c r="N323" s="767"/>
      <c r="O323" s="768"/>
      <c r="P323" s="471"/>
      <c r="W323" s="453"/>
      <c r="X323" s="264"/>
      <c r="Y323" s="264"/>
      <c r="Z323" s="264"/>
    </row>
    <row r="324" spans="1:26" s="64" customFormat="1" ht="17" thickBot="1">
      <c r="A324" s="479"/>
      <c r="B324" s="480"/>
      <c r="C324" s="480"/>
      <c r="D324" s="480"/>
      <c r="E324" s="480"/>
      <c r="F324" s="480"/>
      <c r="G324" s="480"/>
      <c r="H324" s="480"/>
      <c r="I324" s="480"/>
      <c r="J324" s="480"/>
      <c r="K324" s="480"/>
      <c r="L324" s="480"/>
      <c r="M324" s="480"/>
      <c r="N324" s="480"/>
      <c r="O324" s="480"/>
      <c r="P324" s="481"/>
      <c r="W324" s="453"/>
      <c r="X324" s="264"/>
      <c r="Y324" s="264"/>
      <c r="Z324" s="264"/>
    </row>
    <row r="325" spans="1:26" s="64" customFormat="1" ht="17" thickBot="1">
      <c r="A325" s="470"/>
      <c r="B325" s="442"/>
      <c r="C325" s="442"/>
      <c r="D325" s="442"/>
      <c r="E325" s="442"/>
      <c r="F325" s="442"/>
      <c r="G325" s="442"/>
      <c r="H325" s="442"/>
      <c r="I325" s="442"/>
      <c r="J325" s="442"/>
      <c r="K325" s="442"/>
      <c r="L325" s="442"/>
      <c r="M325" s="442"/>
      <c r="N325" s="442"/>
      <c r="O325" s="442"/>
      <c r="P325" s="471"/>
      <c r="W325" s="457" t="s">
        <v>195</v>
      </c>
      <c r="X325" s="264"/>
      <c r="Y325" s="264"/>
      <c r="Z325" s="264"/>
    </row>
    <row r="326" spans="1:26" s="64" customFormat="1" ht="17" thickBot="1">
      <c r="A326" s="374" t="s">
        <v>475</v>
      </c>
      <c r="B326" s="467" t="s">
        <v>68</v>
      </c>
      <c r="C326" s="442"/>
      <c r="D326" s="442"/>
      <c r="E326" s="766"/>
      <c r="F326" s="767"/>
      <c r="G326" s="767"/>
      <c r="H326" s="767"/>
      <c r="I326" s="767"/>
      <c r="J326" s="768"/>
      <c r="K326" s="468" t="s">
        <v>69</v>
      </c>
      <c r="L326" s="766"/>
      <c r="M326" s="768"/>
      <c r="N326" s="442"/>
      <c r="O326" s="467" t="s">
        <v>778</v>
      </c>
      <c r="P326" s="629"/>
      <c r="W326" s="453"/>
      <c r="X326" s="264"/>
      <c r="Y326" s="264"/>
      <c r="Z326" s="264"/>
    </row>
    <row r="327" spans="1:26" s="64" customFormat="1" ht="17" thickBot="1">
      <c r="A327" s="470"/>
      <c r="B327" s="442"/>
      <c r="C327" s="442"/>
      <c r="D327" s="442"/>
      <c r="E327" s="442"/>
      <c r="F327" s="442"/>
      <c r="G327" s="442"/>
      <c r="H327" s="442"/>
      <c r="I327" s="442"/>
      <c r="J327" s="442"/>
      <c r="K327" s="442"/>
      <c r="L327" s="442"/>
      <c r="M327" s="442"/>
      <c r="N327" s="442"/>
      <c r="O327" s="442"/>
      <c r="P327" s="471"/>
      <c r="W327" s="453"/>
      <c r="X327" s="264"/>
      <c r="Y327" s="264"/>
      <c r="Z327" s="264"/>
    </row>
    <row r="328" spans="1:26" s="64" customFormat="1" ht="17" thickBot="1">
      <c r="A328" s="470"/>
      <c r="B328" s="467" t="s">
        <v>862</v>
      </c>
      <c r="C328" s="442"/>
      <c r="D328" s="442"/>
      <c r="E328" s="472"/>
      <c r="F328" s="472"/>
      <c r="G328" s="766"/>
      <c r="H328" s="767"/>
      <c r="I328" s="768"/>
      <c r="J328" s="442"/>
      <c r="K328" s="467" t="s">
        <v>49</v>
      </c>
      <c r="L328" s="610"/>
      <c r="M328" s="442"/>
      <c r="N328" s="442"/>
      <c r="O328" s="467" t="s">
        <v>49</v>
      </c>
      <c r="P328" s="610"/>
      <c r="W328" s="453"/>
      <c r="X328" s="264"/>
      <c r="Y328" s="264"/>
      <c r="Z328" s="264"/>
    </row>
    <row r="329" spans="1:26" s="64" customFormat="1" ht="17" thickBot="1">
      <c r="A329" s="470"/>
      <c r="B329" s="467"/>
      <c r="C329" s="442"/>
      <c r="D329" s="442"/>
      <c r="E329" s="474"/>
      <c r="F329" s="474"/>
      <c r="G329" s="474"/>
      <c r="H329" s="474"/>
      <c r="I329" s="442"/>
      <c r="J329" s="442"/>
      <c r="K329" s="467"/>
      <c r="L329" s="475"/>
      <c r="M329" s="450"/>
      <c r="N329" s="450"/>
      <c r="O329" s="476"/>
      <c r="P329" s="477"/>
      <c r="W329" s="453"/>
      <c r="X329" s="264"/>
      <c r="Y329" s="264"/>
      <c r="Z329" s="264"/>
    </row>
    <row r="330" spans="1:26" s="64" customFormat="1" ht="17" thickBot="1">
      <c r="A330" s="470"/>
      <c r="B330" s="467" t="s">
        <v>779</v>
      </c>
      <c r="C330" s="450"/>
      <c r="D330" s="450"/>
      <c r="E330" s="474"/>
      <c r="F330" s="474"/>
      <c r="G330" s="801" t="s">
        <v>859</v>
      </c>
      <c r="H330" s="802"/>
      <c r="I330" s="803"/>
      <c r="J330" s="442"/>
      <c r="K330" s="467" t="s">
        <v>50</v>
      </c>
      <c r="L330" s="611"/>
      <c r="M330" s="442"/>
      <c r="N330" s="442"/>
      <c r="O330" s="467" t="s">
        <v>50</v>
      </c>
      <c r="P330" s="611"/>
      <c r="W330" s="453"/>
      <c r="X330" s="264"/>
      <c r="Y330" s="264"/>
      <c r="Z330" s="264"/>
    </row>
    <row r="331" spans="1:26" s="64" customFormat="1">
      <c r="A331" s="470"/>
      <c r="B331" s="442"/>
      <c r="C331" s="442"/>
      <c r="D331" s="442"/>
      <c r="E331" s="442"/>
      <c r="F331" s="442"/>
      <c r="G331" s="442"/>
      <c r="H331" s="442"/>
      <c r="I331" s="442"/>
      <c r="J331" s="442"/>
      <c r="K331" s="442"/>
      <c r="L331" s="442"/>
      <c r="M331" s="442"/>
      <c r="N331" s="442"/>
      <c r="O331" s="442"/>
      <c r="P331" s="471"/>
      <c r="W331" s="453"/>
      <c r="X331" s="264"/>
      <c r="Y331" s="264"/>
      <c r="Z331" s="264"/>
    </row>
    <row r="332" spans="1:26" s="64" customFormat="1">
      <c r="A332" s="470"/>
      <c r="B332" s="467" t="s">
        <v>70</v>
      </c>
      <c r="C332" s="442"/>
      <c r="D332" s="766"/>
      <c r="E332" s="767"/>
      <c r="F332" s="768"/>
      <c r="G332" s="442"/>
      <c r="H332" s="467" t="s">
        <v>71</v>
      </c>
      <c r="I332" s="442"/>
      <c r="J332" s="769"/>
      <c r="K332" s="804"/>
      <c r="L332" s="804"/>
      <c r="M332" s="804"/>
      <c r="N332" s="804"/>
      <c r="O332" s="770"/>
      <c r="P332" s="471"/>
      <c r="W332" s="453"/>
      <c r="X332" s="264"/>
      <c r="Y332" s="264"/>
      <c r="Z332" s="264"/>
    </row>
    <row r="333" spans="1:26" s="64" customFormat="1">
      <c r="A333" s="470"/>
      <c r="B333" s="442"/>
      <c r="C333" s="442"/>
      <c r="D333" s="442"/>
      <c r="E333" s="442"/>
      <c r="F333" s="442"/>
      <c r="G333" s="442"/>
      <c r="H333" s="442"/>
      <c r="I333" s="442"/>
      <c r="J333" s="442"/>
      <c r="K333" s="442"/>
      <c r="L333" s="442"/>
      <c r="M333" s="442"/>
      <c r="N333" s="442"/>
      <c r="O333" s="442"/>
      <c r="P333" s="471"/>
      <c r="W333" s="453"/>
      <c r="X333" s="264"/>
      <c r="Y333" s="264"/>
      <c r="Z333" s="264"/>
    </row>
    <row r="334" spans="1:26" s="64" customFormat="1">
      <c r="A334" s="470"/>
      <c r="B334" s="467" t="s">
        <v>72</v>
      </c>
      <c r="C334" s="442"/>
      <c r="D334" s="766"/>
      <c r="E334" s="767"/>
      <c r="F334" s="767"/>
      <c r="G334" s="767"/>
      <c r="H334" s="767"/>
      <c r="I334" s="767"/>
      <c r="J334" s="767"/>
      <c r="K334" s="767"/>
      <c r="L334" s="767"/>
      <c r="M334" s="767"/>
      <c r="N334" s="767"/>
      <c r="O334" s="768"/>
      <c r="P334" s="471"/>
      <c r="W334" s="453"/>
      <c r="X334" s="264"/>
      <c r="Y334" s="264"/>
      <c r="Z334" s="264"/>
    </row>
    <row r="335" spans="1:26" s="64" customFormat="1" ht="17" thickBot="1">
      <c r="A335" s="479"/>
      <c r="B335" s="480"/>
      <c r="C335" s="480"/>
      <c r="D335" s="480"/>
      <c r="E335" s="480"/>
      <c r="F335" s="480"/>
      <c r="G335" s="480"/>
      <c r="H335" s="480"/>
      <c r="I335" s="480"/>
      <c r="J335" s="480"/>
      <c r="K335" s="480"/>
      <c r="L335" s="480"/>
      <c r="M335" s="480"/>
      <c r="N335" s="480"/>
      <c r="O335" s="480"/>
      <c r="P335" s="481"/>
      <c r="W335" s="453"/>
      <c r="X335" s="264"/>
      <c r="Y335" s="264"/>
      <c r="Z335" s="264"/>
    </row>
    <row r="336" spans="1:26" s="64" customFormat="1" ht="17" thickBot="1">
      <c r="A336" s="470"/>
      <c r="B336" s="442"/>
      <c r="C336" s="442"/>
      <c r="D336" s="442"/>
      <c r="E336" s="442"/>
      <c r="F336" s="442"/>
      <c r="G336" s="442"/>
      <c r="H336" s="442"/>
      <c r="I336" s="442"/>
      <c r="J336" s="442"/>
      <c r="K336" s="442"/>
      <c r="L336" s="442"/>
      <c r="M336" s="442"/>
      <c r="N336" s="442"/>
      <c r="O336" s="442"/>
      <c r="P336" s="471"/>
      <c r="W336" s="457" t="s">
        <v>195</v>
      </c>
      <c r="X336" s="264"/>
      <c r="Y336" s="264"/>
      <c r="Z336" s="264"/>
    </row>
    <row r="337" spans="1:26" s="64" customFormat="1" ht="17" thickBot="1">
      <c r="A337" s="374" t="s">
        <v>476</v>
      </c>
      <c r="B337" s="467" t="s">
        <v>68</v>
      </c>
      <c r="C337" s="442"/>
      <c r="D337" s="442"/>
      <c r="E337" s="766"/>
      <c r="F337" s="767"/>
      <c r="G337" s="767"/>
      <c r="H337" s="767"/>
      <c r="I337" s="767"/>
      <c r="J337" s="768"/>
      <c r="K337" s="468" t="s">
        <v>69</v>
      </c>
      <c r="L337" s="766"/>
      <c r="M337" s="768"/>
      <c r="N337" s="442"/>
      <c r="O337" s="467" t="s">
        <v>778</v>
      </c>
      <c r="P337" s="629"/>
      <c r="W337" s="453"/>
      <c r="X337" s="264"/>
      <c r="Y337" s="264"/>
      <c r="Z337" s="264"/>
    </row>
    <row r="338" spans="1:26" s="64" customFormat="1" ht="17" thickBot="1">
      <c r="A338" s="470"/>
      <c r="B338" s="442"/>
      <c r="C338" s="442"/>
      <c r="D338" s="442"/>
      <c r="E338" s="442"/>
      <c r="F338" s="442"/>
      <c r="G338" s="442"/>
      <c r="H338" s="442"/>
      <c r="I338" s="442"/>
      <c r="J338" s="442"/>
      <c r="K338" s="442"/>
      <c r="L338" s="442"/>
      <c r="M338" s="442"/>
      <c r="N338" s="442"/>
      <c r="O338" s="442"/>
      <c r="P338" s="471"/>
      <c r="W338" s="453"/>
      <c r="X338" s="264"/>
      <c r="Y338" s="264"/>
      <c r="Z338" s="264"/>
    </row>
    <row r="339" spans="1:26" s="64" customFormat="1" ht="17" thickBot="1">
      <c r="A339" s="470"/>
      <c r="B339" s="467" t="s">
        <v>862</v>
      </c>
      <c r="C339" s="442"/>
      <c r="D339" s="442"/>
      <c r="E339" s="472"/>
      <c r="F339" s="472"/>
      <c r="G339" s="766"/>
      <c r="H339" s="767"/>
      <c r="I339" s="768"/>
      <c r="J339" s="442"/>
      <c r="K339" s="467" t="s">
        <v>49</v>
      </c>
      <c r="L339" s="610"/>
      <c r="M339" s="442"/>
      <c r="N339" s="442"/>
      <c r="O339" s="467" t="s">
        <v>49</v>
      </c>
      <c r="P339" s="610"/>
      <c r="W339" s="453"/>
      <c r="X339" s="264"/>
      <c r="Y339" s="264"/>
      <c r="Z339" s="264"/>
    </row>
    <row r="340" spans="1:26" s="64" customFormat="1" ht="17" thickBot="1">
      <c r="A340" s="470"/>
      <c r="B340" s="467"/>
      <c r="C340" s="442"/>
      <c r="D340" s="442"/>
      <c r="E340" s="474"/>
      <c r="F340" s="474"/>
      <c r="G340" s="474"/>
      <c r="H340" s="474"/>
      <c r="I340" s="442"/>
      <c r="J340" s="442"/>
      <c r="K340" s="467"/>
      <c r="L340" s="475"/>
      <c r="M340" s="450"/>
      <c r="N340" s="450"/>
      <c r="O340" s="476"/>
      <c r="P340" s="477"/>
      <c r="W340" s="453"/>
      <c r="X340" s="264"/>
      <c r="Y340" s="264"/>
      <c r="Z340" s="264"/>
    </row>
    <row r="341" spans="1:26" s="64" customFormat="1" ht="17" thickBot="1">
      <c r="A341" s="470"/>
      <c r="B341" s="467" t="s">
        <v>779</v>
      </c>
      <c r="C341" s="450"/>
      <c r="D341" s="450"/>
      <c r="E341" s="474"/>
      <c r="F341" s="474"/>
      <c r="G341" s="801" t="s">
        <v>859</v>
      </c>
      <c r="H341" s="802"/>
      <c r="I341" s="803"/>
      <c r="J341" s="442"/>
      <c r="K341" s="467" t="s">
        <v>50</v>
      </c>
      <c r="L341" s="611"/>
      <c r="M341" s="442"/>
      <c r="N341" s="442"/>
      <c r="O341" s="467" t="s">
        <v>50</v>
      </c>
      <c r="P341" s="611"/>
      <c r="W341" s="453"/>
      <c r="X341" s="264"/>
      <c r="Y341" s="264"/>
      <c r="Z341" s="264"/>
    </row>
    <row r="342" spans="1:26" s="64" customFormat="1">
      <c r="A342" s="470"/>
      <c r="B342" s="442"/>
      <c r="C342" s="442"/>
      <c r="D342" s="442"/>
      <c r="E342" s="442"/>
      <c r="F342" s="442"/>
      <c r="G342" s="442"/>
      <c r="H342" s="442"/>
      <c r="I342" s="442"/>
      <c r="J342" s="442"/>
      <c r="K342" s="442"/>
      <c r="L342" s="442"/>
      <c r="M342" s="442"/>
      <c r="N342" s="442"/>
      <c r="O342" s="442"/>
      <c r="P342" s="471"/>
      <c r="W342" s="453"/>
      <c r="X342" s="264"/>
      <c r="Y342" s="264"/>
      <c r="Z342" s="264"/>
    </row>
    <row r="343" spans="1:26" s="64" customFormat="1">
      <c r="A343" s="470"/>
      <c r="B343" s="467" t="s">
        <v>70</v>
      </c>
      <c r="C343" s="442"/>
      <c r="D343" s="766"/>
      <c r="E343" s="767"/>
      <c r="F343" s="768"/>
      <c r="G343" s="442"/>
      <c r="H343" s="467" t="s">
        <v>71</v>
      </c>
      <c r="I343" s="442"/>
      <c r="J343" s="769"/>
      <c r="K343" s="804"/>
      <c r="L343" s="804"/>
      <c r="M343" s="804"/>
      <c r="N343" s="804"/>
      <c r="O343" s="770"/>
      <c r="P343" s="471"/>
      <c r="W343" s="453"/>
      <c r="X343" s="264"/>
      <c r="Y343" s="264"/>
      <c r="Z343" s="264"/>
    </row>
    <row r="344" spans="1:26" s="64" customFormat="1">
      <c r="A344" s="470"/>
      <c r="B344" s="442"/>
      <c r="C344" s="442"/>
      <c r="D344" s="442"/>
      <c r="E344" s="442"/>
      <c r="F344" s="442"/>
      <c r="G344" s="442"/>
      <c r="H344" s="442"/>
      <c r="I344" s="442"/>
      <c r="J344" s="442"/>
      <c r="K344" s="442"/>
      <c r="L344" s="442"/>
      <c r="M344" s="442"/>
      <c r="N344" s="442"/>
      <c r="O344" s="442"/>
      <c r="P344" s="471"/>
      <c r="W344" s="453"/>
      <c r="X344" s="264"/>
      <c r="Y344" s="264"/>
      <c r="Z344" s="264"/>
    </row>
    <row r="345" spans="1:26" s="64" customFormat="1">
      <c r="A345" s="470"/>
      <c r="B345" s="467" t="s">
        <v>72</v>
      </c>
      <c r="C345" s="442"/>
      <c r="D345" s="766"/>
      <c r="E345" s="767"/>
      <c r="F345" s="767"/>
      <c r="G345" s="767"/>
      <c r="H345" s="767"/>
      <c r="I345" s="767"/>
      <c r="J345" s="767"/>
      <c r="K345" s="767"/>
      <c r="L345" s="767"/>
      <c r="M345" s="767"/>
      <c r="N345" s="767"/>
      <c r="O345" s="768"/>
      <c r="P345" s="471"/>
      <c r="W345" s="453"/>
      <c r="X345" s="264"/>
      <c r="Y345" s="264"/>
      <c r="Z345" s="264"/>
    </row>
    <row r="346" spans="1:26" s="64" customFormat="1" ht="17" thickBot="1">
      <c r="A346" s="479"/>
      <c r="B346" s="480"/>
      <c r="C346" s="480"/>
      <c r="D346" s="480"/>
      <c r="E346" s="480"/>
      <c r="F346" s="480"/>
      <c r="G346" s="480"/>
      <c r="H346" s="480"/>
      <c r="I346" s="480"/>
      <c r="J346" s="480"/>
      <c r="K346" s="480"/>
      <c r="L346" s="480"/>
      <c r="M346" s="480"/>
      <c r="N346" s="480"/>
      <c r="O346" s="480"/>
      <c r="P346" s="481"/>
      <c r="W346" s="453"/>
      <c r="X346" s="264"/>
      <c r="Y346" s="264"/>
      <c r="Z346" s="264"/>
    </row>
    <row r="347" spans="1:26" s="64" customFormat="1" ht="17" thickBot="1">
      <c r="A347" s="470"/>
      <c r="B347" s="442"/>
      <c r="C347" s="442"/>
      <c r="D347" s="442"/>
      <c r="E347" s="442"/>
      <c r="F347" s="442"/>
      <c r="G347" s="442"/>
      <c r="H347" s="442"/>
      <c r="I347" s="442"/>
      <c r="J347" s="442"/>
      <c r="K347" s="442"/>
      <c r="L347" s="442"/>
      <c r="M347" s="442"/>
      <c r="N347" s="442"/>
      <c r="O347" s="442"/>
      <c r="P347" s="471"/>
      <c r="W347" s="457" t="s">
        <v>195</v>
      </c>
      <c r="X347" s="264"/>
      <c r="Y347" s="264"/>
      <c r="Z347" s="264"/>
    </row>
    <row r="348" spans="1:26" s="64" customFormat="1" ht="17" thickBot="1">
      <c r="A348" s="374" t="s">
        <v>477</v>
      </c>
      <c r="B348" s="467" t="s">
        <v>68</v>
      </c>
      <c r="C348" s="442"/>
      <c r="D348" s="442"/>
      <c r="E348" s="766"/>
      <c r="F348" s="767"/>
      <c r="G348" s="767"/>
      <c r="H348" s="767"/>
      <c r="I348" s="767"/>
      <c r="J348" s="768"/>
      <c r="K348" s="468" t="s">
        <v>69</v>
      </c>
      <c r="L348" s="766"/>
      <c r="M348" s="768"/>
      <c r="N348" s="442"/>
      <c r="O348" s="467" t="s">
        <v>778</v>
      </c>
      <c r="P348" s="629"/>
      <c r="W348" s="453"/>
      <c r="X348" s="264"/>
      <c r="Y348" s="264"/>
      <c r="Z348" s="264"/>
    </row>
    <row r="349" spans="1:26" s="64" customFormat="1" ht="17" thickBot="1">
      <c r="A349" s="470"/>
      <c r="B349" s="442"/>
      <c r="C349" s="442"/>
      <c r="D349" s="442"/>
      <c r="E349" s="442"/>
      <c r="F349" s="442"/>
      <c r="G349" s="442"/>
      <c r="H349" s="442"/>
      <c r="I349" s="442"/>
      <c r="J349" s="442"/>
      <c r="K349" s="442"/>
      <c r="L349" s="442"/>
      <c r="M349" s="442"/>
      <c r="N349" s="442"/>
      <c r="O349" s="442"/>
      <c r="P349" s="471"/>
      <c r="W349" s="453"/>
      <c r="X349" s="264"/>
      <c r="Y349" s="264"/>
      <c r="Z349" s="264"/>
    </row>
    <row r="350" spans="1:26" s="64" customFormat="1" ht="17" thickBot="1">
      <c r="A350" s="470"/>
      <c r="B350" s="467" t="s">
        <v>862</v>
      </c>
      <c r="C350" s="442"/>
      <c r="D350" s="442"/>
      <c r="E350" s="472"/>
      <c r="F350" s="472"/>
      <c r="G350" s="766"/>
      <c r="H350" s="767"/>
      <c r="I350" s="768"/>
      <c r="J350" s="442"/>
      <c r="K350" s="467" t="s">
        <v>49</v>
      </c>
      <c r="L350" s="610"/>
      <c r="M350" s="442"/>
      <c r="N350" s="442"/>
      <c r="O350" s="467" t="s">
        <v>49</v>
      </c>
      <c r="P350" s="610"/>
      <c r="W350" s="453"/>
      <c r="X350" s="264"/>
      <c r="Y350" s="264"/>
      <c r="Z350" s="264"/>
    </row>
    <row r="351" spans="1:26" s="64" customFormat="1" ht="17" thickBot="1">
      <c r="A351" s="470"/>
      <c r="B351" s="467"/>
      <c r="C351" s="442"/>
      <c r="D351" s="442"/>
      <c r="E351" s="474"/>
      <c r="F351" s="474"/>
      <c r="G351" s="474"/>
      <c r="H351" s="474"/>
      <c r="I351" s="442"/>
      <c r="J351" s="442"/>
      <c r="K351" s="467"/>
      <c r="L351" s="475"/>
      <c r="M351" s="450"/>
      <c r="N351" s="450"/>
      <c r="O351" s="476"/>
      <c r="P351" s="477"/>
      <c r="W351" s="453"/>
      <c r="X351" s="264"/>
      <c r="Y351" s="264"/>
      <c r="Z351" s="264"/>
    </row>
    <row r="352" spans="1:26" s="64" customFormat="1" ht="17" thickBot="1">
      <c r="A352" s="470"/>
      <c r="B352" s="467" t="s">
        <v>779</v>
      </c>
      <c r="C352" s="450"/>
      <c r="D352" s="450"/>
      <c r="E352" s="474"/>
      <c r="F352" s="474"/>
      <c r="G352" s="801" t="s">
        <v>859</v>
      </c>
      <c r="H352" s="802"/>
      <c r="I352" s="803"/>
      <c r="J352" s="442"/>
      <c r="K352" s="467" t="s">
        <v>50</v>
      </c>
      <c r="L352" s="611"/>
      <c r="M352" s="442"/>
      <c r="N352" s="442"/>
      <c r="O352" s="467" t="s">
        <v>50</v>
      </c>
      <c r="P352" s="611"/>
      <c r="W352" s="453"/>
      <c r="X352" s="264"/>
      <c r="Y352" s="264"/>
      <c r="Z352" s="264"/>
    </row>
    <row r="353" spans="1:26" s="64" customFormat="1">
      <c r="A353" s="470"/>
      <c r="B353" s="442"/>
      <c r="C353" s="442"/>
      <c r="D353" s="442"/>
      <c r="E353" s="442"/>
      <c r="F353" s="442"/>
      <c r="G353" s="442"/>
      <c r="H353" s="442"/>
      <c r="I353" s="442"/>
      <c r="J353" s="442"/>
      <c r="K353" s="442"/>
      <c r="L353" s="442"/>
      <c r="M353" s="442"/>
      <c r="N353" s="442"/>
      <c r="O353" s="442"/>
      <c r="P353" s="471"/>
      <c r="W353" s="453"/>
      <c r="X353" s="264"/>
      <c r="Y353" s="264"/>
      <c r="Z353" s="264"/>
    </row>
    <row r="354" spans="1:26" s="64" customFormat="1">
      <c r="A354" s="470"/>
      <c r="B354" s="467" t="s">
        <v>70</v>
      </c>
      <c r="C354" s="442"/>
      <c r="D354" s="766"/>
      <c r="E354" s="767"/>
      <c r="F354" s="768"/>
      <c r="G354" s="442"/>
      <c r="H354" s="467" t="s">
        <v>71</v>
      </c>
      <c r="I354" s="442"/>
      <c r="J354" s="769"/>
      <c r="K354" s="804"/>
      <c r="L354" s="804"/>
      <c r="M354" s="804"/>
      <c r="N354" s="804"/>
      <c r="O354" s="770"/>
      <c r="P354" s="471"/>
      <c r="W354" s="453"/>
      <c r="X354" s="264"/>
      <c r="Y354" s="264"/>
      <c r="Z354" s="264"/>
    </row>
    <row r="355" spans="1:26" s="64" customFormat="1">
      <c r="A355" s="470"/>
      <c r="B355" s="442"/>
      <c r="C355" s="442"/>
      <c r="D355" s="442"/>
      <c r="E355" s="442"/>
      <c r="F355" s="442"/>
      <c r="G355" s="442"/>
      <c r="H355" s="442"/>
      <c r="I355" s="442"/>
      <c r="J355" s="442"/>
      <c r="K355" s="442"/>
      <c r="L355" s="442"/>
      <c r="M355" s="442"/>
      <c r="N355" s="442"/>
      <c r="O355" s="442"/>
      <c r="P355" s="471"/>
      <c r="W355" s="453"/>
      <c r="X355" s="264"/>
      <c r="Y355" s="264"/>
      <c r="Z355" s="264"/>
    </row>
    <row r="356" spans="1:26" s="64" customFormat="1">
      <c r="A356" s="470"/>
      <c r="B356" s="467" t="s">
        <v>72</v>
      </c>
      <c r="C356" s="442"/>
      <c r="D356" s="766"/>
      <c r="E356" s="767"/>
      <c r="F356" s="767"/>
      <c r="G356" s="767"/>
      <c r="H356" s="767"/>
      <c r="I356" s="767"/>
      <c r="J356" s="767"/>
      <c r="K356" s="767"/>
      <c r="L356" s="767"/>
      <c r="M356" s="767"/>
      <c r="N356" s="767"/>
      <c r="O356" s="768"/>
      <c r="P356" s="471"/>
      <c r="W356" s="453"/>
      <c r="X356" s="264"/>
      <c r="Y356" s="264"/>
      <c r="Z356" s="264"/>
    </row>
    <row r="357" spans="1:26" s="64" customFormat="1" ht="17" thickBot="1">
      <c r="A357" s="479"/>
      <c r="B357" s="480"/>
      <c r="C357" s="480"/>
      <c r="D357" s="480"/>
      <c r="E357" s="480"/>
      <c r="F357" s="480"/>
      <c r="G357" s="480"/>
      <c r="H357" s="480"/>
      <c r="I357" s="480"/>
      <c r="J357" s="480"/>
      <c r="K357" s="480"/>
      <c r="L357" s="480"/>
      <c r="M357" s="480"/>
      <c r="N357" s="480"/>
      <c r="O357" s="480"/>
      <c r="P357" s="481"/>
      <c r="W357" s="453"/>
      <c r="X357" s="264"/>
      <c r="Y357" s="264"/>
      <c r="Z357" s="264"/>
    </row>
    <row r="358" spans="1:26" s="64" customFormat="1" ht="17" thickBot="1">
      <c r="A358" s="470"/>
      <c r="B358" s="442"/>
      <c r="C358" s="442"/>
      <c r="D358" s="442"/>
      <c r="E358" s="442"/>
      <c r="F358" s="442"/>
      <c r="G358" s="442"/>
      <c r="H358" s="442"/>
      <c r="I358" s="442"/>
      <c r="J358" s="442"/>
      <c r="K358" s="442"/>
      <c r="L358" s="442"/>
      <c r="M358" s="442"/>
      <c r="N358" s="442"/>
      <c r="O358" s="442"/>
      <c r="P358" s="471"/>
      <c r="W358" s="457" t="s">
        <v>195</v>
      </c>
      <c r="X358" s="264"/>
      <c r="Y358" s="264"/>
      <c r="Z358" s="264"/>
    </row>
    <row r="359" spans="1:26" s="64" customFormat="1" ht="17" thickBot="1">
      <c r="A359" s="374" t="s">
        <v>478</v>
      </c>
      <c r="B359" s="467" t="s">
        <v>68</v>
      </c>
      <c r="C359" s="442"/>
      <c r="D359" s="442"/>
      <c r="E359" s="766"/>
      <c r="F359" s="767"/>
      <c r="G359" s="767"/>
      <c r="H359" s="767"/>
      <c r="I359" s="767"/>
      <c r="J359" s="768"/>
      <c r="K359" s="468" t="s">
        <v>69</v>
      </c>
      <c r="L359" s="766"/>
      <c r="M359" s="768"/>
      <c r="N359" s="442"/>
      <c r="O359" s="467" t="s">
        <v>778</v>
      </c>
      <c r="P359" s="629"/>
      <c r="W359" s="453"/>
      <c r="X359" s="264"/>
      <c r="Y359" s="264"/>
      <c r="Z359" s="264"/>
    </row>
    <row r="360" spans="1:26" s="64" customFormat="1" ht="17" thickBot="1">
      <c r="A360" s="470"/>
      <c r="B360" s="442"/>
      <c r="C360" s="442"/>
      <c r="D360" s="442"/>
      <c r="E360" s="442"/>
      <c r="F360" s="442"/>
      <c r="G360" s="442"/>
      <c r="H360" s="442"/>
      <c r="I360" s="442"/>
      <c r="J360" s="442"/>
      <c r="K360" s="442"/>
      <c r="L360" s="442"/>
      <c r="M360" s="442"/>
      <c r="N360" s="442"/>
      <c r="O360" s="442"/>
      <c r="P360" s="471"/>
      <c r="W360" s="453"/>
      <c r="X360" s="264"/>
      <c r="Y360" s="264"/>
      <c r="Z360" s="264"/>
    </row>
    <row r="361" spans="1:26" s="64" customFormat="1" ht="17" thickBot="1">
      <c r="A361" s="470"/>
      <c r="B361" s="467" t="s">
        <v>862</v>
      </c>
      <c r="C361" s="442"/>
      <c r="D361" s="442"/>
      <c r="E361" s="472"/>
      <c r="F361" s="472"/>
      <c r="G361" s="766"/>
      <c r="H361" s="767"/>
      <c r="I361" s="768"/>
      <c r="J361" s="442"/>
      <c r="K361" s="467" t="s">
        <v>49</v>
      </c>
      <c r="L361" s="610"/>
      <c r="M361" s="442"/>
      <c r="N361" s="442"/>
      <c r="O361" s="467" t="s">
        <v>49</v>
      </c>
      <c r="P361" s="610"/>
      <c r="W361" s="453"/>
      <c r="X361" s="264"/>
      <c r="Y361" s="264"/>
      <c r="Z361" s="264"/>
    </row>
    <row r="362" spans="1:26" s="64" customFormat="1" ht="17" thickBot="1">
      <c r="A362" s="470"/>
      <c r="B362" s="467"/>
      <c r="C362" s="442"/>
      <c r="D362" s="442"/>
      <c r="E362" s="474"/>
      <c r="F362" s="474"/>
      <c r="G362" s="474"/>
      <c r="H362" s="474"/>
      <c r="I362" s="442"/>
      <c r="J362" s="442"/>
      <c r="K362" s="467"/>
      <c r="L362" s="475"/>
      <c r="M362" s="450"/>
      <c r="N362" s="450"/>
      <c r="O362" s="476"/>
      <c r="P362" s="477"/>
      <c r="W362" s="453"/>
      <c r="X362" s="264"/>
      <c r="Y362" s="264"/>
      <c r="Z362" s="264"/>
    </row>
    <row r="363" spans="1:26" s="64" customFormat="1" ht="17" thickBot="1">
      <c r="A363" s="470"/>
      <c r="B363" s="467" t="s">
        <v>779</v>
      </c>
      <c r="C363" s="450"/>
      <c r="D363" s="450"/>
      <c r="E363" s="474"/>
      <c r="F363" s="474"/>
      <c r="G363" s="801" t="s">
        <v>859</v>
      </c>
      <c r="H363" s="802"/>
      <c r="I363" s="803"/>
      <c r="J363" s="442"/>
      <c r="K363" s="467" t="s">
        <v>50</v>
      </c>
      <c r="L363" s="611"/>
      <c r="M363" s="442"/>
      <c r="N363" s="442"/>
      <c r="O363" s="467" t="s">
        <v>50</v>
      </c>
      <c r="P363" s="611"/>
      <c r="W363" s="453"/>
      <c r="X363" s="264"/>
      <c r="Y363" s="264"/>
      <c r="Z363" s="264"/>
    </row>
    <row r="364" spans="1:26" s="64" customFormat="1">
      <c r="A364" s="470"/>
      <c r="B364" s="442"/>
      <c r="C364" s="442"/>
      <c r="D364" s="442"/>
      <c r="E364" s="442"/>
      <c r="F364" s="442"/>
      <c r="G364" s="442"/>
      <c r="H364" s="442"/>
      <c r="I364" s="442"/>
      <c r="J364" s="442"/>
      <c r="K364" s="442"/>
      <c r="L364" s="442"/>
      <c r="M364" s="442"/>
      <c r="N364" s="442"/>
      <c r="O364" s="442"/>
      <c r="P364" s="471"/>
      <c r="W364" s="453"/>
      <c r="X364" s="264"/>
      <c r="Y364" s="264"/>
      <c r="Z364" s="264"/>
    </row>
    <row r="365" spans="1:26" s="64" customFormat="1">
      <c r="A365" s="470"/>
      <c r="B365" s="467" t="s">
        <v>70</v>
      </c>
      <c r="C365" s="442"/>
      <c r="D365" s="766"/>
      <c r="E365" s="767"/>
      <c r="F365" s="768"/>
      <c r="G365" s="442"/>
      <c r="H365" s="467" t="s">
        <v>71</v>
      </c>
      <c r="I365" s="442"/>
      <c r="J365" s="769"/>
      <c r="K365" s="804"/>
      <c r="L365" s="804"/>
      <c r="M365" s="804"/>
      <c r="N365" s="804"/>
      <c r="O365" s="770"/>
      <c r="P365" s="471"/>
      <c r="W365" s="453"/>
      <c r="X365" s="264"/>
      <c r="Y365" s="264"/>
      <c r="Z365" s="264"/>
    </row>
    <row r="366" spans="1:26" s="64" customFormat="1">
      <c r="A366" s="470"/>
      <c r="B366" s="442"/>
      <c r="C366" s="442"/>
      <c r="D366" s="442"/>
      <c r="E366" s="442"/>
      <c r="F366" s="442"/>
      <c r="G366" s="442"/>
      <c r="H366" s="442"/>
      <c r="I366" s="442"/>
      <c r="J366" s="442"/>
      <c r="K366" s="442"/>
      <c r="L366" s="442"/>
      <c r="M366" s="442"/>
      <c r="N366" s="442"/>
      <c r="O366" s="442"/>
      <c r="P366" s="471"/>
      <c r="W366" s="453"/>
      <c r="X366" s="264"/>
      <c r="Y366" s="264"/>
      <c r="Z366" s="264"/>
    </row>
    <row r="367" spans="1:26" s="64" customFormat="1">
      <c r="A367" s="470"/>
      <c r="B367" s="467" t="s">
        <v>72</v>
      </c>
      <c r="C367" s="442"/>
      <c r="D367" s="766"/>
      <c r="E367" s="767"/>
      <c r="F367" s="767"/>
      <c r="G367" s="767"/>
      <c r="H367" s="767"/>
      <c r="I367" s="767"/>
      <c r="J367" s="767"/>
      <c r="K367" s="767"/>
      <c r="L367" s="767"/>
      <c r="M367" s="767"/>
      <c r="N367" s="767"/>
      <c r="O367" s="768"/>
      <c r="P367" s="471"/>
      <c r="W367" s="453"/>
      <c r="X367" s="264"/>
      <c r="Y367" s="264"/>
      <c r="Z367" s="264"/>
    </row>
    <row r="368" spans="1:26" s="64" customFormat="1" ht="17" thickBot="1">
      <c r="A368" s="479"/>
      <c r="B368" s="480"/>
      <c r="C368" s="480"/>
      <c r="D368" s="480"/>
      <c r="E368" s="480"/>
      <c r="F368" s="480"/>
      <c r="G368" s="480"/>
      <c r="H368" s="480"/>
      <c r="I368" s="480"/>
      <c r="J368" s="480"/>
      <c r="K368" s="480"/>
      <c r="L368" s="480"/>
      <c r="M368" s="480"/>
      <c r="N368" s="480"/>
      <c r="O368" s="480"/>
      <c r="P368" s="481"/>
      <c r="W368" s="453"/>
      <c r="X368" s="264"/>
      <c r="Y368" s="264"/>
      <c r="Z368" s="264"/>
    </row>
    <row r="369" spans="1:26" s="64" customFormat="1" ht="17" thickBot="1">
      <c r="A369" s="470"/>
      <c r="B369" s="442"/>
      <c r="C369" s="442"/>
      <c r="D369" s="442"/>
      <c r="E369" s="442"/>
      <c r="F369" s="442"/>
      <c r="G369" s="442"/>
      <c r="H369" s="442"/>
      <c r="I369" s="442"/>
      <c r="J369" s="442"/>
      <c r="K369" s="442"/>
      <c r="L369" s="442"/>
      <c r="M369" s="442"/>
      <c r="N369" s="442"/>
      <c r="O369" s="442"/>
      <c r="P369" s="471"/>
      <c r="W369" s="457" t="s">
        <v>195</v>
      </c>
      <c r="X369" s="264"/>
      <c r="Y369" s="264"/>
      <c r="Z369" s="264"/>
    </row>
    <row r="370" spans="1:26" s="64" customFormat="1" ht="17" thickBot="1">
      <c r="A370" s="374" t="s">
        <v>479</v>
      </c>
      <c r="B370" s="467" t="s">
        <v>68</v>
      </c>
      <c r="C370" s="442"/>
      <c r="D370" s="442"/>
      <c r="E370" s="766"/>
      <c r="F370" s="767"/>
      <c r="G370" s="767"/>
      <c r="H370" s="767"/>
      <c r="I370" s="767"/>
      <c r="J370" s="768"/>
      <c r="K370" s="468" t="s">
        <v>69</v>
      </c>
      <c r="L370" s="766"/>
      <c r="M370" s="768"/>
      <c r="N370" s="442"/>
      <c r="O370" s="467" t="s">
        <v>778</v>
      </c>
      <c r="P370" s="629"/>
      <c r="W370" s="453"/>
      <c r="X370" s="264"/>
      <c r="Y370" s="264"/>
      <c r="Z370" s="264"/>
    </row>
    <row r="371" spans="1:26" s="64" customFormat="1" ht="17" thickBot="1">
      <c r="A371" s="470"/>
      <c r="B371" s="442"/>
      <c r="C371" s="442"/>
      <c r="D371" s="442"/>
      <c r="E371" s="442"/>
      <c r="F371" s="442"/>
      <c r="G371" s="442"/>
      <c r="H371" s="442"/>
      <c r="I371" s="442"/>
      <c r="J371" s="442"/>
      <c r="K371" s="442"/>
      <c r="L371" s="442"/>
      <c r="M371" s="442"/>
      <c r="N371" s="442"/>
      <c r="O371" s="442"/>
      <c r="P371" s="471"/>
      <c r="W371" s="453"/>
      <c r="X371" s="264"/>
      <c r="Y371" s="264"/>
      <c r="Z371" s="264"/>
    </row>
    <row r="372" spans="1:26" s="64" customFormat="1" ht="17" thickBot="1">
      <c r="A372" s="470"/>
      <c r="B372" s="467" t="s">
        <v>862</v>
      </c>
      <c r="C372" s="442"/>
      <c r="D372" s="442"/>
      <c r="E372" s="472"/>
      <c r="F372" s="472"/>
      <c r="G372" s="766"/>
      <c r="H372" s="767"/>
      <c r="I372" s="768"/>
      <c r="J372" s="442"/>
      <c r="K372" s="467" t="s">
        <v>49</v>
      </c>
      <c r="L372" s="610"/>
      <c r="M372" s="442"/>
      <c r="N372" s="442"/>
      <c r="O372" s="467" t="s">
        <v>49</v>
      </c>
      <c r="P372" s="610"/>
      <c r="W372" s="453"/>
      <c r="X372" s="264"/>
      <c r="Y372" s="264"/>
      <c r="Z372" s="264"/>
    </row>
    <row r="373" spans="1:26" s="64" customFormat="1" ht="17" thickBot="1">
      <c r="A373" s="470"/>
      <c r="B373" s="467"/>
      <c r="C373" s="442"/>
      <c r="D373" s="442"/>
      <c r="E373" s="474"/>
      <c r="F373" s="474"/>
      <c r="G373" s="474"/>
      <c r="H373" s="474"/>
      <c r="I373" s="442"/>
      <c r="J373" s="442"/>
      <c r="K373" s="467"/>
      <c r="L373" s="475"/>
      <c r="M373" s="450"/>
      <c r="N373" s="450"/>
      <c r="O373" s="476"/>
      <c r="P373" s="477"/>
      <c r="W373" s="453"/>
      <c r="X373" s="264"/>
      <c r="Y373" s="264"/>
      <c r="Z373" s="264"/>
    </row>
    <row r="374" spans="1:26" s="64" customFormat="1" ht="17" thickBot="1">
      <c r="A374" s="470"/>
      <c r="B374" s="467" t="s">
        <v>779</v>
      </c>
      <c r="C374" s="450"/>
      <c r="D374" s="450"/>
      <c r="E374" s="474"/>
      <c r="F374" s="474"/>
      <c r="G374" s="801" t="s">
        <v>859</v>
      </c>
      <c r="H374" s="802"/>
      <c r="I374" s="803"/>
      <c r="J374" s="442"/>
      <c r="K374" s="467" t="s">
        <v>50</v>
      </c>
      <c r="L374" s="611"/>
      <c r="M374" s="442"/>
      <c r="N374" s="442"/>
      <c r="O374" s="467" t="s">
        <v>50</v>
      </c>
      <c r="P374" s="611"/>
      <c r="W374" s="453"/>
      <c r="X374" s="264"/>
      <c r="Y374" s="264"/>
      <c r="Z374" s="264"/>
    </row>
    <row r="375" spans="1:26" s="64" customFormat="1">
      <c r="A375" s="470"/>
      <c r="B375" s="442"/>
      <c r="C375" s="442"/>
      <c r="D375" s="442"/>
      <c r="E375" s="442"/>
      <c r="F375" s="442"/>
      <c r="G375" s="442"/>
      <c r="H375" s="442"/>
      <c r="I375" s="442"/>
      <c r="J375" s="442"/>
      <c r="K375" s="442"/>
      <c r="L375" s="442"/>
      <c r="M375" s="442"/>
      <c r="N375" s="442"/>
      <c r="O375" s="442"/>
      <c r="P375" s="471"/>
      <c r="W375" s="453"/>
      <c r="X375" s="264"/>
      <c r="Y375" s="264"/>
      <c r="Z375" s="264"/>
    </row>
    <row r="376" spans="1:26" s="64" customFormat="1">
      <c r="A376" s="470"/>
      <c r="B376" s="467" t="s">
        <v>70</v>
      </c>
      <c r="C376" s="442"/>
      <c r="D376" s="766"/>
      <c r="E376" s="767"/>
      <c r="F376" s="768"/>
      <c r="G376" s="442"/>
      <c r="H376" s="467" t="s">
        <v>71</v>
      </c>
      <c r="I376" s="442"/>
      <c r="J376" s="769"/>
      <c r="K376" s="804"/>
      <c r="L376" s="804"/>
      <c r="M376" s="804"/>
      <c r="N376" s="804"/>
      <c r="O376" s="770"/>
      <c r="P376" s="471"/>
      <c r="W376" s="453"/>
      <c r="X376" s="264"/>
      <c r="Y376" s="264"/>
      <c r="Z376" s="264"/>
    </row>
    <row r="377" spans="1:26" s="64" customFormat="1">
      <c r="A377" s="470"/>
      <c r="B377" s="442"/>
      <c r="C377" s="442"/>
      <c r="D377" s="442"/>
      <c r="E377" s="442"/>
      <c r="F377" s="442"/>
      <c r="G377" s="442"/>
      <c r="H377" s="442"/>
      <c r="I377" s="442"/>
      <c r="J377" s="442"/>
      <c r="K377" s="442"/>
      <c r="L377" s="442"/>
      <c r="M377" s="442"/>
      <c r="N377" s="442"/>
      <c r="O377" s="442"/>
      <c r="P377" s="471"/>
      <c r="W377" s="453"/>
      <c r="X377" s="264"/>
      <c r="Y377" s="264"/>
      <c r="Z377" s="264"/>
    </row>
    <row r="378" spans="1:26" s="64" customFormat="1">
      <c r="A378" s="470"/>
      <c r="B378" s="467" t="s">
        <v>72</v>
      </c>
      <c r="C378" s="442"/>
      <c r="D378" s="766"/>
      <c r="E378" s="767"/>
      <c r="F378" s="767"/>
      <c r="G378" s="767"/>
      <c r="H378" s="767"/>
      <c r="I378" s="767"/>
      <c r="J378" s="767"/>
      <c r="K378" s="767"/>
      <c r="L378" s="767"/>
      <c r="M378" s="767"/>
      <c r="N378" s="767"/>
      <c r="O378" s="768"/>
      <c r="P378" s="471"/>
      <c r="W378" s="453"/>
      <c r="X378" s="264"/>
      <c r="Y378" s="264"/>
      <c r="Z378" s="264"/>
    </row>
    <row r="379" spans="1:26" s="64" customFormat="1" ht="17" thickBot="1">
      <c r="A379" s="479"/>
      <c r="B379" s="480"/>
      <c r="C379" s="480"/>
      <c r="D379" s="480"/>
      <c r="E379" s="480"/>
      <c r="F379" s="480"/>
      <c r="G379" s="480"/>
      <c r="H379" s="480"/>
      <c r="I379" s="480"/>
      <c r="J379" s="480"/>
      <c r="K379" s="480"/>
      <c r="L379" s="480"/>
      <c r="M379" s="480"/>
      <c r="N379" s="480"/>
      <c r="O379" s="480"/>
      <c r="P379" s="481"/>
      <c r="W379" s="453"/>
      <c r="X379" s="264"/>
      <c r="Y379" s="264"/>
      <c r="Z379" s="264"/>
    </row>
    <row r="380" spans="1:26" s="64" customFormat="1" ht="17" thickBot="1">
      <c r="A380" s="470"/>
      <c r="B380" s="442"/>
      <c r="C380" s="442"/>
      <c r="D380" s="442"/>
      <c r="E380" s="442"/>
      <c r="F380" s="442"/>
      <c r="G380" s="442"/>
      <c r="H380" s="442"/>
      <c r="I380" s="442"/>
      <c r="J380" s="442"/>
      <c r="K380" s="442"/>
      <c r="L380" s="442"/>
      <c r="M380" s="442"/>
      <c r="N380" s="442"/>
      <c r="O380" s="442"/>
      <c r="P380" s="471"/>
      <c r="W380" s="457" t="s">
        <v>195</v>
      </c>
      <c r="X380" s="264"/>
      <c r="Y380" s="264"/>
      <c r="Z380" s="264"/>
    </row>
    <row r="381" spans="1:26" s="64" customFormat="1" ht="17" thickBot="1">
      <c r="A381" s="374" t="s">
        <v>480</v>
      </c>
      <c r="B381" s="467" t="s">
        <v>68</v>
      </c>
      <c r="C381" s="442"/>
      <c r="D381" s="442"/>
      <c r="E381" s="766"/>
      <c r="F381" s="767"/>
      <c r="G381" s="767"/>
      <c r="H381" s="767"/>
      <c r="I381" s="767"/>
      <c r="J381" s="768"/>
      <c r="K381" s="468" t="s">
        <v>69</v>
      </c>
      <c r="L381" s="766"/>
      <c r="M381" s="768"/>
      <c r="N381" s="442"/>
      <c r="O381" s="467" t="s">
        <v>778</v>
      </c>
      <c r="P381" s="629"/>
      <c r="W381" s="453"/>
      <c r="X381" s="264"/>
      <c r="Y381" s="264"/>
      <c r="Z381" s="264"/>
    </row>
    <row r="382" spans="1:26" s="64" customFormat="1" ht="17" thickBot="1">
      <c r="A382" s="470"/>
      <c r="B382" s="442"/>
      <c r="C382" s="442"/>
      <c r="D382" s="442"/>
      <c r="E382" s="442"/>
      <c r="F382" s="442"/>
      <c r="G382" s="442"/>
      <c r="H382" s="442"/>
      <c r="I382" s="442"/>
      <c r="J382" s="442"/>
      <c r="K382" s="442"/>
      <c r="L382" s="442"/>
      <c r="M382" s="442"/>
      <c r="N382" s="442"/>
      <c r="O382" s="442"/>
      <c r="P382" s="471"/>
      <c r="W382" s="453"/>
      <c r="X382" s="264"/>
      <c r="Y382" s="264"/>
      <c r="Z382" s="264"/>
    </row>
    <row r="383" spans="1:26" s="64" customFormat="1" ht="17" thickBot="1">
      <c r="A383" s="470"/>
      <c r="B383" s="467" t="s">
        <v>862</v>
      </c>
      <c r="C383" s="442"/>
      <c r="D383" s="442"/>
      <c r="E383" s="472"/>
      <c r="F383" s="472"/>
      <c r="G383" s="766"/>
      <c r="H383" s="767"/>
      <c r="I383" s="768"/>
      <c r="J383" s="442"/>
      <c r="K383" s="467" t="s">
        <v>49</v>
      </c>
      <c r="L383" s="610"/>
      <c r="M383" s="442"/>
      <c r="N383" s="442"/>
      <c r="O383" s="467" t="s">
        <v>49</v>
      </c>
      <c r="P383" s="610"/>
      <c r="W383" s="453"/>
      <c r="X383" s="264"/>
      <c r="Y383" s="264"/>
      <c r="Z383" s="264"/>
    </row>
    <row r="384" spans="1:26" s="64" customFormat="1" ht="17" thickBot="1">
      <c r="A384" s="470"/>
      <c r="B384" s="467"/>
      <c r="C384" s="442"/>
      <c r="D384" s="442"/>
      <c r="E384" s="474"/>
      <c r="F384" s="474"/>
      <c r="G384" s="474"/>
      <c r="H384" s="474"/>
      <c r="I384" s="442"/>
      <c r="J384" s="442"/>
      <c r="K384" s="467"/>
      <c r="L384" s="475"/>
      <c r="M384" s="450"/>
      <c r="N384" s="450"/>
      <c r="O384" s="476"/>
      <c r="P384" s="477"/>
      <c r="W384" s="453"/>
      <c r="X384" s="264"/>
      <c r="Y384" s="264"/>
      <c r="Z384" s="264"/>
    </row>
    <row r="385" spans="1:26" s="64" customFormat="1" ht="17" thickBot="1">
      <c r="A385" s="470"/>
      <c r="B385" s="467" t="s">
        <v>779</v>
      </c>
      <c r="C385" s="450"/>
      <c r="D385" s="450"/>
      <c r="E385" s="474"/>
      <c r="F385" s="474"/>
      <c r="G385" s="801" t="s">
        <v>859</v>
      </c>
      <c r="H385" s="802"/>
      <c r="I385" s="803"/>
      <c r="J385" s="442"/>
      <c r="K385" s="467" t="s">
        <v>50</v>
      </c>
      <c r="L385" s="611"/>
      <c r="M385" s="442"/>
      <c r="N385" s="442"/>
      <c r="O385" s="467" t="s">
        <v>50</v>
      </c>
      <c r="P385" s="611"/>
      <c r="W385" s="453"/>
      <c r="X385" s="264"/>
      <c r="Y385" s="264"/>
      <c r="Z385" s="264"/>
    </row>
    <row r="386" spans="1:26" s="64" customFormat="1">
      <c r="A386" s="470"/>
      <c r="B386" s="442"/>
      <c r="C386" s="442"/>
      <c r="D386" s="442"/>
      <c r="E386" s="442"/>
      <c r="F386" s="442"/>
      <c r="G386" s="442"/>
      <c r="H386" s="442"/>
      <c r="I386" s="442"/>
      <c r="J386" s="442"/>
      <c r="K386" s="442"/>
      <c r="L386" s="442"/>
      <c r="M386" s="442"/>
      <c r="N386" s="442"/>
      <c r="O386" s="442"/>
      <c r="P386" s="471"/>
      <c r="W386" s="453"/>
      <c r="X386" s="264"/>
      <c r="Y386" s="264"/>
      <c r="Z386" s="264"/>
    </row>
    <row r="387" spans="1:26" s="64" customFormat="1">
      <c r="A387" s="470"/>
      <c r="B387" s="467" t="s">
        <v>70</v>
      </c>
      <c r="C387" s="442"/>
      <c r="D387" s="766"/>
      <c r="E387" s="767"/>
      <c r="F387" s="768"/>
      <c r="G387" s="442"/>
      <c r="H387" s="467" t="s">
        <v>71</v>
      </c>
      <c r="I387" s="442"/>
      <c r="J387" s="769"/>
      <c r="K387" s="804"/>
      <c r="L387" s="804"/>
      <c r="M387" s="804"/>
      <c r="N387" s="804"/>
      <c r="O387" s="770"/>
      <c r="P387" s="471"/>
      <c r="W387" s="453"/>
      <c r="X387" s="264"/>
      <c r="Y387" s="264"/>
      <c r="Z387" s="264"/>
    </row>
    <row r="388" spans="1:26" s="64" customFormat="1">
      <c r="A388" s="470"/>
      <c r="B388" s="442"/>
      <c r="C388" s="442"/>
      <c r="D388" s="442"/>
      <c r="E388" s="442"/>
      <c r="F388" s="442"/>
      <c r="G388" s="442"/>
      <c r="H388" s="442"/>
      <c r="I388" s="442"/>
      <c r="J388" s="442"/>
      <c r="K388" s="442"/>
      <c r="L388" s="442"/>
      <c r="M388" s="442"/>
      <c r="N388" s="442"/>
      <c r="O388" s="442"/>
      <c r="P388" s="471"/>
      <c r="W388" s="453"/>
      <c r="X388" s="264"/>
      <c r="Y388" s="264"/>
      <c r="Z388" s="264"/>
    </row>
    <row r="389" spans="1:26" s="64" customFormat="1">
      <c r="A389" s="470"/>
      <c r="B389" s="467" t="s">
        <v>72</v>
      </c>
      <c r="C389" s="442"/>
      <c r="D389" s="766"/>
      <c r="E389" s="767"/>
      <c r="F389" s="767"/>
      <c r="G389" s="767"/>
      <c r="H389" s="767"/>
      <c r="I389" s="767"/>
      <c r="J389" s="767"/>
      <c r="K389" s="767"/>
      <c r="L389" s="767"/>
      <c r="M389" s="767"/>
      <c r="N389" s="767"/>
      <c r="O389" s="768"/>
      <c r="P389" s="471"/>
      <c r="W389" s="453"/>
      <c r="X389" s="264"/>
      <c r="Y389" s="264"/>
      <c r="Z389" s="264"/>
    </row>
    <row r="390" spans="1:26" s="64" customFormat="1" ht="17" thickBot="1">
      <c r="A390" s="479"/>
      <c r="B390" s="480"/>
      <c r="C390" s="480"/>
      <c r="D390" s="480"/>
      <c r="E390" s="480"/>
      <c r="F390" s="480"/>
      <c r="G390" s="480"/>
      <c r="H390" s="480"/>
      <c r="I390" s="480"/>
      <c r="J390" s="480"/>
      <c r="K390" s="480"/>
      <c r="L390" s="480"/>
      <c r="M390" s="480"/>
      <c r="N390" s="480"/>
      <c r="O390" s="480"/>
      <c r="P390" s="481"/>
      <c r="W390" s="453"/>
      <c r="X390" s="264"/>
      <c r="Y390" s="264"/>
      <c r="Z390" s="264"/>
    </row>
    <row r="391" spans="1:26" s="64" customFormat="1" ht="17" thickBot="1">
      <c r="A391" s="470"/>
      <c r="B391" s="442"/>
      <c r="C391" s="442"/>
      <c r="D391" s="442"/>
      <c r="E391" s="442"/>
      <c r="F391" s="442"/>
      <c r="G391" s="442"/>
      <c r="H391" s="442"/>
      <c r="I391" s="442"/>
      <c r="J391" s="442"/>
      <c r="K391" s="442"/>
      <c r="L391" s="442"/>
      <c r="M391" s="442"/>
      <c r="N391" s="442"/>
      <c r="O391" s="442"/>
      <c r="P391" s="471"/>
      <c r="W391" s="457" t="s">
        <v>195</v>
      </c>
      <c r="X391" s="264"/>
      <c r="Y391" s="264"/>
      <c r="Z391" s="264"/>
    </row>
    <row r="392" spans="1:26" s="64" customFormat="1" ht="17" thickBot="1">
      <c r="A392" s="374" t="s">
        <v>496</v>
      </c>
      <c r="B392" s="467" t="s">
        <v>68</v>
      </c>
      <c r="C392" s="442"/>
      <c r="D392" s="442"/>
      <c r="E392" s="766"/>
      <c r="F392" s="767"/>
      <c r="G392" s="767"/>
      <c r="H392" s="767"/>
      <c r="I392" s="767"/>
      <c r="J392" s="768"/>
      <c r="K392" s="468" t="s">
        <v>69</v>
      </c>
      <c r="L392" s="766"/>
      <c r="M392" s="768"/>
      <c r="N392" s="442"/>
      <c r="O392" s="467" t="s">
        <v>778</v>
      </c>
      <c r="P392" s="629"/>
      <c r="W392" s="453"/>
      <c r="X392" s="264"/>
      <c r="Y392" s="264"/>
      <c r="Z392" s="264"/>
    </row>
    <row r="393" spans="1:26" s="64" customFormat="1" ht="17" thickBot="1">
      <c r="A393" s="470"/>
      <c r="B393" s="442"/>
      <c r="C393" s="442"/>
      <c r="D393" s="442"/>
      <c r="E393" s="442"/>
      <c r="F393" s="442"/>
      <c r="G393" s="442"/>
      <c r="H393" s="442"/>
      <c r="I393" s="442"/>
      <c r="J393" s="442"/>
      <c r="K393" s="442"/>
      <c r="L393" s="442"/>
      <c r="M393" s="442"/>
      <c r="N393" s="442"/>
      <c r="O393" s="442"/>
      <c r="P393" s="471"/>
      <c r="W393" s="453"/>
      <c r="X393" s="264"/>
      <c r="Y393" s="264"/>
      <c r="Z393" s="264"/>
    </row>
    <row r="394" spans="1:26" s="64" customFormat="1" ht="17" thickBot="1">
      <c r="A394" s="470"/>
      <c r="B394" s="467" t="s">
        <v>862</v>
      </c>
      <c r="C394" s="442"/>
      <c r="D394" s="442"/>
      <c r="E394" s="472"/>
      <c r="F394" s="472"/>
      <c r="G394" s="766"/>
      <c r="H394" s="767"/>
      <c r="I394" s="768"/>
      <c r="J394" s="442"/>
      <c r="K394" s="467" t="s">
        <v>49</v>
      </c>
      <c r="L394" s="610"/>
      <c r="M394" s="442"/>
      <c r="N394" s="442"/>
      <c r="O394" s="467" t="s">
        <v>49</v>
      </c>
      <c r="P394" s="610"/>
      <c r="W394" s="453"/>
      <c r="X394" s="264"/>
      <c r="Y394" s="264"/>
      <c r="Z394" s="264"/>
    </row>
    <row r="395" spans="1:26" s="64" customFormat="1" ht="17" thickBot="1">
      <c r="A395" s="470"/>
      <c r="B395" s="467"/>
      <c r="C395" s="442"/>
      <c r="D395" s="442"/>
      <c r="E395" s="474"/>
      <c r="F395" s="474"/>
      <c r="G395" s="474"/>
      <c r="H395" s="474"/>
      <c r="I395" s="442"/>
      <c r="J395" s="442"/>
      <c r="K395" s="467"/>
      <c r="L395" s="475"/>
      <c r="M395" s="450"/>
      <c r="N395" s="450"/>
      <c r="O395" s="476"/>
      <c r="P395" s="477"/>
      <c r="W395" s="453"/>
      <c r="X395" s="264"/>
      <c r="Y395" s="264"/>
      <c r="Z395" s="264"/>
    </row>
    <row r="396" spans="1:26" s="64" customFormat="1" ht="17" thickBot="1">
      <c r="A396" s="470"/>
      <c r="B396" s="467" t="s">
        <v>779</v>
      </c>
      <c r="C396" s="450"/>
      <c r="D396" s="450"/>
      <c r="E396" s="474"/>
      <c r="F396" s="474"/>
      <c r="G396" s="801" t="s">
        <v>859</v>
      </c>
      <c r="H396" s="802"/>
      <c r="I396" s="803"/>
      <c r="J396" s="442"/>
      <c r="K396" s="467" t="s">
        <v>50</v>
      </c>
      <c r="L396" s="611"/>
      <c r="M396" s="442"/>
      <c r="N396" s="442"/>
      <c r="O396" s="467" t="s">
        <v>50</v>
      </c>
      <c r="P396" s="611"/>
      <c r="W396" s="453"/>
      <c r="X396" s="264"/>
      <c r="Y396" s="264"/>
      <c r="Z396" s="264"/>
    </row>
    <row r="397" spans="1:26" s="64" customFormat="1">
      <c r="A397" s="470"/>
      <c r="B397" s="442"/>
      <c r="C397" s="442"/>
      <c r="D397" s="442"/>
      <c r="E397" s="442"/>
      <c r="F397" s="442"/>
      <c r="G397" s="442"/>
      <c r="H397" s="442"/>
      <c r="I397" s="442"/>
      <c r="J397" s="442"/>
      <c r="K397" s="442"/>
      <c r="L397" s="442"/>
      <c r="M397" s="442"/>
      <c r="N397" s="442"/>
      <c r="O397" s="442"/>
      <c r="P397" s="471"/>
      <c r="W397" s="453"/>
      <c r="X397" s="264"/>
      <c r="Y397" s="264"/>
      <c r="Z397" s="264"/>
    </row>
    <row r="398" spans="1:26" s="64" customFormat="1">
      <c r="A398" s="470"/>
      <c r="B398" s="467" t="s">
        <v>70</v>
      </c>
      <c r="C398" s="442"/>
      <c r="D398" s="766"/>
      <c r="E398" s="767"/>
      <c r="F398" s="768"/>
      <c r="G398" s="442"/>
      <c r="H398" s="467" t="s">
        <v>71</v>
      </c>
      <c r="I398" s="442"/>
      <c r="J398" s="769"/>
      <c r="K398" s="804"/>
      <c r="L398" s="804"/>
      <c r="M398" s="804"/>
      <c r="N398" s="804"/>
      <c r="O398" s="770"/>
      <c r="P398" s="471"/>
      <c r="W398" s="453"/>
      <c r="X398" s="264"/>
      <c r="Y398" s="264"/>
      <c r="Z398" s="264"/>
    </row>
    <row r="399" spans="1:26" s="64" customFormat="1">
      <c r="A399" s="470"/>
      <c r="B399" s="442"/>
      <c r="C399" s="442"/>
      <c r="D399" s="442"/>
      <c r="E399" s="442"/>
      <c r="F399" s="442"/>
      <c r="G399" s="442"/>
      <c r="H399" s="442"/>
      <c r="I399" s="442"/>
      <c r="J399" s="442"/>
      <c r="K399" s="442"/>
      <c r="L399" s="442"/>
      <c r="M399" s="442"/>
      <c r="N399" s="442"/>
      <c r="O399" s="442"/>
      <c r="P399" s="471"/>
      <c r="W399" s="453"/>
      <c r="X399" s="264"/>
      <c r="Y399" s="264"/>
      <c r="Z399" s="264"/>
    </row>
    <row r="400" spans="1:26" s="64" customFormat="1">
      <c r="A400" s="470"/>
      <c r="B400" s="467" t="s">
        <v>72</v>
      </c>
      <c r="C400" s="442"/>
      <c r="D400" s="766"/>
      <c r="E400" s="767"/>
      <c r="F400" s="767"/>
      <c r="G400" s="767"/>
      <c r="H400" s="767"/>
      <c r="I400" s="767"/>
      <c r="J400" s="767"/>
      <c r="K400" s="767"/>
      <c r="L400" s="767"/>
      <c r="M400" s="767"/>
      <c r="N400" s="767"/>
      <c r="O400" s="768"/>
      <c r="P400" s="471"/>
      <c r="W400" s="453"/>
      <c r="X400" s="264"/>
      <c r="Y400" s="264"/>
      <c r="Z400" s="264"/>
    </row>
    <row r="401" spans="1:26" s="64" customFormat="1" ht="17" thickBot="1">
      <c r="A401" s="479"/>
      <c r="B401" s="480"/>
      <c r="C401" s="480"/>
      <c r="D401" s="480"/>
      <c r="E401" s="480"/>
      <c r="F401" s="480"/>
      <c r="G401" s="480"/>
      <c r="H401" s="480"/>
      <c r="I401" s="480"/>
      <c r="J401" s="480"/>
      <c r="K401" s="480"/>
      <c r="L401" s="480"/>
      <c r="M401" s="480"/>
      <c r="N401" s="480"/>
      <c r="O401" s="480"/>
      <c r="P401" s="481"/>
      <c r="W401" s="453"/>
      <c r="X401" s="264"/>
      <c r="Y401" s="264"/>
      <c r="Z401" s="264"/>
    </row>
    <row r="402" spans="1:26" s="64" customFormat="1" ht="17" thickBot="1">
      <c r="A402" s="470"/>
      <c r="B402" s="442"/>
      <c r="C402" s="442"/>
      <c r="D402" s="442"/>
      <c r="E402" s="442"/>
      <c r="F402" s="442"/>
      <c r="G402" s="442"/>
      <c r="H402" s="442"/>
      <c r="I402" s="442"/>
      <c r="J402" s="442"/>
      <c r="K402" s="442"/>
      <c r="L402" s="442"/>
      <c r="M402" s="442"/>
      <c r="N402" s="442"/>
      <c r="O402" s="442"/>
      <c r="P402" s="471"/>
      <c r="W402" s="457" t="s">
        <v>195</v>
      </c>
      <c r="X402" s="264"/>
      <c r="Y402" s="264"/>
      <c r="Z402" s="264"/>
    </row>
    <row r="403" spans="1:26" s="64" customFormat="1" ht="17" thickBot="1">
      <c r="A403" s="374" t="s">
        <v>481</v>
      </c>
      <c r="B403" s="467" t="s">
        <v>68</v>
      </c>
      <c r="C403" s="442"/>
      <c r="D403" s="442"/>
      <c r="E403" s="766"/>
      <c r="F403" s="767"/>
      <c r="G403" s="767"/>
      <c r="H403" s="767"/>
      <c r="I403" s="767"/>
      <c r="J403" s="768"/>
      <c r="K403" s="468" t="s">
        <v>69</v>
      </c>
      <c r="L403" s="766"/>
      <c r="M403" s="768"/>
      <c r="N403" s="442"/>
      <c r="O403" s="467" t="s">
        <v>778</v>
      </c>
      <c r="P403" s="629"/>
      <c r="W403" s="453"/>
      <c r="X403" s="264"/>
      <c r="Y403" s="264"/>
      <c r="Z403" s="264"/>
    </row>
    <row r="404" spans="1:26" s="64" customFormat="1" ht="17" thickBot="1">
      <c r="A404" s="470"/>
      <c r="B404" s="442"/>
      <c r="C404" s="442"/>
      <c r="D404" s="442"/>
      <c r="E404" s="442"/>
      <c r="F404" s="442"/>
      <c r="G404" s="442"/>
      <c r="H404" s="442"/>
      <c r="I404" s="442"/>
      <c r="J404" s="442"/>
      <c r="K404" s="442"/>
      <c r="L404" s="442"/>
      <c r="M404" s="442"/>
      <c r="N404" s="442"/>
      <c r="O404" s="442"/>
      <c r="P404" s="471"/>
      <c r="W404" s="453"/>
      <c r="X404" s="264"/>
      <c r="Y404" s="264"/>
      <c r="Z404" s="264"/>
    </row>
    <row r="405" spans="1:26" s="64" customFormat="1" ht="17" thickBot="1">
      <c r="A405" s="470"/>
      <c r="B405" s="467" t="s">
        <v>862</v>
      </c>
      <c r="C405" s="442"/>
      <c r="D405" s="442"/>
      <c r="E405" s="472"/>
      <c r="F405" s="472"/>
      <c r="G405" s="766"/>
      <c r="H405" s="767"/>
      <c r="I405" s="768"/>
      <c r="J405" s="442"/>
      <c r="K405" s="467" t="s">
        <v>49</v>
      </c>
      <c r="L405" s="610"/>
      <c r="M405" s="442"/>
      <c r="N405" s="442"/>
      <c r="O405" s="467" t="s">
        <v>49</v>
      </c>
      <c r="P405" s="610"/>
      <c r="W405" s="453"/>
      <c r="X405" s="264"/>
      <c r="Y405" s="264"/>
      <c r="Z405" s="264"/>
    </row>
    <row r="406" spans="1:26" s="64" customFormat="1" ht="17" thickBot="1">
      <c r="A406" s="470"/>
      <c r="B406" s="467"/>
      <c r="C406" s="442"/>
      <c r="D406" s="442"/>
      <c r="E406" s="474"/>
      <c r="F406" s="474"/>
      <c r="G406" s="474"/>
      <c r="H406" s="474"/>
      <c r="I406" s="442"/>
      <c r="J406" s="442"/>
      <c r="K406" s="467"/>
      <c r="L406" s="475"/>
      <c r="M406" s="450"/>
      <c r="N406" s="450"/>
      <c r="O406" s="476"/>
      <c r="P406" s="477"/>
      <c r="W406" s="453"/>
      <c r="X406" s="264"/>
      <c r="Y406" s="264"/>
      <c r="Z406" s="264"/>
    </row>
    <row r="407" spans="1:26" s="64" customFormat="1" ht="17" thickBot="1">
      <c r="A407" s="470"/>
      <c r="B407" s="467" t="s">
        <v>779</v>
      </c>
      <c r="C407" s="450"/>
      <c r="D407" s="450"/>
      <c r="E407" s="474"/>
      <c r="F407" s="474"/>
      <c r="G407" s="801" t="s">
        <v>859</v>
      </c>
      <c r="H407" s="802"/>
      <c r="I407" s="803"/>
      <c r="J407" s="442"/>
      <c r="K407" s="467" t="s">
        <v>50</v>
      </c>
      <c r="L407" s="611"/>
      <c r="M407" s="442"/>
      <c r="N407" s="442"/>
      <c r="O407" s="467" t="s">
        <v>50</v>
      </c>
      <c r="P407" s="611"/>
      <c r="W407" s="453"/>
      <c r="X407" s="264"/>
      <c r="Y407" s="264"/>
      <c r="Z407" s="264"/>
    </row>
    <row r="408" spans="1:26" s="64" customFormat="1">
      <c r="A408" s="470"/>
      <c r="B408" s="442"/>
      <c r="C408" s="442"/>
      <c r="D408" s="442"/>
      <c r="E408" s="442"/>
      <c r="F408" s="442"/>
      <c r="G408" s="442"/>
      <c r="H408" s="442"/>
      <c r="I408" s="442"/>
      <c r="J408" s="442"/>
      <c r="K408" s="442"/>
      <c r="L408" s="442"/>
      <c r="M408" s="442"/>
      <c r="N408" s="442"/>
      <c r="O408" s="442"/>
      <c r="P408" s="471"/>
      <c r="W408" s="453"/>
      <c r="X408" s="264"/>
      <c r="Y408" s="264"/>
      <c r="Z408" s="264"/>
    </row>
    <row r="409" spans="1:26" s="64" customFormat="1">
      <c r="A409" s="470"/>
      <c r="B409" s="467" t="s">
        <v>70</v>
      </c>
      <c r="C409" s="442"/>
      <c r="D409" s="766"/>
      <c r="E409" s="767"/>
      <c r="F409" s="768"/>
      <c r="G409" s="442"/>
      <c r="H409" s="467" t="s">
        <v>71</v>
      </c>
      <c r="I409" s="442"/>
      <c r="J409" s="769"/>
      <c r="K409" s="804"/>
      <c r="L409" s="804"/>
      <c r="M409" s="804"/>
      <c r="N409" s="804"/>
      <c r="O409" s="770"/>
      <c r="P409" s="471"/>
      <c r="W409" s="453"/>
      <c r="X409" s="264"/>
      <c r="Y409" s="264"/>
      <c r="Z409" s="264"/>
    </row>
    <row r="410" spans="1:26" s="64" customFormat="1">
      <c r="A410" s="470"/>
      <c r="B410" s="442"/>
      <c r="C410" s="442"/>
      <c r="D410" s="442"/>
      <c r="E410" s="442"/>
      <c r="F410" s="442"/>
      <c r="G410" s="442"/>
      <c r="H410" s="442"/>
      <c r="I410" s="442"/>
      <c r="J410" s="442"/>
      <c r="K410" s="442"/>
      <c r="L410" s="442"/>
      <c r="M410" s="442"/>
      <c r="N410" s="442"/>
      <c r="O410" s="442"/>
      <c r="P410" s="471"/>
      <c r="W410" s="453"/>
      <c r="X410" s="264"/>
      <c r="Y410" s="264"/>
      <c r="Z410" s="264"/>
    </row>
    <row r="411" spans="1:26" s="64" customFormat="1">
      <c r="A411" s="470"/>
      <c r="B411" s="467" t="s">
        <v>72</v>
      </c>
      <c r="C411" s="442"/>
      <c r="D411" s="766"/>
      <c r="E411" s="767"/>
      <c r="F411" s="767"/>
      <c r="G411" s="767"/>
      <c r="H411" s="767"/>
      <c r="I411" s="767"/>
      <c r="J411" s="767"/>
      <c r="K411" s="767"/>
      <c r="L411" s="767"/>
      <c r="M411" s="767"/>
      <c r="N411" s="767"/>
      <c r="O411" s="768"/>
      <c r="P411" s="471"/>
      <c r="W411" s="453"/>
      <c r="X411" s="264"/>
      <c r="Y411" s="264"/>
      <c r="Z411" s="264"/>
    </row>
    <row r="412" spans="1:26" s="64" customFormat="1" ht="17" thickBot="1">
      <c r="A412" s="479"/>
      <c r="B412" s="480"/>
      <c r="C412" s="480"/>
      <c r="D412" s="480"/>
      <c r="E412" s="480"/>
      <c r="F412" s="480"/>
      <c r="G412" s="480"/>
      <c r="H412" s="480"/>
      <c r="I412" s="480"/>
      <c r="J412" s="480"/>
      <c r="K412" s="480"/>
      <c r="L412" s="480"/>
      <c r="M412" s="480"/>
      <c r="N412" s="480"/>
      <c r="O412" s="480"/>
      <c r="P412" s="481"/>
      <c r="W412" s="453"/>
      <c r="X412" s="264"/>
      <c r="Y412" s="264"/>
      <c r="Z412" s="264"/>
    </row>
    <row r="413" spans="1:26" s="64" customFormat="1" ht="17" thickBot="1">
      <c r="A413" s="470"/>
      <c r="B413" s="442"/>
      <c r="C413" s="442"/>
      <c r="D413" s="442"/>
      <c r="E413" s="442"/>
      <c r="F413" s="442"/>
      <c r="G413" s="442"/>
      <c r="H413" s="442"/>
      <c r="I413" s="442"/>
      <c r="J413" s="442"/>
      <c r="K413" s="442"/>
      <c r="L413" s="442"/>
      <c r="M413" s="442"/>
      <c r="N413" s="442"/>
      <c r="O413" s="442"/>
      <c r="P413" s="471"/>
      <c r="W413" s="457" t="s">
        <v>195</v>
      </c>
      <c r="X413" s="264"/>
      <c r="Y413" s="264"/>
      <c r="Z413" s="264"/>
    </row>
    <row r="414" spans="1:26" s="64" customFormat="1" ht="17" thickBot="1">
      <c r="A414" s="374" t="s">
        <v>482</v>
      </c>
      <c r="B414" s="467" t="s">
        <v>68</v>
      </c>
      <c r="C414" s="442"/>
      <c r="D414" s="442"/>
      <c r="E414" s="766"/>
      <c r="F414" s="767"/>
      <c r="G414" s="767"/>
      <c r="H414" s="767"/>
      <c r="I414" s="767"/>
      <c r="J414" s="768"/>
      <c r="K414" s="468" t="s">
        <v>69</v>
      </c>
      <c r="L414" s="766"/>
      <c r="M414" s="768"/>
      <c r="N414" s="442"/>
      <c r="O414" s="467" t="s">
        <v>778</v>
      </c>
      <c r="P414" s="629"/>
      <c r="W414" s="453"/>
      <c r="X414" s="264"/>
      <c r="Y414" s="264"/>
      <c r="Z414" s="264"/>
    </row>
    <row r="415" spans="1:26" s="64" customFormat="1" ht="17" thickBot="1">
      <c r="A415" s="470"/>
      <c r="B415" s="442"/>
      <c r="C415" s="442"/>
      <c r="D415" s="442"/>
      <c r="E415" s="442"/>
      <c r="F415" s="442"/>
      <c r="G415" s="442"/>
      <c r="H415" s="442"/>
      <c r="I415" s="442"/>
      <c r="J415" s="442"/>
      <c r="K415" s="442"/>
      <c r="L415" s="442"/>
      <c r="M415" s="442"/>
      <c r="N415" s="442"/>
      <c r="O415" s="442"/>
      <c r="P415" s="471"/>
      <c r="W415" s="453"/>
      <c r="X415" s="264"/>
      <c r="Y415" s="264"/>
      <c r="Z415" s="264"/>
    </row>
    <row r="416" spans="1:26" s="64" customFormat="1" ht="17" thickBot="1">
      <c r="A416" s="470"/>
      <c r="B416" s="467" t="s">
        <v>862</v>
      </c>
      <c r="C416" s="442"/>
      <c r="D416" s="442"/>
      <c r="E416" s="472"/>
      <c r="F416" s="472"/>
      <c r="G416" s="766"/>
      <c r="H416" s="767"/>
      <c r="I416" s="768"/>
      <c r="J416" s="442"/>
      <c r="K416" s="467" t="s">
        <v>49</v>
      </c>
      <c r="L416" s="610"/>
      <c r="M416" s="442"/>
      <c r="N416" s="442"/>
      <c r="O416" s="467" t="s">
        <v>49</v>
      </c>
      <c r="P416" s="610"/>
      <c r="W416" s="453"/>
      <c r="X416" s="264"/>
      <c r="Y416" s="264"/>
      <c r="Z416" s="264"/>
    </row>
    <row r="417" spans="1:26" s="64" customFormat="1" ht="17" thickBot="1">
      <c r="A417" s="470"/>
      <c r="B417" s="467"/>
      <c r="C417" s="442"/>
      <c r="D417" s="442"/>
      <c r="E417" s="474"/>
      <c r="F417" s="474"/>
      <c r="G417" s="474"/>
      <c r="H417" s="474"/>
      <c r="I417" s="442"/>
      <c r="J417" s="442"/>
      <c r="K417" s="467"/>
      <c r="L417" s="475"/>
      <c r="M417" s="450"/>
      <c r="N417" s="450"/>
      <c r="O417" s="476"/>
      <c r="P417" s="477"/>
      <c r="W417" s="453"/>
      <c r="X417" s="264"/>
      <c r="Y417" s="264"/>
      <c r="Z417" s="264"/>
    </row>
    <row r="418" spans="1:26" s="64" customFormat="1" ht="17" thickBot="1">
      <c r="A418" s="470"/>
      <c r="B418" s="467" t="s">
        <v>779</v>
      </c>
      <c r="C418" s="450"/>
      <c r="D418" s="450"/>
      <c r="E418" s="474"/>
      <c r="F418" s="474"/>
      <c r="G418" s="801" t="s">
        <v>859</v>
      </c>
      <c r="H418" s="802"/>
      <c r="I418" s="803"/>
      <c r="J418" s="442"/>
      <c r="K418" s="467" t="s">
        <v>50</v>
      </c>
      <c r="L418" s="611"/>
      <c r="M418" s="442"/>
      <c r="N418" s="442"/>
      <c r="O418" s="467" t="s">
        <v>50</v>
      </c>
      <c r="P418" s="611"/>
      <c r="W418" s="453"/>
      <c r="X418" s="264"/>
      <c r="Y418" s="264"/>
      <c r="Z418" s="264"/>
    </row>
    <row r="419" spans="1:26" s="64" customFormat="1">
      <c r="A419" s="470"/>
      <c r="B419" s="442"/>
      <c r="C419" s="442"/>
      <c r="D419" s="442"/>
      <c r="E419" s="442"/>
      <c r="F419" s="442"/>
      <c r="G419" s="442"/>
      <c r="H419" s="442"/>
      <c r="I419" s="442"/>
      <c r="J419" s="442"/>
      <c r="K419" s="442"/>
      <c r="L419" s="442"/>
      <c r="M419" s="442"/>
      <c r="N419" s="442"/>
      <c r="O419" s="442"/>
      <c r="P419" s="471"/>
      <c r="W419" s="453"/>
      <c r="X419" s="264"/>
      <c r="Y419" s="264"/>
      <c r="Z419" s="264"/>
    </row>
    <row r="420" spans="1:26" s="64" customFormat="1">
      <c r="A420" s="470"/>
      <c r="B420" s="467" t="s">
        <v>70</v>
      </c>
      <c r="C420" s="442"/>
      <c r="D420" s="766"/>
      <c r="E420" s="767"/>
      <c r="F420" s="768"/>
      <c r="G420" s="442"/>
      <c r="H420" s="467" t="s">
        <v>71</v>
      </c>
      <c r="I420" s="442"/>
      <c r="J420" s="769"/>
      <c r="K420" s="804"/>
      <c r="L420" s="804"/>
      <c r="M420" s="804"/>
      <c r="N420" s="804"/>
      <c r="O420" s="770"/>
      <c r="P420" s="471"/>
      <c r="W420" s="453"/>
      <c r="X420" s="264"/>
      <c r="Y420" s="264"/>
      <c r="Z420" s="264"/>
    </row>
    <row r="421" spans="1:26" s="64" customFormat="1">
      <c r="A421" s="470"/>
      <c r="B421" s="442"/>
      <c r="C421" s="442"/>
      <c r="D421" s="442"/>
      <c r="E421" s="442"/>
      <c r="F421" s="442"/>
      <c r="G421" s="442"/>
      <c r="H421" s="442"/>
      <c r="I421" s="442"/>
      <c r="J421" s="442"/>
      <c r="K421" s="442"/>
      <c r="L421" s="442"/>
      <c r="M421" s="442"/>
      <c r="N421" s="442"/>
      <c r="O421" s="442"/>
      <c r="P421" s="471"/>
      <c r="W421" s="453"/>
      <c r="X421" s="264"/>
      <c r="Y421" s="264"/>
      <c r="Z421" s="264"/>
    </row>
    <row r="422" spans="1:26" s="64" customFormat="1">
      <c r="A422" s="470"/>
      <c r="B422" s="467" t="s">
        <v>72</v>
      </c>
      <c r="C422" s="442"/>
      <c r="D422" s="766"/>
      <c r="E422" s="767"/>
      <c r="F422" s="767"/>
      <c r="G422" s="767"/>
      <c r="H422" s="767"/>
      <c r="I422" s="767"/>
      <c r="J422" s="767"/>
      <c r="K422" s="767"/>
      <c r="L422" s="767"/>
      <c r="M422" s="767"/>
      <c r="N422" s="767"/>
      <c r="O422" s="768"/>
      <c r="P422" s="471"/>
      <c r="W422" s="453"/>
      <c r="X422" s="264"/>
      <c r="Y422" s="264"/>
      <c r="Z422" s="264"/>
    </row>
    <row r="423" spans="1:26" s="64" customFormat="1" ht="17" thickBot="1">
      <c r="A423" s="479"/>
      <c r="B423" s="480"/>
      <c r="C423" s="480"/>
      <c r="D423" s="480"/>
      <c r="E423" s="480"/>
      <c r="F423" s="480"/>
      <c r="G423" s="480"/>
      <c r="H423" s="480"/>
      <c r="I423" s="480"/>
      <c r="J423" s="480"/>
      <c r="K423" s="480"/>
      <c r="L423" s="480"/>
      <c r="M423" s="480"/>
      <c r="N423" s="480"/>
      <c r="O423" s="480"/>
      <c r="P423" s="481"/>
      <c r="W423" s="453"/>
      <c r="X423" s="264"/>
      <c r="Y423" s="264"/>
      <c r="Z423" s="264"/>
    </row>
    <row r="424" spans="1:26" s="64" customFormat="1" ht="17" thickBot="1">
      <c r="A424" s="470"/>
      <c r="B424" s="442"/>
      <c r="C424" s="442"/>
      <c r="D424" s="442"/>
      <c r="E424" s="442"/>
      <c r="F424" s="442"/>
      <c r="G424" s="442"/>
      <c r="H424" s="442"/>
      <c r="I424" s="442"/>
      <c r="J424" s="442"/>
      <c r="K424" s="442"/>
      <c r="L424" s="442"/>
      <c r="M424" s="442"/>
      <c r="N424" s="442"/>
      <c r="O424" s="442"/>
      <c r="P424" s="471"/>
      <c r="W424" s="457" t="s">
        <v>195</v>
      </c>
      <c r="X424" s="264"/>
      <c r="Y424" s="264"/>
      <c r="Z424" s="264"/>
    </row>
    <row r="425" spans="1:26" s="64" customFormat="1" ht="17" thickBot="1">
      <c r="A425" s="374" t="s">
        <v>483</v>
      </c>
      <c r="B425" s="467" t="s">
        <v>68</v>
      </c>
      <c r="C425" s="442"/>
      <c r="D425" s="442"/>
      <c r="E425" s="766"/>
      <c r="F425" s="767"/>
      <c r="G425" s="767"/>
      <c r="H425" s="767"/>
      <c r="I425" s="767"/>
      <c r="J425" s="768"/>
      <c r="K425" s="468" t="s">
        <v>69</v>
      </c>
      <c r="L425" s="766"/>
      <c r="M425" s="768"/>
      <c r="N425" s="442"/>
      <c r="O425" s="467" t="s">
        <v>778</v>
      </c>
      <c r="P425" s="629"/>
      <c r="W425" s="453"/>
      <c r="X425" s="264"/>
      <c r="Y425" s="264"/>
      <c r="Z425" s="264"/>
    </row>
    <row r="426" spans="1:26" s="64" customFormat="1" ht="17" thickBot="1">
      <c r="A426" s="470"/>
      <c r="B426" s="442"/>
      <c r="C426" s="442"/>
      <c r="D426" s="442"/>
      <c r="E426" s="442"/>
      <c r="F426" s="442"/>
      <c r="G426" s="442"/>
      <c r="H426" s="442"/>
      <c r="I426" s="442"/>
      <c r="J426" s="442"/>
      <c r="K426" s="442"/>
      <c r="L426" s="442"/>
      <c r="M426" s="442"/>
      <c r="N426" s="442"/>
      <c r="O426" s="442"/>
      <c r="P426" s="471"/>
      <c r="W426" s="453"/>
      <c r="X426" s="264"/>
      <c r="Y426" s="264"/>
      <c r="Z426" s="264"/>
    </row>
    <row r="427" spans="1:26" s="64" customFormat="1" ht="17" thickBot="1">
      <c r="A427" s="470"/>
      <c r="B427" s="467" t="s">
        <v>862</v>
      </c>
      <c r="C427" s="442"/>
      <c r="D427" s="442"/>
      <c r="E427" s="472"/>
      <c r="F427" s="472"/>
      <c r="G427" s="766"/>
      <c r="H427" s="767"/>
      <c r="I427" s="768"/>
      <c r="J427" s="442"/>
      <c r="K427" s="467" t="s">
        <v>49</v>
      </c>
      <c r="L427" s="610"/>
      <c r="M427" s="442"/>
      <c r="N427" s="442"/>
      <c r="O427" s="467" t="s">
        <v>49</v>
      </c>
      <c r="P427" s="610"/>
      <c r="W427" s="453"/>
      <c r="X427" s="264"/>
      <c r="Y427" s="264"/>
      <c r="Z427" s="264"/>
    </row>
    <row r="428" spans="1:26" s="64" customFormat="1" ht="17" thickBot="1">
      <c r="A428" s="470"/>
      <c r="B428" s="467"/>
      <c r="C428" s="442"/>
      <c r="D428" s="442"/>
      <c r="E428" s="474"/>
      <c r="F428" s="474"/>
      <c r="G428" s="474"/>
      <c r="H428" s="474"/>
      <c r="I428" s="442"/>
      <c r="J428" s="442"/>
      <c r="K428" s="467"/>
      <c r="L428" s="475"/>
      <c r="M428" s="450"/>
      <c r="N428" s="450"/>
      <c r="O428" s="476"/>
      <c r="P428" s="477"/>
      <c r="W428" s="453"/>
      <c r="X428" s="264"/>
      <c r="Y428" s="264"/>
      <c r="Z428" s="264"/>
    </row>
    <row r="429" spans="1:26" s="64" customFormat="1" ht="17" thickBot="1">
      <c r="A429" s="470"/>
      <c r="B429" s="467" t="s">
        <v>779</v>
      </c>
      <c r="C429" s="450"/>
      <c r="D429" s="450"/>
      <c r="E429" s="474"/>
      <c r="F429" s="474"/>
      <c r="G429" s="801" t="s">
        <v>859</v>
      </c>
      <c r="H429" s="802"/>
      <c r="I429" s="803"/>
      <c r="J429" s="442"/>
      <c r="K429" s="467" t="s">
        <v>50</v>
      </c>
      <c r="L429" s="611"/>
      <c r="M429" s="442"/>
      <c r="N429" s="442"/>
      <c r="O429" s="467" t="s">
        <v>50</v>
      </c>
      <c r="P429" s="611"/>
      <c r="W429" s="453"/>
      <c r="X429" s="264"/>
      <c r="Y429" s="264"/>
      <c r="Z429" s="264"/>
    </row>
    <row r="430" spans="1:26" s="64" customFormat="1">
      <c r="A430" s="470"/>
      <c r="B430" s="442"/>
      <c r="C430" s="442"/>
      <c r="D430" s="442"/>
      <c r="E430" s="442"/>
      <c r="F430" s="442"/>
      <c r="G430" s="442"/>
      <c r="H430" s="442"/>
      <c r="I430" s="442"/>
      <c r="J430" s="442"/>
      <c r="K430" s="442"/>
      <c r="L430" s="442"/>
      <c r="M430" s="442"/>
      <c r="N430" s="442"/>
      <c r="O430" s="442"/>
      <c r="P430" s="471"/>
      <c r="W430" s="453"/>
      <c r="X430" s="264"/>
      <c r="Y430" s="264"/>
      <c r="Z430" s="264"/>
    </row>
    <row r="431" spans="1:26" s="64" customFormat="1">
      <c r="A431" s="470"/>
      <c r="B431" s="467" t="s">
        <v>70</v>
      </c>
      <c r="C431" s="442"/>
      <c r="D431" s="766"/>
      <c r="E431" s="767"/>
      <c r="F431" s="768"/>
      <c r="G431" s="442"/>
      <c r="H431" s="467" t="s">
        <v>71</v>
      </c>
      <c r="I431" s="442"/>
      <c r="J431" s="769"/>
      <c r="K431" s="804"/>
      <c r="L431" s="804"/>
      <c r="M431" s="804"/>
      <c r="N431" s="804"/>
      <c r="O431" s="770"/>
      <c r="P431" s="471"/>
      <c r="W431" s="453"/>
      <c r="X431" s="264"/>
      <c r="Y431" s="264"/>
      <c r="Z431" s="264"/>
    </row>
    <row r="432" spans="1:26" s="64" customFormat="1">
      <c r="A432" s="470"/>
      <c r="B432" s="442"/>
      <c r="C432" s="442"/>
      <c r="D432" s="442"/>
      <c r="E432" s="442"/>
      <c r="F432" s="442"/>
      <c r="G432" s="442"/>
      <c r="H432" s="442"/>
      <c r="I432" s="442"/>
      <c r="J432" s="442"/>
      <c r="K432" s="442"/>
      <c r="L432" s="442"/>
      <c r="M432" s="442"/>
      <c r="N432" s="442"/>
      <c r="O432" s="442"/>
      <c r="P432" s="471"/>
      <c r="W432" s="453"/>
      <c r="X432" s="264"/>
      <c r="Y432" s="264"/>
      <c r="Z432" s="264"/>
    </row>
    <row r="433" spans="1:26" s="64" customFormat="1">
      <c r="A433" s="470"/>
      <c r="B433" s="467" t="s">
        <v>72</v>
      </c>
      <c r="C433" s="442"/>
      <c r="D433" s="766"/>
      <c r="E433" s="767"/>
      <c r="F433" s="767"/>
      <c r="G433" s="767"/>
      <c r="H433" s="767"/>
      <c r="I433" s="767"/>
      <c r="J433" s="767"/>
      <c r="K433" s="767"/>
      <c r="L433" s="767"/>
      <c r="M433" s="767"/>
      <c r="N433" s="767"/>
      <c r="O433" s="768"/>
      <c r="P433" s="471"/>
      <c r="W433" s="453"/>
      <c r="X433" s="264"/>
      <c r="Y433" s="264"/>
      <c r="Z433" s="264"/>
    </row>
    <row r="434" spans="1:26" s="64" customFormat="1" ht="17" thickBot="1">
      <c r="A434" s="479"/>
      <c r="B434" s="480"/>
      <c r="C434" s="480"/>
      <c r="D434" s="480"/>
      <c r="E434" s="480"/>
      <c r="F434" s="480"/>
      <c r="G434" s="480"/>
      <c r="H434" s="480"/>
      <c r="I434" s="480"/>
      <c r="J434" s="480"/>
      <c r="K434" s="480"/>
      <c r="L434" s="480"/>
      <c r="M434" s="480"/>
      <c r="N434" s="480"/>
      <c r="O434" s="480"/>
      <c r="P434" s="481"/>
      <c r="W434" s="453"/>
      <c r="X434" s="264"/>
      <c r="Y434" s="264"/>
      <c r="Z434" s="264"/>
    </row>
    <row r="435" spans="1:26" s="64" customFormat="1" ht="17" thickBot="1">
      <c r="A435" s="470"/>
      <c r="B435" s="442"/>
      <c r="C435" s="442"/>
      <c r="D435" s="442"/>
      <c r="E435" s="442"/>
      <c r="F435" s="442"/>
      <c r="G435" s="442"/>
      <c r="H435" s="442"/>
      <c r="I435" s="442"/>
      <c r="J435" s="442"/>
      <c r="K435" s="442"/>
      <c r="L435" s="442"/>
      <c r="M435" s="442"/>
      <c r="N435" s="442"/>
      <c r="O435" s="442"/>
      <c r="P435" s="471"/>
      <c r="W435" s="457" t="s">
        <v>195</v>
      </c>
      <c r="X435" s="264"/>
      <c r="Y435" s="264"/>
      <c r="Z435" s="264"/>
    </row>
    <row r="436" spans="1:26" s="64" customFormat="1" ht="17" thickBot="1">
      <c r="A436" s="374" t="s">
        <v>484</v>
      </c>
      <c r="B436" s="467" t="s">
        <v>68</v>
      </c>
      <c r="C436" s="442"/>
      <c r="D436" s="442"/>
      <c r="E436" s="766"/>
      <c r="F436" s="767"/>
      <c r="G436" s="767"/>
      <c r="H436" s="767"/>
      <c r="I436" s="767"/>
      <c r="J436" s="768"/>
      <c r="K436" s="468" t="s">
        <v>69</v>
      </c>
      <c r="L436" s="766"/>
      <c r="M436" s="768"/>
      <c r="N436" s="442"/>
      <c r="O436" s="467" t="s">
        <v>778</v>
      </c>
      <c r="P436" s="629"/>
      <c r="W436" s="453"/>
      <c r="X436" s="264"/>
      <c r="Y436" s="264"/>
      <c r="Z436" s="264"/>
    </row>
    <row r="437" spans="1:26" s="64" customFormat="1" ht="17" thickBot="1">
      <c r="A437" s="470"/>
      <c r="B437" s="442"/>
      <c r="C437" s="442"/>
      <c r="D437" s="442"/>
      <c r="E437" s="442"/>
      <c r="F437" s="442"/>
      <c r="G437" s="442"/>
      <c r="H437" s="442"/>
      <c r="I437" s="442"/>
      <c r="J437" s="442"/>
      <c r="K437" s="442"/>
      <c r="L437" s="442"/>
      <c r="M437" s="442"/>
      <c r="N437" s="442"/>
      <c r="O437" s="442"/>
      <c r="P437" s="471"/>
      <c r="W437" s="453"/>
      <c r="X437" s="264"/>
      <c r="Y437" s="264"/>
      <c r="Z437" s="264"/>
    </row>
    <row r="438" spans="1:26" s="64" customFormat="1" ht="17" thickBot="1">
      <c r="A438" s="470"/>
      <c r="B438" s="467" t="s">
        <v>862</v>
      </c>
      <c r="C438" s="442"/>
      <c r="D438" s="442"/>
      <c r="E438" s="472"/>
      <c r="F438" s="472"/>
      <c r="G438" s="766"/>
      <c r="H438" s="767"/>
      <c r="I438" s="768"/>
      <c r="J438" s="442"/>
      <c r="K438" s="467" t="s">
        <v>49</v>
      </c>
      <c r="L438" s="610"/>
      <c r="M438" s="442"/>
      <c r="N438" s="442"/>
      <c r="O438" s="467" t="s">
        <v>49</v>
      </c>
      <c r="P438" s="610"/>
      <c r="W438" s="453"/>
      <c r="X438" s="264"/>
      <c r="Y438" s="264"/>
      <c r="Z438" s="264"/>
    </row>
    <row r="439" spans="1:26" s="64" customFormat="1" ht="17" thickBot="1">
      <c r="A439" s="470"/>
      <c r="B439" s="467"/>
      <c r="C439" s="442"/>
      <c r="D439" s="442"/>
      <c r="E439" s="474"/>
      <c r="F439" s="474"/>
      <c r="G439" s="474"/>
      <c r="H439" s="474"/>
      <c r="I439" s="442"/>
      <c r="J439" s="442"/>
      <c r="K439" s="467"/>
      <c r="L439" s="475"/>
      <c r="M439" s="450"/>
      <c r="N439" s="450"/>
      <c r="O439" s="476"/>
      <c r="P439" s="477"/>
      <c r="W439" s="453"/>
      <c r="X439" s="264"/>
      <c r="Y439" s="264"/>
      <c r="Z439" s="264"/>
    </row>
    <row r="440" spans="1:26" s="64" customFormat="1" ht="17" thickBot="1">
      <c r="A440" s="470"/>
      <c r="B440" s="467" t="s">
        <v>779</v>
      </c>
      <c r="C440" s="450"/>
      <c r="D440" s="450"/>
      <c r="E440" s="474"/>
      <c r="F440" s="474"/>
      <c r="G440" s="801" t="s">
        <v>859</v>
      </c>
      <c r="H440" s="802"/>
      <c r="I440" s="803"/>
      <c r="J440" s="442"/>
      <c r="K440" s="467" t="s">
        <v>50</v>
      </c>
      <c r="L440" s="611"/>
      <c r="M440" s="442"/>
      <c r="N440" s="442"/>
      <c r="O440" s="467" t="s">
        <v>50</v>
      </c>
      <c r="P440" s="611"/>
      <c r="W440" s="453"/>
      <c r="X440" s="264"/>
      <c r="Y440" s="264"/>
      <c r="Z440" s="264"/>
    </row>
    <row r="441" spans="1:26" s="64" customFormat="1">
      <c r="A441" s="470"/>
      <c r="B441" s="442"/>
      <c r="C441" s="442"/>
      <c r="D441" s="442"/>
      <c r="E441" s="442"/>
      <c r="F441" s="442"/>
      <c r="G441" s="442"/>
      <c r="H441" s="442"/>
      <c r="I441" s="442"/>
      <c r="J441" s="442"/>
      <c r="K441" s="442"/>
      <c r="L441" s="442"/>
      <c r="M441" s="442"/>
      <c r="N441" s="442"/>
      <c r="O441" s="442"/>
      <c r="P441" s="471"/>
      <c r="W441" s="453"/>
      <c r="X441" s="264"/>
      <c r="Y441" s="264"/>
      <c r="Z441" s="264"/>
    </row>
    <row r="442" spans="1:26" s="64" customFormat="1">
      <c r="A442" s="470"/>
      <c r="B442" s="467" t="s">
        <v>70</v>
      </c>
      <c r="C442" s="442"/>
      <c r="D442" s="766"/>
      <c r="E442" s="767"/>
      <c r="F442" s="768"/>
      <c r="G442" s="442"/>
      <c r="H442" s="467" t="s">
        <v>71</v>
      </c>
      <c r="I442" s="442"/>
      <c r="J442" s="769"/>
      <c r="K442" s="804"/>
      <c r="L442" s="804"/>
      <c r="M442" s="804"/>
      <c r="N442" s="804"/>
      <c r="O442" s="770"/>
      <c r="P442" s="471"/>
      <c r="W442" s="453"/>
      <c r="X442" s="264"/>
      <c r="Y442" s="264"/>
      <c r="Z442" s="264"/>
    </row>
    <row r="443" spans="1:26" s="64" customFormat="1">
      <c r="A443" s="470"/>
      <c r="B443" s="442"/>
      <c r="C443" s="442"/>
      <c r="D443" s="442"/>
      <c r="E443" s="442"/>
      <c r="F443" s="442"/>
      <c r="G443" s="442"/>
      <c r="H443" s="442"/>
      <c r="I443" s="442"/>
      <c r="J443" s="442"/>
      <c r="K443" s="442"/>
      <c r="L443" s="442"/>
      <c r="M443" s="442"/>
      <c r="N443" s="442"/>
      <c r="O443" s="442"/>
      <c r="P443" s="471"/>
      <c r="W443" s="453"/>
      <c r="X443" s="264"/>
      <c r="Y443" s="264"/>
      <c r="Z443" s="264"/>
    </row>
    <row r="444" spans="1:26" s="64" customFormat="1">
      <c r="A444" s="470"/>
      <c r="B444" s="467" t="s">
        <v>72</v>
      </c>
      <c r="C444" s="442"/>
      <c r="D444" s="766"/>
      <c r="E444" s="767"/>
      <c r="F444" s="767"/>
      <c r="G444" s="767"/>
      <c r="H444" s="767"/>
      <c r="I444" s="767"/>
      <c r="J444" s="767"/>
      <c r="K444" s="767"/>
      <c r="L444" s="767"/>
      <c r="M444" s="767"/>
      <c r="N444" s="767"/>
      <c r="O444" s="768"/>
      <c r="P444" s="471"/>
      <c r="W444" s="453"/>
      <c r="X444" s="264"/>
      <c r="Y444" s="264"/>
      <c r="Z444" s="264"/>
    </row>
    <row r="445" spans="1:26" s="64" customFormat="1" ht="17" thickBot="1">
      <c r="A445" s="479"/>
      <c r="B445" s="480"/>
      <c r="C445" s="480"/>
      <c r="D445" s="480"/>
      <c r="E445" s="480"/>
      <c r="F445" s="480"/>
      <c r="G445" s="480"/>
      <c r="H445" s="480"/>
      <c r="I445" s="480"/>
      <c r="J445" s="480"/>
      <c r="K445" s="480"/>
      <c r="L445" s="480"/>
      <c r="M445" s="480"/>
      <c r="N445" s="480"/>
      <c r="O445" s="480"/>
      <c r="P445" s="481"/>
      <c r="W445" s="453"/>
      <c r="X445" s="264"/>
      <c r="Y445" s="264"/>
      <c r="Z445" s="264"/>
    </row>
    <row r="446" spans="1:26" s="64" customFormat="1" ht="17" thickBot="1">
      <c r="A446" s="470"/>
      <c r="B446" s="442"/>
      <c r="C446" s="442"/>
      <c r="D446" s="442"/>
      <c r="E446" s="442"/>
      <c r="F446" s="442"/>
      <c r="G446" s="442"/>
      <c r="H446" s="442"/>
      <c r="I446" s="442"/>
      <c r="J446" s="442"/>
      <c r="K446" s="442"/>
      <c r="L446" s="442"/>
      <c r="M446" s="442"/>
      <c r="N446" s="442"/>
      <c r="O446" s="442"/>
      <c r="P446" s="471"/>
      <c r="W446" s="457" t="s">
        <v>195</v>
      </c>
      <c r="X446" s="264"/>
      <c r="Y446" s="264"/>
      <c r="Z446" s="264"/>
    </row>
    <row r="447" spans="1:26" s="64" customFormat="1" ht="17" thickBot="1">
      <c r="A447" s="374" t="s">
        <v>485</v>
      </c>
      <c r="B447" s="467" t="s">
        <v>68</v>
      </c>
      <c r="C447" s="442"/>
      <c r="D447" s="442"/>
      <c r="E447" s="766"/>
      <c r="F447" s="767"/>
      <c r="G447" s="767"/>
      <c r="H447" s="767"/>
      <c r="I447" s="767"/>
      <c r="J447" s="768"/>
      <c r="K447" s="468" t="s">
        <v>69</v>
      </c>
      <c r="L447" s="766"/>
      <c r="M447" s="768"/>
      <c r="N447" s="442"/>
      <c r="O447" s="467" t="s">
        <v>778</v>
      </c>
      <c r="P447" s="629"/>
      <c r="W447" s="453"/>
      <c r="X447" s="264"/>
      <c r="Y447" s="264"/>
      <c r="Z447" s="264"/>
    </row>
    <row r="448" spans="1:26" s="64" customFormat="1" ht="17" thickBot="1">
      <c r="A448" s="470"/>
      <c r="B448" s="442"/>
      <c r="C448" s="442"/>
      <c r="D448" s="442"/>
      <c r="E448" s="442"/>
      <c r="F448" s="442"/>
      <c r="G448" s="442"/>
      <c r="H448" s="442"/>
      <c r="I448" s="442"/>
      <c r="J448" s="442"/>
      <c r="K448" s="442"/>
      <c r="L448" s="442"/>
      <c r="M448" s="442"/>
      <c r="N448" s="442"/>
      <c r="O448" s="442"/>
      <c r="P448" s="471"/>
      <c r="W448" s="453"/>
      <c r="X448" s="264"/>
      <c r="Y448" s="264"/>
      <c r="Z448" s="264"/>
    </row>
    <row r="449" spans="1:26" s="64" customFormat="1" ht="17" thickBot="1">
      <c r="A449" s="470"/>
      <c r="B449" s="467" t="s">
        <v>862</v>
      </c>
      <c r="C449" s="442"/>
      <c r="D449" s="442"/>
      <c r="E449" s="472"/>
      <c r="F449" s="472"/>
      <c r="G449" s="766"/>
      <c r="H449" s="767"/>
      <c r="I449" s="768"/>
      <c r="J449" s="442"/>
      <c r="K449" s="467" t="s">
        <v>49</v>
      </c>
      <c r="L449" s="610"/>
      <c r="M449" s="442"/>
      <c r="N449" s="442"/>
      <c r="O449" s="467" t="s">
        <v>49</v>
      </c>
      <c r="P449" s="610"/>
      <c r="W449" s="453"/>
      <c r="X449" s="264"/>
      <c r="Y449" s="264"/>
      <c r="Z449" s="264"/>
    </row>
    <row r="450" spans="1:26" s="64" customFormat="1" ht="17" thickBot="1">
      <c r="A450" s="470"/>
      <c r="B450" s="467"/>
      <c r="C450" s="442"/>
      <c r="D450" s="442"/>
      <c r="E450" s="474"/>
      <c r="F450" s="474"/>
      <c r="G450" s="474"/>
      <c r="H450" s="474"/>
      <c r="I450" s="442"/>
      <c r="J450" s="442"/>
      <c r="K450" s="467"/>
      <c r="L450" s="475"/>
      <c r="M450" s="450"/>
      <c r="N450" s="450"/>
      <c r="O450" s="476"/>
      <c r="P450" s="477"/>
      <c r="W450" s="453"/>
      <c r="X450" s="264"/>
      <c r="Y450" s="264"/>
      <c r="Z450" s="264"/>
    </row>
    <row r="451" spans="1:26" s="64" customFormat="1" ht="17" thickBot="1">
      <c r="A451" s="470"/>
      <c r="B451" s="467" t="s">
        <v>779</v>
      </c>
      <c r="C451" s="450"/>
      <c r="D451" s="450"/>
      <c r="E451" s="474"/>
      <c r="F451" s="474"/>
      <c r="G451" s="801" t="s">
        <v>859</v>
      </c>
      <c r="H451" s="802"/>
      <c r="I451" s="803"/>
      <c r="J451" s="442"/>
      <c r="K451" s="467" t="s">
        <v>50</v>
      </c>
      <c r="L451" s="611"/>
      <c r="M451" s="442"/>
      <c r="N451" s="442"/>
      <c r="O451" s="467" t="s">
        <v>50</v>
      </c>
      <c r="P451" s="611"/>
      <c r="W451" s="453"/>
      <c r="X451" s="264"/>
      <c r="Y451" s="264"/>
      <c r="Z451" s="264"/>
    </row>
    <row r="452" spans="1:26" s="64" customFormat="1">
      <c r="A452" s="470"/>
      <c r="B452" s="442"/>
      <c r="C452" s="442"/>
      <c r="D452" s="442"/>
      <c r="E452" s="442"/>
      <c r="F452" s="442"/>
      <c r="G452" s="442"/>
      <c r="H452" s="442"/>
      <c r="I452" s="442"/>
      <c r="J452" s="442"/>
      <c r="K452" s="442"/>
      <c r="L452" s="442"/>
      <c r="M452" s="442"/>
      <c r="N452" s="442"/>
      <c r="O452" s="442"/>
      <c r="P452" s="471"/>
      <c r="W452" s="453"/>
      <c r="X452" s="264"/>
      <c r="Y452" s="264"/>
      <c r="Z452" s="264"/>
    </row>
    <row r="453" spans="1:26" s="64" customFormat="1">
      <c r="A453" s="470"/>
      <c r="B453" s="467" t="s">
        <v>70</v>
      </c>
      <c r="C453" s="442"/>
      <c r="D453" s="766"/>
      <c r="E453" s="767"/>
      <c r="F453" s="768"/>
      <c r="G453" s="442"/>
      <c r="H453" s="467" t="s">
        <v>71</v>
      </c>
      <c r="I453" s="442"/>
      <c r="J453" s="769"/>
      <c r="K453" s="804"/>
      <c r="L453" s="804"/>
      <c r="M453" s="804"/>
      <c r="N453" s="804"/>
      <c r="O453" s="770"/>
      <c r="P453" s="471"/>
      <c r="W453" s="453"/>
      <c r="X453" s="264"/>
      <c r="Y453" s="264"/>
      <c r="Z453" s="264"/>
    </row>
    <row r="454" spans="1:26" s="64" customFormat="1">
      <c r="A454" s="470"/>
      <c r="B454" s="442"/>
      <c r="C454" s="442"/>
      <c r="D454" s="442"/>
      <c r="E454" s="442"/>
      <c r="F454" s="442"/>
      <c r="G454" s="442"/>
      <c r="H454" s="442"/>
      <c r="I454" s="442"/>
      <c r="J454" s="442"/>
      <c r="K454" s="442"/>
      <c r="L454" s="442"/>
      <c r="M454" s="442"/>
      <c r="N454" s="442"/>
      <c r="O454" s="442"/>
      <c r="P454" s="471"/>
      <c r="W454" s="453"/>
      <c r="X454" s="264"/>
      <c r="Y454" s="264"/>
      <c r="Z454" s="264"/>
    </row>
    <row r="455" spans="1:26" s="64" customFormat="1">
      <c r="A455" s="470"/>
      <c r="B455" s="467" t="s">
        <v>72</v>
      </c>
      <c r="C455" s="442"/>
      <c r="D455" s="766"/>
      <c r="E455" s="767"/>
      <c r="F455" s="767"/>
      <c r="G455" s="767"/>
      <c r="H455" s="767"/>
      <c r="I455" s="767"/>
      <c r="J455" s="767"/>
      <c r="K455" s="767"/>
      <c r="L455" s="767"/>
      <c r="M455" s="767"/>
      <c r="N455" s="767"/>
      <c r="O455" s="768"/>
      <c r="P455" s="471"/>
      <c r="W455" s="453"/>
      <c r="X455" s="264"/>
      <c r="Y455" s="264"/>
      <c r="Z455" s="264"/>
    </row>
    <row r="456" spans="1:26" s="64" customFormat="1" ht="17" thickBot="1">
      <c r="A456" s="479"/>
      <c r="B456" s="480"/>
      <c r="C456" s="480"/>
      <c r="D456" s="480"/>
      <c r="E456" s="480"/>
      <c r="F456" s="480"/>
      <c r="G456" s="480"/>
      <c r="H456" s="480"/>
      <c r="I456" s="480"/>
      <c r="J456" s="480"/>
      <c r="K456" s="480"/>
      <c r="L456" s="480"/>
      <c r="M456" s="480"/>
      <c r="N456" s="480"/>
      <c r="O456" s="480"/>
      <c r="P456" s="481"/>
      <c r="W456" s="453"/>
      <c r="X456" s="264"/>
      <c r="Y456" s="264"/>
      <c r="Z456" s="264"/>
    </row>
    <row r="457" spans="1:26" s="64" customFormat="1" ht="17" thickBot="1">
      <c r="A457" s="470"/>
      <c r="B457" s="442"/>
      <c r="C457" s="442"/>
      <c r="D457" s="442"/>
      <c r="E457" s="442"/>
      <c r="F457" s="442"/>
      <c r="G457" s="442"/>
      <c r="H457" s="442"/>
      <c r="I457" s="442"/>
      <c r="J457" s="442"/>
      <c r="K457" s="442"/>
      <c r="L457" s="442"/>
      <c r="M457" s="442"/>
      <c r="N457" s="442"/>
      <c r="O457" s="442"/>
      <c r="P457" s="471"/>
      <c r="W457" s="457" t="s">
        <v>195</v>
      </c>
      <c r="X457" s="264"/>
      <c r="Y457" s="264"/>
      <c r="Z457" s="264"/>
    </row>
    <row r="458" spans="1:26" s="64" customFormat="1" ht="17" thickBot="1">
      <c r="A458" s="374" t="s">
        <v>486</v>
      </c>
      <c r="B458" s="467" t="s">
        <v>68</v>
      </c>
      <c r="C458" s="442"/>
      <c r="D458" s="442"/>
      <c r="E458" s="766"/>
      <c r="F458" s="767"/>
      <c r="G458" s="767"/>
      <c r="H458" s="767"/>
      <c r="I458" s="767"/>
      <c r="J458" s="768"/>
      <c r="K458" s="468" t="s">
        <v>69</v>
      </c>
      <c r="L458" s="766"/>
      <c r="M458" s="768"/>
      <c r="N458" s="442"/>
      <c r="O458" s="467" t="s">
        <v>778</v>
      </c>
      <c r="P458" s="629"/>
      <c r="W458" s="453"/>
      <c r="X458" s="264"/>
      <c r="Y458" s="264"/>
      <c r="Z458" s="264"/>
    </row>
    <row r="459" spans="1:26" s="64" customFormat="1" ht="17" thickBot="1">
      <c r="A459" s="470"/>
      <c r="B459" s="442"/>
      <c r="C459" s="442"/>
      <c r="D459" s="442"/>
      <c r="E459" s="442"/>
      <c r="F459" s="442"/>
      <c r="G459" s="442"/>
      <c r="H459" s="442"/>
      <c r="I459" s="442"/>
      <c r="J459" s="442"/>
      <c r="K459" s="442"/>
      <c r="L459" s="442"/>
      <c r="M459" s="442"/>
      <c r="N459" s="442"/>
      <c r="O459" s="442"/>
      <c r="P459" s="471"/>
      <c r="W459" s="453"/>
      <c r="X459" s="264"/>
      <c r="Y459" s="264"/>
      <c r="Z459" s="264"/>
    </row>
    <row r="460" spans="1:26" s="64" customFormat="1" ht="17" thickBot="1">
      <c r="A460" s="470"/>
      <c r="B460" s="467" t="s">
        <v>862</v>
      </c>
      <c r="C460" s="442"/>
      <c r="D460" s="442"/>
      <c r="E460" s="472"/>
      <c r="F460" s="472"/>
      <c r="G460" s="766"/>
      <c r="H460" s="767"/>
      <c r="I460" s="768"/>
      <c r="J460" s="442"/>
      <c r="K460" s="467" t="s">
        <v>49</v>
      </c>
      <c r="L460" s="610"/>
      <c r="M460" s="442"/>
      <c r="N460" s="442"/>
      <c r="O460" s="467" t="s">
        <v>49</v>
      </c>
      <c r="P460" s="610"/>
      <c r="W460" s="453"/>
      <c r="X460" s="264"/>
      <c r="Y460" s="264"/>
      <c r="Z460" s="264"/>
    </row>
    <row r="461" spans="1:26" s="64" customFormat="1" ht="17" thickBot="1">
      <c r="A461" s="470"/>
      <c r="B461" s="467"/>
      <c r="C461" s="442"/>
      <c r="D461" s="442"/>
      <c r="E461" s="474"/>
      <c r="F461" s="474"/>
      <c r="G461" s="474"/>
      <c r="H461" s="474"/>
      <c r="I461" s="442"/>
      <c r="J461" s="442"/>
      <c r="K461" s="467"/>
      <c r="L461" s="475"/>
      <c r="M461" s="450"/>
      <c r="N461" s="450"/>
      <c r="O461" s="476"/>
      <c r="P461" s="477"/>
      <c r="W461" s="453"/>
      <c r="X461" s="264"/>
      <c r="Y461" s="264"/>
      <c r="Z461" s="264"/>
    </row>
    <row r="462" spans="1:26" s="64" customFormat="1" ht="17" thickBot="1">
      <c r="A462" s="470"/>
      <c r="B462" s="467" t="s">
        <v>779</v>
      </c>
      <c r="C462" s="450"/>
      <c r="D462" s="450"/>
      <c r="E462" s="474"/>
      <c r="F462" s="474"/>
      <c r="G462" s="801" t="s">
        <v>859</v>
      </c>
      <c r="H462" s="802"/>
      <c r="I462" s="803"/>
      <c r="J462" s="442"/>
      <c r="K462" s="467" t="s">
        <v>50</v>
      </c>
      <c r="L462" s="611"/>
      <c r="M462" s="442"/>
      <c r="N462" s="442"/>
      <c r="O462" s="467" t="s">
        <v>50</v>
      </c>
      <c r="P462" s="611"/>
      <c r="W462" s="453"/>
      <c r="X462" s="264"/>
      <c r="Y462" s="264"/>
      <c r="Z462" s="264"/>
    </row>
    <row r="463" spans="1:26" s="64" customFormat="1">
      <c r="A463" s="470"/>
      <c r="B463" s="442"/>
      <c r="C463" s="442"/>
      <c r="D463" s="442"/>
      <c r="E463" s="442"/>
      <c r="F463" s="442"/>
      <c r="G463" s="442"/>
      <c r="H463" s="442"/>
      <c r="I463" s="442"/>
      <c r="J463" s="442"/>
      <c r="K463" s="442"/>
      <c r="L463" s="442"/>
      <c r="M463" s="442"/>
      <c r="N463" s="442"/>
      <c r="O463" s="442"/>
      <c r="P463" s="471"/>
      <c r="W463" s="453"/>
      <c r="X463" s="264"/>
      <c r="Y463" s="264"/>
      <c r="Z463" s="264"/>
    </row>
    <row r="464" spans="1:26" s="64" customFormat="1">
      <c r="A464" s="470"/>
      <c r="B464" s="467" t="s">
        <v>70</v>
      </c>
      <c r="C464" s="442"/>
      <c r="D464" s="766"/>
      <c r="E464" s="767"/>
      <c r="F464" s="768"/>
      <c r="G464" s="442"/>
      <c r="H464" s="467" t="s">
        <v>71</v>
      </c>
      <c r="I464" s="442"/>
      <c r="J464" s="769"/>
      <c r="K464" s="804"/>
      <c r="L464" s="804"/>
      <c r="M464" s="804"/>
      <c r="N464" s="804"/>
      <c r="O464" s="770"/>
      <c r="P464" s="471"/>
      <c r="W464" s="453"/>
      <c r="X464" s="264"/>
      <c r="Y464" s="264"/>
      <c r="Z464" s="264"/>
    </row>
    <row r="465" spans="1:26" s="64" customFormat="1">
      <c r="A465" s="470"/>
      <c r="B465" s="442"/>
      <c r="C465" s="442"/>
      <c r="D465" s="442"/>
      <c r="E465" s="442"/>
      <c r="F465" s="442"/>
      <c r="G465" s="442"/>
      <c r="H465" s="442"/>
      <c r="I465" s="442"/>
      <c r="J465" s="442"/>
      <c r="K465" s="442"/>
      <c r="L465" s="442"/>
      <c r="M465" s="442"/>
      <c r="N465" s="442"/>
      <c r="O465" s="442"/>
      <c r="P465" s="471"/>
      <c r="W465" s="453"/>
      <c r="X465" s="264"/>
      <c r="Y465" s="264"/>
      <c r="Z465" s="264"/>
    </row>
    <row r="466" spans="1:26" s="64" customFormat="1">
      <c r="A466" s="470"/>
      <c r="B466" s="467" t="s">
        <v>72</v>
      </c>
      <c r="C466" s="442"/>
      <c r="D466" s="766"/>
      <c r="E466" s="767"/>
      <c r="F466" s="767"/>
      <c r="G466" s="767"/>
      <c r="H466" s="767"/>
      <c r="I466" s="767"/>
      <c r="J466" s="767"/>
      <c r="K466" s="767"/>
      <c r="L466" s="767"/>
      <c r="M466" s="767"/>
      <c r="N466" s="767"/>
      <c r="O466" s="768"/>
      <c r="P466" s="471"/>
      <c r="W466" s="453"/>
      <c r="X466" s="264"/>
      <c r="Y466" s="264"/>
      <c r="Z466" s="264"/>
    </row>
    <row r="467" spans="1:26" s="64" customFormat="1" ht="17" thickBot="1">
      <c r="A467" s="479"/>
      <c r="B467" s="480"/>
      <c r="C467" s="480"/>
      <c r="D467" s="480"/>
      <c r="E467" s="480"/>
      <c r="F467" s="480"/>
      <c r="G467" s="480"/>
      <c r="H467" s="480"/>
      <c r="I467" s="480"/>
      <c r="J467" s="480"/>
      <c r="K467" s="480"/>
      <c r="L467" s="480"/>
      <c r="M467" s="480"/>
      <c r="N467" s="480"/>
      <c r="O467" s="480"/>
      <c r="P467" s="481"/>
      <c r="W467" s="453"/>
      <c r="X467" s="264"/>
      <c r="Y467" s="264"/>
      <c r="Z467" s="264"/>
    </row>
    <row r="468" spans="1:26" s="64" customFormat="1" ht="17" thickBot="1">
      <c r="A468" s="470"/>
      <c r="B468" s="442"/>
      <c r="C468" s="442"/>
      <c r="D468" s="442"/>
      <c r="E468" s="442"/>
      <c r="F468" s="442"/>
      <c r="G468" s="442"/>
      <c r="H468" s="442"/>
      <c r="I468" s="442"/>
      <c r="J468" s="442"/>
      <c r="K468" s="442"/>
      <c r="L468" s="442"/>
      <c r="M468" s="442"/>
      <c r="N468" s="442"/>
      <c r="O468" s="442"/>
      <c r="P468" s="471"/>
      <c r="W468" s="457" t="s">
        <v>195</v>
      </c>
      <c r="X468" s="264"/>
      <c r="Y468" s="264"/>
      <c r="Z468" s="264"/>
    </row>
    <row r="469" spans="1:26" s="64" customFormat="1" ht="17" thickBot="1">
      <c r="A469" s="374" t="s">
        <v>487</v>
      </c>
      <c r="B469" s="467" t="s">
        <v>68</v>
      </c>
      <c r="C469" s="442"/>
      <c r="D469" s="442"/>
      <c r="E469" s="766"/>
      <c r="F469" s="767"/>
      <c r="G469" s="767"/>
      <c r="H469" s="767"/>
      <c r="I469" s="767"/>
      <c r="J469" s="768"/>
      <c r="K469" s="468" t="s">
        <v>69</v>
      </c>
      <c r="L469" s="766"/>
      <c r="M469" s="768"/>
      <c r="N469" s="442"/>
      <c r="O469" s="467" t="s">
        <v>778</v>
      </c>
      <c r="P469" s="629"/>
      <c r="W469" s="453"/>
      <c r="X469" s="264"/>
      <c r="Y469" s="264"/>
      <c r="Z469" s="264"/>
    </row>
    <row r="470" spans="1:26" s="64" customFormat="1" ht="17" thickBot="1">
      <c r="A470" s="470"/>
      <c r="B470" s="442"/>
      <c r="C470" s="442"/>
      <c r="D470" s="442"/>
      <c r="E470" s="442"/>
      <c r="F470" s="442"/>
      <c r="G470" s="442"/>
      <c r="H470" s="442"/>
      <c r="I470" s="442"/>
      <c r="J470" s="442"/>
      <c r="K470" s="442"/>
      <c r="L470" s="442"/>
      <c r="M470" s="442"/>
      <c r="N470" s="442"/>
      <c r="O470" s="442"/>
      <c r="P470" s="471"/>
      <c r="W470" s="453"/>
      <c r="X470" s="264"/>
      <c r="Y470" s="264"/>
      <c r="Z470" s="264"/>
    </row>
    <row r="471" spans="1:26" s="64" customFormat="1" ht="17" thickBot="1">
      <c r="A471" s="470"/>
      <c r="B471" s="467" t="s">
        <v>862</v>
      </c>
      <c r="C471" s="442"/>
      <c r="D471" s="442"/>
      <c r="E471" s="472"/>
      <c r="F471" s="472"/>
      <c r="G471" s="766"/>
      <c r="H471" s="767"/>
      <c r="I471" s="768"/>
      <c r="J471" s="442"/>
      <c r="K471" s="467" t="s">
        <v>49</v>
      </c>
      <c r="L471" s="610"/>
      <c r="M471" s="442"/>
      <c r="N471" s="442"/>
      <c r="O471" s="467" t="s">
        <v>49</v>
      </c>
      <c r="P471" s="610"/>
      <c r="W471" s="453"/>
      <c r="X471" s="264"/>
      <c r="Y471" s="264"/>
      <c r="Z471" s="264"/>
    </row>
    <row r="472" spans="1:26" s="64" customFormat="1" ht="17" thickBot="1">
      <c r="A472" s="470"/>
      <c r="B472" s="467"/>
      <c r="C472" s="442"/>
      <c r="D472" s="442"/>
      <c r="E472" s="474"/>
      <c r="F472" s="474"/>
      <c r="G472" s="474"/>
      <c r="H472" s="474"/>
      <c r="I472" s="442"/>
      <c r="J472" s="442"/>
      <c r="K472" s="467"/>
      <c r="L472" s="475"/>
      <c r="M472" s="450"/>
      <c r="N472" s="450"/>
      <c r="O472" s="476"/>
      <c r="P472" s="477"/>
      <c r="W472" s="453"/>
      <c r="X472" s="264"/>
      <c r="Y472" s="264"/>
      <c r="Z472" s="264"/>
    </row>
    <row r="473" spans="1:26" s="64" customFormat="1" ht="17" thickBot="1">
      <c r="A473" s="470"/>
      <c r="B473" s="467" t="s">
        <v>779</v>
      </c>
      <c r="C473" s="450"/>
      <c r="D473" s="450"/>
      <c r="E473" s="474"/>
      <c r="F473" s="474"/>
      <c r="G473" s="801" t="s">
        <v>859</v>
      </c>
      <c r="H473" s="802"/>
      <c r="I473" s="803"/>
      <c r="J473" s="442"/>
      <c r="K473" s="467" t="s">
        <v>50</v>
      </c>
      <c r="L473" s="611"/>
      <c r="M473" s="442"/>
      <c r="N473" s="442"/>
      <c r="O473" s="467" t="s">
        <v>50</v>
      </c>
      <c r="P473" s="611"/>
      <c r="W473" s="453"/>
      <c r="X473" s="264"/>
      <c r="Y473" s="264"/>
      <c r="Z473" s="264"/>
    </row>
    <row r="474" spans="1:26" s="64" customFormat="1">
      <c r="A474" s="470"/>
      <c r="B474" s="442"/>
      <c r="C474" s="442"/>
      <c r="D474" s="442"/>
      <c r="E474" s="442"/>
      <c r="F474" s="442"/>
      <c r="G474" s="442"/>
      <c r="H474" s="442"/>
      <c r="I474" s="442"/>
      <c r="J474" s="442"/>
      <c r="K474" s="442"/>
      <c r="L474" s="442"/>
      <c r="M474" s="442"/>
      <c r="N474" s="442"/>
      <c r="O474" s="442"/>
      <c r="P474" s="471"/>
      <c r="W474" s="453"/>
      <c r="X474" s="264"/>
      <c r="Y474" s="264"/>
      <c r="Z474" s="264"/>
    </row>
    <row r="475" spans="1:26" s="64" customFormat="1">
      <c r="A475" s="470"/>
      <c r="B475" s="467" t="s">
        <v>70</v>
      </c>
      <c r="C475" s="442"/>
      <c r="D475" s="766"/>
      <c r="E475" s="767"/>
      <c r="F475" s="768"/>
      <c r="G475" s="442"/>
      <c r="H475" s="467" t="s">
        <v>71</v>
      </c>
      <c r="I475" s="442"/>
      <c r="J475" s="769"/>
      <c r="K475" s="804"/>
      <c r="L475" s="804"/>
      <c r="M475" s="804"/>
      <c r="N475" s="804"/>
      <c r="O475" s="770"/>
      <c r="P475" s="471"/>
      <c r="W475" s="453"/>
      <c r="X475" s="264"/>
      <c r="Y475" s="264"/>
      <c r="Z475" s="264"/>
    </row>
    <row r="476" spans="1:26" s="64" customFormat="1">
      <c r="A476" s="470"/>
      <c r="B476" s="442"/>
      <c r="C476" s="442"/>
      <c r="D476" s="442"/>
      <c r="E476" s="442"/>
      <c r="F476" s="442"/>
      <c r="G476" s="442"/>
      <c r="H476" s="442"/>
      <c r="I476" s="442"/>
      <c r="J476" s="442"/>
      <c r="K476" s="442"/>
      <c r="L476" s="442"/>
      <c r="M476" s="442"/>
      <c r="N476" s="442"/>
      <c r="O476" s="442"/>
      <c r="P476" s="471"/>
      <c r="W476" s="453"/>
      <c r="X476" s="264"/>
      <c r="Y476" s="264"/>
      <c r="Z476" s="264"/>
    </row>
    <row r="477" spans="1:26" s="64" customFormat="1">
      <c r="A477" s="470"/>
      <c r="B477" s="467" t="s">
        <v>72</v>
      </c>
      <c r="C477" s="442"/>
      <c r="D477" s="766"/>
      <c r="E477" s="767"/>
      <c r="F477" s="767"/>
      <c r="G477" s="767"/>
      <c r="H477" s="767"/>
      <c r="I477" s="767"/>
      <c r="J477" s="767"/>
      <c r="K477" s="767"/>
      <c r="L477" s="767"/>
      <c r="M477" s="767"/>
      <c r="N477" s="767"/>
      <c r="O477" s="768"/>
      <c r="P477" s="471"/>
      <c r="W477" s="453"/>
      <c r="X477" s="264"/>
      <c r="Y477" s="264"/>
      <c r="Z477" s="264"/>
    </row>
    <row r="478" spans="1:26" s="64" customFormat="1" ht="17" thickBot="1">
      <c r="A478" s="479"/>
      <c r="B478" s="480"/>
      <c r="C478" s="480"/>
      <c r="D478" s="480"/>
      <c r="E478" s="480"/>
      <c r="F478" s="480"/>
      <c r="G478" s="480"/>
      <c r="H478" s="480"/>
      <c r="I478" s="480"/>
      <c r="J478" s="480"/>
      <c r="K478" s="480"/>
      <c r="L478" s="480"/>
      <c r="M478" s="480"/>
      <c r="N478" s="480"/>
      <c r="O478" s="480"/>
      <c r="P478" s="481"/>
      <c r="W478" s="453"/>
      <c r="X478" s="264"/>
      <c r="Y478" s="264"/>
      <c r="Z478" s="264"/>
    </row>
    <row r="479" spans="1:26" s="64" customFormat="1" ht="17" thickBot="1">
      <c r="A479" s="470"/>
      <c r="B479" s="442"/>
      <c r="C479" s="442"/>
      <c r="D479" s="442"/>
      <c r="E479" s="442"/>
      <c r="F479" s="442"/>
      <c r="G479" s="442"/>
      <c r="H479" s="442"/>
      <c r="I479" s="442"/>
      <c r="J479" s="442"/>
      <c r="K479" s="442"/>
      <c r="L479" s="442"/>
      <c r="M479" s="442"/>
      <c r="N479" s="442"/>
      <c r="O479" s="442"/>
      <c r="P479" s="471"/>
      <c r="W479" s="457" t="s">
        <v>195</v>
      </c>
      <c r="X479" s="264"/>
      <c r="Y479" s="264"/>
      <c r="Z479" s="264"/>
    </row>
    <row r="480" spans="1:26" s="64" customFormat="1" ht="17" thickBot="1">
      <c r="A480" s="374" t="s">
        <v>488</v>
      </c>
      <c r="B480" s="467" t="s">
        <v>68</v>
      </c>
      <c r="C480" s="442"/>
      <c r="D480" s="442"/>
      <c r="E480" s="766"/>
      <c r="F480" s="767"/>
      <c r="G480" s="767"/>
      <c r="H480" s="767"/>
      <c r="I480" s="767"/>
      <c r="J480" s="768"/>
      <c r="K480" s="468" t="s">
        <v>69</v>
      </c>
      <c r="L480" s="766"/>
      <c r="M480" s="768"/>
      <c r="N480" s="442"/>
      <c r="O480" s="467" t="s">
        <v>778</v>
      </c>
      <c r="P480" s="629"/>
      <c r="W480" s="453"/>
      <c r="X480" s="264"/>
      <c r="Y480" s="264"/>
      <c r="Z480" s="264"/>
    </row>
    <row r="481" spans="1:26" s="64" customFormat="1" ht="17" thickBot="1">
      <c r="A481" s="470"/>
      <c r="B481" s="442"/>
      <c r="C481" s="442"/>
      <c r="D481" s="442"/>
      <c r="E481" s="442"/>
      <c r="F481" s="442"/>
      <c r="G481" s="442"/>
      <c r="H481" s="442"/>
      <c r="I481" s="442"/>
      <c r="J481" s="442"/>
      <c r="K481" s="442"/>
      <c r="L481" s="442"/>
      <c r="M481" s="442"/>
      <c r="N481" s="442"/>
      <c r="O481" s="442"/>
      <c r="P481" s="471"/>
      <c r="W481" s="453"/>
      <c r="X481" s="264"/>
      <c r="Y481" s="264"/>
      <c r="Z481" s="264"/>
    </row>
    <row r="482" spans="1:26" s="64" customFormat="1" ht="17" thickBot="1">
      <c r="A482" s="470"/>
      <c r="B482" s="467" t="s">
        <v>862</v>
      </c>
      <c r="C482" s="442"/>
      <c r="D482" s="442"/>
      <c r="E482" s="472"/>
      <c r="F482" s="472"/>
      <c r="G482" s="766"/>
      <c r="H482" s="767"/>
      <c r="I482" s="768"/>
      <c r="J482" s="442"/>
      <c r="K482" s="467" t="s">
        <v>49</v>
      </c>
      <c r="L482" s="610"/>
      <c r="M482" s="442"/>
      <c r="N482" s="442"/>
      <c r="O482" s="467" t="s">
        <v>49</v>
      </c>
      <c r="P482" s="610"/>
      <c r="W482" s="453"/>
      <c r="X482" s="264"/>
      <c r="Y482" s="264"/>
      <c r="Z482" s="264"/>
    </row>
    <row r="483" spans="1:26" s="64" customFormat="1" ht="17" thickBot="1">
      <c r="A483" s="470"/>
      <c r="B483" s="467"/>
      <c r="C483" s="442"/>
      <c r="D483" s="442"/>
      <c r="E483" s="474"/>
      <c r="F483" s="474"/>
      <c r="G483" s="474"/>
      <c r="H483" s="474"/>
      <c r="I483" s="442"/>
      <c r="J483" s="442"/>
      <c r="K483" s="467"/>
      <c r="L483" s="475"/>
      <c r="M483" s="450"/>
      <c r="N483" s="450"/>
      <c r="O483" s="476"/>
      <c r="P483" s="477"/>
      <c r="W483" s="453"/>
      <c r="X483" s="264"/>
      <c r="Y483" s="264"/>
      <c r="Z483" s="264"/>
    </row>
    <row r="484" spans="1:26" s="64" customFormat="1" ht="17" thickBot="1">
      <c r="A484" s="470"/>
      <c r="B484" s="467" t="s">
        <v>779</v>
      </c>
      <c r="C484" s="450"/>
      <c r="D484" s="450"/>
      <c r="E484" s="474"/>
      <c r="F484" s="474"/>
      <c r="G484" s="801" t="s">
        <v>859</v>
      </c>
      <c r="H484" s="802"/>
      <c r="I484" s="803"/>
      <c r="J484" s="442"/>
      <c r="K484" s="467" t="s">
        <v>50</v>
      </c>
      <c r="L484" s="611"/>
      <c r="M484" s="442"/>
      <c r="N484" s="442"/>
      <c r="O484" s="467" t="s">
        <v>50</v>
      </c>
      <c r="P484" s="611"/>
      <c r="W484" s="453"/>
      <c r="X484" s="264"/>
      <c r="Y484" s="264"/>
      <c r="Z484" s="264"/>
    </row>
    <row r="485" spans="1:26" s="64" customFormat="1">
      <c r="A485" s="470"/>
      <c r="B485" s="442"/>
      <c r="C485" s="442"/>
      <c r="D485" s="442"/>
      <c r="E485" s="442"/>
      <c r="F485" s="442"/>
      <c r="G485" s="442"/>
      <c r="H485" s="442"/>
      <c r="I485" s="442"/>
      <c r="J485" s="442"/>
      <c r="K485" s="442"/>
      <c r="L485" s="442"/>
      <c r="M485" s="442"/>
      <c r="N485" s="442"/>
      <c r="O485" s="442"/>
      <c r="P485" s="471"/>
      <c r="W485" s="453"/>
      <c r="X485" s="264"/>
      <c r="Y485" s="264"/>
      <c r="Z485" s="264"/>
    </row>
    <row r="486" spans="1:26" s="64" customFormat="1">
      <c r="A486" s="470"/>
      <c r="B486" s="467" t="s">
        <v>70</v>
      </c>
      <c r="C486" s="442"/>
      <c r="D486" s="766"/>
      <c r="E486" s="767"/>
      <c r="F486" s="768"/>
      <c r="G486" s="442"/>
      <c r="H486" s="467" t="s">
        <v>71</v>
      </c>
      <c r="I486" s="442"/>
      <c r="J486" s="769"/>
      <c r="K486" s="804"/>
      <c r="L486" s="804"/>
      <c r="M486" s="804"/>
      <c r="N486" s="804"/>
      <c r="O486" s="770"/>
      <c r="P486" s="471"/>
      <c r="W486" s="453"/>
      <c r="X486" s="264"/>
      <c r="Y486" s="264"/>
      <c r="Z486" s="264"/>
    </row>
    <row r="487" spans="1:26" s="64" customFormat="1">
      <c r="A487" s="470"/>
      <c r="B487" s="442"/>
      <c r="C487" s="442"/>
      <c r="D487" s="442"/>
      <c r="E487" s="442"/>
      <c r="F487" s="442"/>
      <c r="G487" s="442"/>
      <c r="H487" s="442"/>
      <c r="I487" s="442"/>
      <c r="J487" s="442"/>
      <c r="K487" s="442"/>
      <c r="L487" s="442"/>
      <c r="M487" s="442"/>
      <c r="N487" s="442"/>
      <c r="O487" s="442"/>
      <c r="P487" s="471"/>
      <c r="W487" s="453"/>
      <c r="X487" s="264"/>
      <c r="Y487" s="264"/>
      <c r="Z487" s="264"/>
    </row>
    <row r="488" spans="1:26" s="64" customFormat="1">
      <c r="A488" s="470"/>
      <c r="B488" s="467" t="s">
        <v>72</v>
      </c>
      <c r="C488" s="442"/>
      <c r="D488" s="766"/>
      <c r="E488" s="767"/>
      <c r="F488" s="767"/>
      <c r="G488" s="767"/>
      <c r="H488" s="767"/>
      <c r="I488" s="767"/>
      <c r="J488" s="767"/>
      <c r="K488" s="767"/>
      <c r="L488" s="767"/>
      <c r="M488" s="767"/>
      <c r="N488" s="767"/>
      <c r="O488" s="768"/>
      <c r="P488" s="471"/>
      <c r="W488" s="453"/>
      <c r="X488" s="264"/>
      <c r="Y488" s="264"/>
      <c r="Z488" s="264"/>
    </row>
    <row r="489" spans="1:26" s="64" customFormat="1" ht="17" thickBot="1">
      <c r="A489" s="479"/>
      <c r="B489" s="480"/>
      <c r="C489" s="480"/>
      <c r="D489" s="480"/>
      <c r="E489" s="480"/>
      <c r="F489" s="480"/>
      <c r="G489" s="480"/>
      <c r="H489" s="480"/>
      <c r="I489" s="480"/>
      <c r="J489" s="480"/>
      <c r="K489" s="480"/>
      <c r="L489" s="480"/>
      <c r="M489" s="480"/>
      <c r="N489" s="480"/>
      <c r="O489" s="480"/>
      <c r="P489" s="481"/>
      <c r="W489" s="453"/>
      <c r="X489" s="264"/>
      <c r="Y489" s="264"/>
      <c r="Z489" s="264"/>
    </row>
    <row r="490" spans="1:26" s="64" customFormat="1" ht="17" thickBot="1">
      <c r="A490" s="470"/>
      <c r="B490" s="442"/>
      <c r="C490" s="442"/>
      <c r="D490" s="442"/>
      <c r="E490" s="442"/>
      <c r="F490" s="442"/>
      <c r="G490" s="442"/>
      <c r="H490" s="442"/>
      <c r="I490" s="442"/>
      <c r="J490" s="442"/>
      <c r="K490" s="442"/>
      <c r="L490" s="442"/>
      <c r="M490" s="442"/>
      <c r="N490" s="442"/>
      <c r="O490" s="442"/>
      <c r="P490" s="471"/>
      <c r="W490" s="457" t="s">
        <v>195</v>
      </c>
      <c r="X490" s="264"/>
      <c r="Y490" s="264"/>
      <c r="Z490" s="264"/>
    </row>
    <row r="491" spans="1:26" s="64" customFormat="1" ht="17" thickBot="1">
      <c r="A491" s="374" t="s">
        <v>489</v>
      </c>
      <c r="B491" s="467" t="s">
        <v>68</v>
      </c>
      <c r="C491" s="442"/>
      <c r="D491" s="442"/>
      <c r="E491" s="766"/>
      <c r="F491" s="767"/>
      <c r="G491" s="767"/>
      <c r="H491" s="767"/>
      <c r="I491" s="767"/>
      <c r="J491" s="768"/>
      <c r="K491" s="468" t="s">
        <v>69</v>
      </c>
      <c r="L491" s="766"/>
      <c r="M491" s="768"/>
      <c r="N491" s="442"/>
      <c r="O491" s="467" t="s">
        <v>778</v>
      </c>
      <c r="P491" s="629"/>
      <c r="W491" s="453"/>
      <c r="X491" s="264"/>
      <c r="Y491" s="264"/>
      <c r="Z491" s="264"/>
    </row>
    <row r="492" spans="1:26" s="64" customFormat="1" ht="17" thickBot="1">
      <c r="A492" s="470"/>
      <c r="B492" s="442"/>
      <c r="C492" s="442"/>
      <c r="D492" s="442"/>
      <c r="E492" s="442"/>
      <c r="F492" s="442"/>
      <c r="G492" s="442"/>
      <c r="H492" s="442"/>
      <c r="I492" s="442"/>
      <c r="J492" s="442"/>
      <c r="K492" s="442"/>
      <c r="L492" s="442"/>
      <c r="M492" s="442"/>
      <c r="N492" s="442"/>
      <c r="O492" s="442"/>
      <c r="P492" s="471"/>
      <c r="W492" s="453"/>
      <c r="X492" s="264"/>
      <c r="Y492" s="264"/>
      <c r="Z492" s="264"/>
    </row>
    <row r="493" spans="1:26" s="64" customFormat="1" ht="17" thickBot="1">
      <c r="A493" s="470"/>
      <c r="B493" s="467" t="s">
        <v>862</v>
      </c>
      <c r="C493" s="442"/>
      <c r="D493" s="442"/>
      <c r="E493" s="472"/>
      <c r="F493" s="472"/>
      <c r="G493" s="766"/>
      <c r="H493" s="767"/>
      <c r="I493" s="768"/>
      <c r="J493" s="442"/>
      <c r="K493" s="467" t="s">
        <v>49</v>
      </c>
      <c r="L493" s="610"/>
      <c r="M493" s="442"/>
      <c r="N493" s="442"/>
      <c r="O493" s="467" t="s">
        <v>49</v>
      </c>
      <c r="P493" s="610"/>
      <c r="W493" s="453"/>
      <c r="X493" s="264"/>
      <c r="Y493" s="264"/>
      <c r="Z493" s="264"/>
    </row>
    <row r="494" spans="1:26" s="64" customFormat="1" ht="17" thickBot="1">
      <c r="A494" s="470"/>
      <c r="B494" s="467"/>
      <c r="C494" s="442"/>
      <c r="D494" s="442"/>
      <c r="E494" s="474"/>
      <c r="F494" s="474"/>
      <c r="G494" s="474"/>
      <c r="H494" s="474"/>
      <c r="I494" s="442"/>
      <c r="J494" s="442"/>
      <c r="K494" s="467"/>
      <c r="L494" s="475"/>
      <c r="M494" s="450"/>
      <c r="N494" s="450"/>
      <c r="O494" s="476"/>
      <c r="P494" s="477"/>
      <c r="W494" s="453"/>
      <c r="X494" s="264"/>
      <c r="Y494" s="264"/>
      <c r="Z494" s="264"/>
    </row>
    <row r="495" spans="1:26" s="64" customFormat="1" ht="17" thickBot="1">
      <c r="A495" s="470"/>
      <c r="B495" s="467" t="s">
        <v>779</v>
      </c>
      <c r="C495" s="450"/>
      <c r="D495" s="450"/>
      <c r="E495" s="474"/>
      <c r="F495" s="474"/>
      <c r="G495" s="801" t="s">
        <v>859</v>
      </c>
      <c r="H495" s="802"/>
      <c r="I495" s="803"/>
      <c r="J495" s="442"/>
      <c r="K495" s="467" t="s">
        <v>50</v>
      </c>
      <c r="L495" s="611"/>
      <c r="M495" s="442"/>
      <c r="N495" s="442"/>
      <c r="O495" s="467" t="s">
        <v>50</v>
      </c>
      <c r="P495" s="611"/>
      <c r="W495" s="453"/>
      <c r="X495" s="264"/>
      <c r="Y495" s="264"/>
      <c r="Z495" s="264"/>
    </row>
    <row r="496" spans="1:26" s="64" customFormat="1">
      <c r="A496" s="470"/>
      <c r="B496" s="442"/>
      <c r="C496" s="442"/>
      <c r="D496" s="442"/>
      <c r="E496" s="442"/>
      <c r="F496" s="442"/>
      <c r="G496" s="442"/>
      <c r="H496" s="442"/>
      <c r="I496" s="442"/>
      <c r="J496" s="442"/>
      <c r="K496" s="442"/>
      <c r="L496" s="442"/>
      <c r="M496" s="442"/>
      <c r="N496" s="442"/>
      <c r="O496" s="442"/>
      <c r="P496" s="471"/>
      <c r="W496" s="453"/>
      <c r="X496" s="264"/>
      <c r="Y496" s="264"/>
      <c r="Z496" s="264"/>
    </row>
    <row r="497" spans="1:26" s="64" customFormat="1">
      <c r="A497" s="470"/>
      <c r="B497" s="467" t="s">
        <v>70</v>
      </c>
      <c r="C497" s="442"/>
      <c r="D497" s="766"/>
      <c r="E497" s="767"/>
      <c r="F497" s="768"/>
      <c r="G497" s="442"/>
      <c r="H497" s="467" t="s">
        <v>71</v>
      </c>
      <c r="I497" s="442"/>
      <c r="J497" s="769"/>
      <c r="K497" s="804"/>
      <c r="L497" s="804"/>
      <c r="M497" s="804"/>
      <c r="N497" s="804"/>
      <c r="O497" s="770"/>
      <c r="P497" s="471"/>
      <c r="W497" s="453"/>
      <c r="X497" s="264"/>
      <c r="Y497" s="264"/>
      <c r="Z497" s="264"/>
    </row>
    <row r="498" spans="1:26" s="64" customFormat="1">
      <c r="A498" s="470"/>
      <c r="B498" s="442"/>
      <c r="C498" s="442"/>
      <c r="D498" s="442"/>
      <c r="E498" s="442"/>
      <c r="F498" s="442"/>
      <c r="G498" s="442"/>
      <c r="H498" s="442"/>
      <c r="I498" s="442"/>
      <c r="J498" s="442"/>
      <c r="K498" s="442"/>
      <c r="L498" s="442"/>
      <c r="M498" s="442"/>
      <c r="N498" s="442"/>
      <c r="O498" s="442"/>
      <c r="P498" s="471"/>
      <c r="W498" s="453"/>
      <c r="X498" s="264"/>
      <c r="Y498" s="264"/>
      <c r="Z498" s="264"/>
    </row>
    <row r="499" spans="1:26" s="64" customFormat="1">
      <c r="A499" s="470"/>
      <c r="B499" s="467" t="s">
        <v>72</v>
      </c>
      <c r="C499" s="442"/>
      <c r="D499" s="766"/>
      <c r="E499" s="767"/>
      <c r="F499" s="767"/>
      <c r="G499" s="767"/>
      <c r="H499" s="767"/>
      <c r="I499" s="767"/>
      <c r="J499" s="767"/>
      <c r="K499" s="767"/>
      <c r="L499" s="767"/>
      <c r="M499" s="767"/>
      <c r="N499" s="767"/>
      <c r="O499" s="768"/>
      <c r="P499" s="471"/>
      <c r="W499" s="453"/>
      <c r="X499" s="264"/>
      <c r="Y499" s="264"/>
      <c r="Z499" s="264"/>
    </row>
    <row r="500" spans="1:26" s="64" customFormat="1" ht="17" thickBot="1">
      <c r="A500" s="479"/>
      <c r="B500" s="480"/>
      <c r="C500" s="480"/>
      <c r="D500" s="480"/>
      <c r="E500" s="480"/>
      <c r="F500" s="480"/>
      <c r="G500" s="480"/>
      <c r="H500" s="480"/>
      <c r="I500" s="480"/>
      <c r="J500" s="480"/>
      <c r="K500" s="480"/>
      <c r="L500" s="480"/>
      <c r="M500" s="480"/>
      <c r="N500" s="480"/>
      <c r="O500" s="480"/>
      <c r="P500" s="481"/>
      <c r="W500" s="453"/>
      <c r="X500" s="264"/>
      <c r="Y500" s="264"/>
      <c r="Z500" s="264"/>
    </row>
    <row r="501" spans="1:26" s="64" customFormat="1" ht="17" thickBot="1">
      <c r="A501" s="470"/>
      <c r="B501" s="442"/>
      <c r="C501" s="442"/>
      <c r="D501" s="442"/>
      <c r="E501" s="442"/>
      <c r="F501" s="442"/>
      <c r="G501" s="442"/>
      <c r="H501" s="442"/>
      <c r="I501" s="442"/>
      <c r="J501" s="442"/>
      <c r="K501" s="442"/>
      <c r="L501" s="442"/>
      <c r="M501" s="442"/>
      <c r="N501" s="442"/>
      <c r="O501" s="442"/>
      <c r="P501" s="471"/>
      <c r="W501" s="457" t="s">
        <v>195</v>
      </c>
      <c r="X501" s="264"/>
      <c r="Y501" s="264"/>
      <c r="Z501" s="264"/>
    </row>
    <row r="502" spans="1:26" s="64" customFormat="1" ht="17" thickBot="1">
      <c r="A502" s="374" t="s">
        <v>490</v>
      </c>
      <c r="B502" s="467" t="s">
        <v>68</v>
      </c>
      <c r="C502" s="442"/>
      <c r="D502" s="442"/>
      <c r="E502" s="766"/>
      <c r="F502" s="767"/>
      <c r="G502" s="767"/>
      <c r="H502" s="767"/>
      <c r="I502" s="767"/>
      <c r="J502" s="768"/>
      <c r="K502" s="468" t="s">
        <v>69</v>
      </c>
      <c r="L502" s="766"/>
      <c r="M502" s="768"/>
      <c r="N502" s="442"/>
      <c r="O502" s="467" t="s">
        <v>778</v>
      </c>
      <c r="P502" s="629"/>
      <c r="W502" s="453"/>
      <c r="X502" s="264"/>
      <c r="Y502" s="264"/>
      <c r="Z502" s="264"/>
    </row>
    <row r="503" spans="1:26" s="64" customFormat="1" ht="17" thickBot="1">
      <c r="A503" s="470"/>
      <c r="B503" s="442"/>
      <c r="C503" s="442"/>
      <c r="D503" s="442"/>
      <c r="E503" s="442"/>
      <c r="F503" s="442"/>
      <c r="G503" s="442"/>
      <c r="H503" s="442"/>
      <c r="I503" s="442"/>
      <c r="J503" s="442"/>
      <c r="K503" s="442"/>
      <c r="L503" s="442"/>
      <c r="M503" s="442"/>
      <c r="N503" s="442"/>
      <c r="O503" s="442"/>
      <c r="P503" s="471"/>
      <c r="W503" s="453"/>
      <c r="X503" s="264"/>
      <c r="Y503" s="264"/>
      <c r="Z503" s="264"/>
    </row>
    <row r="504" spans="1:26" s="64" customFormat="1" ht="17" thickBot="1">
      <c r="A504" s="470"/>
      <c r="B504" s="467" t="s">
        <v>862</v>
      </c>
      <c r="C504" s="442"/>
      <c r="D504" s="442"/>
      <c r="E504" s="472"/>
      <c r="F504" s="472"/>
      <c r="G504" s="766"/>
      <c r="H504" s="767"/>
      <c r="I504" s="768"/>
      <c r="J504" s="442"/>
      <c r="K504" s="467" t="s">
        <v>49</v>
      </c>
      <c r="L504" s="610"/>
      <c r="M504" s="442"/>
      <c r="N504" s="442"/>
      <c r="O504" s="467" t="s">
        <v>49</v>
      </c>
      <c r="P504" s="610"/>
      <c r="W504" s="453"/>
      <c r="X504" s="264"/>
      <c r="Y504" s="264"/>
      <c r="Z504" s="264"/>
    </row>
    <row r="505" spans="1:26" s="64" customFormat="1" ht="17" thickBot="1">
      <c r="A505" s="470"/>
      <c r="B505" s="467"/>
      <c r="C505" s="442"/>
      <c r="D505" s="442"/>
      <c r="E505" s="474"/>
      <c r="F505" s="474"/>
      <c r="G505" s="474"/>
      <c r="H505" s="474"/>
      <c r="I505" s="442"/>
      <c r="J505" s="442"/>
      <c r="K505" s="467"/>
      <c r="L505" s="475"/>
      <c r="M505" s="450"/>
      <c r="N505" s="450"/>
      <c r="O505" s="476"/>
      <c r="P505" s="477"/>
      <c r="W505" s="453"/>
      <c r="X505" s="264"/>
      <c r="Y505" s="264"/>
      <c r="Z505" s="264"/>
    </row>
    <row r="506" spans="1:26" s="64" customFormat="1" ht="17" thickBot="1">
      <c r="A506" s="470"/>
      <c r="B506" s="467" t="s">
        <v>779</v>
      </c>
      <c r="C506" s="450"/>
      <c r="D506" s="450"/>
      <c r="E506" s="474"/>
      <c r="F506" s="474"/>
      <c r="G506" s="801" t="s">
        <v>859</v>
      </c>
      <c r="H506" s="802"/>
      <c r="I506" s="803"/>
      <c r="J506" s="442"/>
      <c r="K506" s="467" t="s">
        <v>50</v>
      </c>
      <c r="L506" s="611"/>
      <c r="M506" s="442"/>
      <c r="N506" s="442"/>
      <c r="O506" s="467" t="s">
        <v>50</v>
      </c>
      <c r="P506" s="611"/>
      <c r="W506" s="453"/>
      <c r="X506" s="264"/>
      <c r="Y506" s="264"/>
      <c r="Z506" s="264"/>
    </row>
    <row r="507" spans="1:26" s="64" customFormat="1">
      <c r="A507" s="470"/>
      <c r="B507" s="442"/>
      <c r="C507" s="442"/>
      <c r="D507" s="442"/>
      <c r="E507" s="442"/>
      <c r="F507" s="442"/>
      <c r="G507" s="442"/>
      <c r="H507" s="442"/>
      <c r="I507" s="442"/>
      <c r="J507" s="442"/>
      <c r="K507" s="442"/>
      <c r="L507" s="442"/>
      <c r="M507" s="442"/>
      <c r="N507" s="442"/>
      <c r="O507" s="442"/>
      <c r="P507" s="471"/>
      <c r="W507" s="453"/>
      <c r="X507" s="264"/>
      <c r="Y507" s="264"/>
      <c r="Z507" s="264"/>
    </row>
    <row r="508" spans="1:26" s="64" customFormat="1">
      <c r="A508" s="470"/>
      <c r="B508" s="467" t="s">
        <v>70</v>
      </c>
      <c r="C508" s="442"/>
      <c r="D508" s="766"/>
      <c r="E508" s="767"/>
      <c r="F508" s="768"/>
      <c r="G508" s="442"/>
      <c r="H508" s="467" t="s">
        <v>71</v>
      </c>
      <c r="I508" s="442"/>
      <c r="J508" s="769"/>
      <c r="K508" s="804"/>
      <c r="L508" s="804"/>
      <c r="M508" s="804"/>
      <c r="N508" s="804"/>
      <c r="O508" s="770"/>
      <c r="P508" s="471"/>
      <c r="W508" s="453"/>
      <c r="X508" s="264"/>
      <c r="Y508" s="264"/>
      <c r="Z508" s="264"/>
    </row>
    <row r="509" spans="1:26" s="64" customFormat="1">
      <c r="A509" s="470"/>
      <c r="B509" s="442"/>
      <c r="C509" s="442"/>
      <c r="D509" s="442"/>
      <c r="E509" s="442"/>
      <c r="F509" s="442"/>
      <c r="G509" s="442"/>
      <c r="H509" s="442"/>
      <c r="I509" s="442"/>
      <c r="J509" s="442"/>
      <c r="K509" s="442"/>
      <c r="L509" s="442"/>
      <c r="M509" s="442"/>
      <c r="N509" s="442"/>
      <c r="O509" s="442"/>
      <c r="P509" s="471"/>
      <c r="W509" s="453"/>
      <c r="X509" s="264"/>
      <c r="Y509" s="264"/>
      <c r="Z509" s="264"/>
    </row>
    <row r="510" spans="1:26" s="64" customFormat="1">
      <c r="A510" s="470"/>
      <c r="B510" s="467" t="s">
        <v>72</v>
      </c>
      <c r="C510" s="442"/>
      <c r="D510" s="766"/>
      <c r="E510" s="767"/>
      <c r="F510" s="767"/>
      <c r="G510" s="767"/>
      <c r="H510" s="767"/>
      <c r="I510" s="767"/>
      <c r="J510" s="767"/>
      <c r="K510" s="767"/>
      <c r="L510" s="767"/>
      <c r="M510" s="767"/>
      <c r="N510" s="767"/>
      <c r="O510" s="768"/>
      <c r="P510" s="471"/>
      <c r="W510" s="453"/>
      <c r="X510" s="264"/>
      <c r="Y510" s="264"/>
      <c r="Z510" s="264"/>
    </row>
    <row r="511" spans="1:26" s="64" customFormat="1" ht="17" thickBot="1">
      <c r="A511" s="479"/>
      <c r="B511" s="480"/>
      <c r="C511" s="480"/>
      <c r="D511" s="480"/>
      <c r="E511" s="480"/>
      <c r="F511" s="480"/>
      <c r="G511" s="480"/>
      <c r="H511" s="480"/>
      <c r="I511" s="480"/>
      <c r="J511" s="480"/>
      <c r="K511" s="480"/>
      <c r="L511" s="480"/>
      <c r="M511" s="480"/>
      <c r="N511" s="480"/>
      <c r="O511" s="480"/>
      <c r="P511" s="481"/>
      <c r="W511" s="453"/>
      <c r="X511" s="264"/>
      <c r="Y511" s="264"/>
      <c r="Z511" s="264"/>
    </row>
    <row r="512" spans="1:26" s="64" customFormat="1" ht="17" thickBot="1">
      <c r="A512" s="470"/>
      <c r="B512" s="442"/>
      <c r="C512" s="442"/>
      <c r="D512" s="442"/>
      <c r="E512" s="442"/>
      <c r="F512" s="442"/>
      <c r="G512" s="442"/>
      <c r="H512" s="442"/>
      <c r="I512" s="442"/>
      <c r="J512" s="442"/>
      <c r="K512" s="442"/>
      <c r="L512" s="442"/>
      <c r="M512" s="442"/>
      <c r="N512" s="442"/>
      <c r="O512" s="442"/>
      <c r="P512" s="471"/>
      <c r="W512" s="457" t="s">
        <v>195</v>
      </c>
      <c r="X512" s="264"/>
      <c r="Y512" s="264"/>
      <c r="Z512" s="264"/>
    </row>
    <row r="513" spans="1:26" s="64" customFormat="1" ht="17" thickBot="1">
      <c r="A513" s="374" t="s">
        <v>491</v>
      </c>
      <c r="B513" s="467" t="s">
        <v>68</v>
      </c>
      <c r="C513" s="442"/>
      <c r="D513" s="442"/>
      <c r="E513" s="766"/>
      <c r="F513" s="767"/>
      <c r="G513" s="767"/>
      <c r="H513" s="767"/>
      <c r="I513" s="767"/>
      <c r="J513" s="768"/>
      <c r="K513" s="468" t="s">
        <v>69</v>
      </c>
      <c r="L513" s="766"/>
      <c r="M513" s="768"/>
      <c r="N513" s="442"/>
      <c r="O513" s="467" t="s">
        <v>778</v>
      </c>
      <c r="P513" s="629"/>
      <c r="W513" s="453"/>
      <c r="X513" s="264"/>
      <c r="Y513" s="264"/>
      <c r="Z513" s="264"/>
    </row>
    <row r="514" spans="1:26" s="64" customFormat="1" ht="17" thickBot="1">
      <c r="A514" s="470"/>
      <c r="B514" s="442"/>
      <c r="C514" s="442"/>
      <c r="D514" s="442"/>
      <c r="E514" s="442"/>
      <c r="F514" s="442"/>
      <c r="G514" s="442"/>
      <c r="H514" s="442"/>
      <c r="I514" s="442"/>
      <c r="J514" s="442"/>
      <c r="K514" s="442"/>
      <c r="L514" s="442"/>
      <c r="M514" s="442"/>
      <c r="N514" s="442"/>
      <c r="O514" s="442"/>
      <c r="P514" s="471"/>
      <c r="W514" s="453"/>
      <c r="X514" s="264"/>
      <c r="Y514" s="264"/>
      <c r="Z514" s="264"/>
    </row>
    <row r="515" spans="1:26" s="64" customFormat="1" ht="17" thickBot="1">
      <c r="A515" s="470"/>
      <c r="B515" s="467" t="s">
        <v>862</v>
      </c>
      <c r="C515" s="442"/>
      <c r="D515" s="442"/>
      <c r="E515" s="472"/>
      <c r="F515" s="472"/>
      <c r="G515" s="766"/>
      <c r="H515" s="767"/>
      <c r="I515" s="768"/>
      <c r="J515" s="442"/>
      <c r="K515" s="467" t="s">
        <v>49</v>
      </c>
      <c r="L515" s="610"/>
      <c r="M515" s="442"/>
      <c r="N515" s="442"/>
      <c r="O515" s="467" t="s">
        <v>49</v>
      </c>
      <c r="P515" s="610"/>
      <c r="W515" s="453"/>
      <c r="X515" s="264"/>
      <c r="Y515" s="264"/>
      <c r="Z515" s="264"/>
    </row>
    <row r="516" spans="1:26" s="64" customFormat="1" ht="17" thickBot="1">
      <c r="A516" s="470"/>
      <c r="B516" s="467"/>
      <c r="C516" s="442"/>
      <c r="D516" s="442"/>
      <c r="E516" s="474"/>
      <c r="F516" s="474"/>
      <c r="G516" s="474"/>
      <c r="H516" s="474"/>
      <c r="I516" s="442"/>
      <c r="J516" s="442"/>
      <c r="K516" s="467"/>
      <c r="L516" s="475"/>
      <c r="M516" s="450"/>
      <c r="N516" s="450"/>
      <c r="O516" s="476"/>
      <c r="P516" s="477"/>
      <c r="W516" s="453"/>
      <c r="X516" s="264"/>
      <c r="Y516" s="264"/>
      <c r="Z516" s="264"/>
    </row>
    <row r="517" spans="1:26" s="64" customFormat="1" ht="17" thickBot="1">
      <c r="A517" s="470"/>
      <c r="B517" s="467" t="s">
        <v>779</v>
      </c>
      <c r="C517" s="450"/>
      <c r="D517" s="450"/>
      <c r="E517" s="474"/>
      <c r="F517" s="474"/>
      <c r="G517" s="801" t="s">
        <v>859</v>
      </c>
      <c r="H517" s="802"/>
      <c r="I517" s="803"/>
      <c r="J517" s="442"/>
      <c r="K517" s="467" t="s">
        <v>50</v>
      </c>
      <c r="L517" s="611"/>
      <c r="M517" s="442"/>
      <c r="N517" s="442"/>
      <c r="O517" s="467" t="s">
        <v>50</v>
      </c>
      <c r="P517" s="611"/>
      <c r="W517" s="453"/>
      <c r="X517" s="264"/>
      <c r="Y517" s="264"/>
      <c r="Z517" s="264"/>
    </row>
    <row r="518" spans="1:26" s="64" customFormat="1">
      <c r="A518" s="470"/>
      <c r="B518" s="442"/>
      <c r="C518" s="442"/>
      <c r="D518" s="442"/>
      <c r="E518" s="442"/>
      <c r="F518" s="442"/>
      <c r="G518" s="442"/>
      <c r="H518" s="442"/>
      <c r="I518" s="442"/>
      <c r="J518" s="442"/>
      <c r="K518" s="442"/>
      <c r="L518" s="442"/>
      <c r="M518" s="442"/>
      <c r="N518" s="442"/>
      <c r="O518" s="442"/>
      <c r="P518" s="471"/>
      <c r="W518" s="453"/>
      <c r="X518" s="264"/>
      <c r="Y518" s="264"/>
      <c r="Z518" s="264"/>
    </row>
    <row r="519" spans="1:26" s="64" customFormat="1">
      <c r="A519" s="470"/>
      <c r="B519" s="467" t="s">
        <v>70</v>
      </c>
      <c r="C519" s="442"/>
      <c r="D519" s="766"/>
      <c r="E519" s="767"/>
      <c r="F519" s="768"/>
      <c r="G519" s="442"/>
      <c r="H519" s="467" t="s">
        <v>71</v>
      </c>
      <c r="I519" s="442"/>
      <c r="J519" s="769"/>
      <c r="K519" s="804"/>
      <c r="L519" s="804"/>
      <c r="M519" s="804"/>
      <c r="N519" s="804"/>
      <c r="O519" s="770"/>
      <c r="P519" s="471"/>
      <c r="W519" s="453"/>
      <c r="X519" s="264"/>
      <c r="Y519" s="264"/>
      <c r="Z519" s="264"/>
    </row>
    <row r="520" spans="1:26" s="64" customFormat="1">
      <c r="A520" s="470"/>
      <c r="B520" s="442"/>
      <c r="C520" s="442"/>
      <c r="D520" s="442"/>
      <c r="E520" s="442"/>
      <c r="F520" s="442"/>
      <c r="G520" s="442"/>
      <c r="H520" s="442"/>
      <c r="I520" s="442"/>
      <c r="J520" s="442"/>
      <c r="K520" s="442"/>
      <c r="L520" s="442"/>
      <c r="M520" s="442"/>
      <c r="N520" s="442"/>
      <c r="O520" s="442"/>
      <c r="P520" s="471"/>
      <c r="W520" s="453"/>
      <c r="X520" s="264"/>
      <c r="Y520" s="264"/>
      <c r="Z520" s="264"/>
    </row>
    <row r="521" spans="1:26" s="64" customFormat="1">
      <c r="A521" s="470"/>
      <c r="B521" s="467" t="s">
        <v>72</v>
      </c>
      <c r="C521" s="442"/>
      <c r="D521" s="766"/>
      <c r="E521" s="767"/>
      <c r="F521" s="767"/>
      <c r="G521" s="767"/>
      <c r="H521" s="767"/>
      <c r="I521" s="767"/>
      <c r="J521" s="767"/>
      <c r="K521" s="767"/>
      <c r="L521" s="767"/>
      <c r="M521" s="767"/>
      <c r="N521" s="767"/>
      <c r="O521" s="768"/>
      <c r="P521" s="471"/>
      <c r="W521" s="453"/>
      <c r="X521" s="264"/>
      <c r="Y521" s="264"/>
      <c r="Z521" s="264"/>
    </row>
    <row r="522" spans="1:26" s="64" customFormat="1" ht="17" thickBot="1">
      <c r="A522" s="479"/>
      <c r="B522" s="480"/>
      <c r="C522" s="480"/>
      <c r="D522" s="480"/>
      <c r="E522" s="480"/>
      <c r="F522" s="480"/>
      <c r="G522" s="480"/>
      <c r="H522" s="480"/>
      <c r="I522" s="480"/>
      <c r="J522" s="480"/>
      <c r="K522" s="480"/>
      <c r="L522" s="480"/>
      <c r="M522" s="480"/>
      <c r="N522" s="480"/>
      <c r="O522" s="480"/>
      <c r="P522" s="481"/>
      <c r="W522" s="453"/>
      <c r="X522" s="264"/>
      <c r="Y522" s="264"/>
      <c r="Z522" s="264"/>
    </row>
    <row r="523" spans="1:26" s="64" customFormat="1" ht="17" thickBot="1">
      <c r="A523" s="470"/>
      <c r="B523" s="442"/>
      <c r="C523" s="442"/>
      <c r="D523" s="442"/>
      <c r="E523" s="442"/>
      <c r="F523" s="442"/>
      <c r="G523" s="442"/>
      <c r="H523" s="442"/>
      <c r="I523" s="442"/>
      <c r="J523" s="442"/>
      <c r="K523" s="442"/>
      <c r="L523" s="442"/>
      <c r="M523" s="442"/>
      <c r="N523" s="442"/>
      <c r="O523" s="442"/>
      <c r="P523" s="471"/>
      <c r="W523" s="457" t="s">
        <v>195</v>
      </c>
      <c r="X523" s="264"/>
      <c r="Y523" s="264"/>
      <c r="Z523" s="264"/>
    </row>
    <row r="524" spans="1:26" s="64" customFormat="1" ht="17" thickBot="1">
      <c r="A524" s="374" t="s">
        <v>492</v>
      </c>
      <c r="B524" s="467" t="s">
        <v>68</v>
      </c>
      <c r="C524" s="442"/>
      <c r="D524" s="442"/>
      <c r="E524" s="766"/>
      <c r="F524" s="767"/>
      <c r="G524" s="767"/>
      <c r="H524" s="767"/>
      <c r="I524" s="767"/>
      <c r="J524" s="768"/>
      <c r="K524" s="468" t="s">
        <v>69</v>
      </c>
      <c r="L524" s="766"/>
      <c r="M524" s="768"/>
      <c r="N524" s="442"/>
      <c r="O524" s="467" t="s">
        <v>778</v>
      </c>
      <c r="P524" s="629"/>
      <c r="W524" s="453"/>
      <c r="X524" s="264"/>
      <c r="Y524" s="264"/>
      <c r="Z524" s="264"/>
    </row>
    <row r="525" spans="1:26" s="64" customFormat="1" ht="17" thickBot="1">
      <c r="A525" s="470"/>
      <c r="B525" s="442"/>
      <c r="C525" s="442"/>
      <c r="D525" s="442"/>
      <c r="E525" s="442"/>
      <c r="F525" s="442"/>
      <c r="G525" s="442"/>
      <c r="H525" s="442"/>
      <c r="I525" s="442"/>
      <c r="J525" s="442"/>
      <c r="K525" s="442"/>
      <c r="L525" s="442"/>
      <c r="M525" s="442"/>
      <c r="N525" s="442"/>
      <c r="O525" s="442"/>
      <c r="P525" s="471"/>
      <c r="W525" s="453"/>
      <c r="X525" s="264"/>
      <c r="Y525" s="264"/>
      <c r="Z525" s="264"/>
    </row>
    <row r="526" spans="1:26" s="64" customFormat="1" ht="17" thickBot="1">
      <c r="A526" s="470"/>
      <c r="B526" s="467" t="s">
        <v>862</v>
      </c>
      <c r="C526" s="442"/>
      <c r="D526" s="442"/>
      <c r="E526" s="472"/>
      <c r="F526" s="472"/>
      <c r="G526" s="766"/>
      <c r="H526" s="767"/>
      <c r="I526" s="768"/>
      <c r="J526" s="442"/>
      <c r="K526" s="467" t="s">
        <v>49</v>
      </c>
      <c r="L526" s="610"/>
      <c r="M526" s="442"/>
      <c r="N526" s="442"/>
      <c r="O526" s="467" t="s">
        <v>49</v>
      </c>
      <c r="P526" s="610"/>
      <c r="W526" s="453"/>
      <c r="X526" s="264"/>
      <c r="Y526" s="264"/>
      <c r="Z526" s="264"/>
    </row>
    <row r="527" spans="1:26" s="64" customFormat="1" ht="17" thickBot="1">
      <c r="A527" s="470"/>
      <c r="B527" s="467"/>
      <c r="C527" s="442"/>
      <c r="D527" s="442"/>
      <c r="E527" s="474"/>
      <c r="F527" s="474"/>
      <c r="G527" s="474"/>
      <c r="H527" s="474"/>
      <c r="I527" s="442"/>
      <c r="J527" s="442"/>
      <c r="K527" s="467"/>
      <c r="L527" s="475"/>
      <c r="M527" s="450"/>
      <c r="N527" s="450"/>
      <c r="O527" s="476"/>
      <c r="P527" s="477"/>
      <c r="W527" s="453"/>
      <c r="X527" s="264"/>
      <c r="Y527" s="264"/>
      <c r="Z527" s="264"/>
    </row>
    <row r="528" spans="1:26" s="64" customFormat="1" ht="17" thickBot="1">
      <c r="A528" s="470"/>
      <c r="B528" s="467" t="s">
        <v>779</v>
      </c>
      <c r="C528" s="450"/>
      <c r="D528" s="450"/>
      <c r="E528" s="474"/>
      <c r="F528" s="474"/>
      <c r="G528" s="801" t="s">
        <v>859</v>
      </c>
      <c r="H528" s="802"/>
      <c r="I528" s="803"/>
      <c r="J528" s="442"/>
      <c r="K528" s="467" t="s">
        <v>50</v>
      </c>
      <c r="L528" s="611"/>
      <c r="M528" s="442"/>
      <c r="N528" s="442"/>
      <c r="O528" s="467" t="s">
        <v>50</v>
      </c>
      <c r="P528" s="611"/>
      <c r="W528" s="453"/>
      <c r="X528" s="264"/>
      <c r="Y528" s="264"/>
      <c r="Z528" s="264"/>
    </row>
    <row r="529" spans="1:26" s="64" customFormat="1">
      <c r="A529" s="470"/>
      <c r="B529" s="442"/>
      <c r="C529" s="442"/>
      <c r="D529" s="442"/>
      <c r="E529" s="442"/>
      <c r="F529" s="442"/>
      <c r="G529" s="442"/>
      <c r="H529" s="442"/>
      <c r="I529" s="442"/>
      <c r="J529" s="442"/>
      <c r="K529" s="442"/>
      <c r="L529" s="442"/>
      <c r="M529" s="442"/>
      <c r="N529" s="442"/>
      <c r="O529" s="442"/>
      <c r="P529" s="471"/>
      <c r="W529" s="453"/>
      <c r="X529" s="264"/>
      <c r="Y529" s="264"/>
      <c r="Z529" s="264"/>
    </row>
    <row r="530" spans="1:26" s="64" customFormat="1">
      <c r="A530" s="470"/>
      <c r="B530" s="467" t="s">
        <v>70</v>
      </c>
      <c r="C530" s="442"/>
      <c r="D530" s="766"/>
      <c r="E530" s="767"/>
      <c r="F530" s="768"/>
      <c r="G530" s="442"/>
      <c r="H530" s="467" t="s">
        <v>71</v>
      </c>
      <c r="I530" s="442"/>
      <c r="J530" s="769"/>
      <c r="K530" s="804"/>
      <c r="L530" s="804"/>
      <c r="M530" s="804"/>
      <c r="N530" s="804"/>
      <c r="O530" s="770"/>
      <c r="P530" s="471"/>
      <c r="W530" s="453"/>
      <c r="X530" s="264"/>
      <c r="Y530" s="264"/>
      <c r="Z530" s="264"/>
    </row>
    <row r="531" spans="1:26" s="64" customFormat="1">
      <c r="A531" s="470"/>
      <c r="B531" s="442"/>
      <c r="C531" s="442"/>
      <c r="D531" s="442"/>
      <c r="E531" s="442"/>
      <c r="F531" s="442"/>
      <c r="G531" s="442"/>
      <c r="H531" s="442"/>
      <c r="I531" s="442"/>
      <c r="J531" s="442"/>
      <c r="K531" s="442"/>
      <c r="L531" s="442"/>
      <c r="M531" s="442"/>
      <c r="N531" s="442"/>
      <c r="O531" s="442"/>
      <c r="P531" s="471"/>
      <c r="W531" s="453"/>
      <c r="X531" s="264"/>
      <c r="Y531" s="264"/>
      <c r="Z531" s="264"/>
    </row>
    <row r="532" spans="1:26" s="64" customFormat="1">
      <c r="A532" s="470"/>
      <c r="B532" s="467" t="s">
        <v>72</v>
      </c>
      <c r="C532" s="442"/>
      <c r="D532" s="766"/>
      <c r="E532" s="767"/>
      <c r="F532" s="767"/>
      <c r="G532" s="767"/>
      <c r="H532" s="767"/>
      <c r="I532" s="767"/>
      <c r="J532" s="767"/>
      <c r="K532" s="767"/>
      <c r="L532" s="767"/>
      <c r="M532" s="767"/>
      <c r="N532" s="767"/>
      <c r="O532" s="768"/>
      <c r="P532" s="471"/>
      <c r="W532" s="453"/>
      <c r="X532" s="264"/>
      <c r="Y532" s="264"/>
      <c r="Z532" s="264"/>
    </row>
    <row r="533" spans="1:26" s="64" customFormat="1" ht="17" thickBot="1">
      <c r="A533" s="479"/>
      <c r="B533" s="480"/>
      <c r="C533" s="480"/>
      <c r="D533" s="480"/>
      <c r="E533" s="480"/>
      <c r="F533" s="480"/>
      <c r="G533" s="480"/>
      <c r="H533" s="480"/>
      <c r="I533" s="480"/>
      <c r="J533" s="480"/>
      <c r="K533" s="480"/>
      <c r="L533" s="480"/>
      <c r="M533" s="480"/>
      <c r="N533" s="480"/>
      <c r="O533" s="480"/>
      <c r="P533" s="481"/>
      <c r="W533" s="453"/>
      <c r="X533" s="264"/>
      <c r="Y533" s="264"/>
      <c r="Z533" s="264"/>
    </row>
    <row r="534" spans="1:26" s="64" customFormat="1" ht="17" thickBot="1">
      <c r="A534" s="470"/>
      <c r="B534" s="442"/>
      <c r="C534" s="442"/>
      <c r="D534" s="442"/>
      <c r="E534" s="442"/>
      <c r="F534" s="442"/>
      <c r="G534" s="442"/>
      <c r="H534" s="442"/>
      <c r="I534" s="442"/>
      <c r="J534" s="442"/>
      <c r="K534" s="442"/>
      <c r="L534" s="442"/>
      <c r="M534" s="442"/>
      <c r="N534" s="442"/>
      <c r="O534" s="442"/>
      <c r="P534" s="471"/>
      <c r="W534" s="457" t="s">
        <v>195</v>
      </c>
      <c r="X534" s="264"/>
      <c r="Y534" s="264"/>
      <c r="Z534" s="264"/>
    </row>
    <row r="535" spans="1:26" s="64" customFormat="1" ht="17" thickBot="1">
      <c r="A535" s="374" t="s">
        <v>493</v>
      </c>
      <c r="B535" s="467" t="s">
        <v>68</v>
      </c>
      <c r="C535" s="442"/>
      <c r="D535" s="442"/>
      <c r="E535" s="766"/>
      <c r="F535" s="767"/>
      <c r="G535" s="767"/>
      <c r="H535" s="767"/>
      <c r="I535" s="767"/>
      <c r="J535" s="768"/>
      <c r="K535" s="468" t="s">
        <v>69</v>
      </c>
      <c r="L535" s="766"/>
      <c r="M535" s="768"/>
      <c r="N535" s="442"/>
      <c r="O535" s="467" t="s">
        <v>778</v>
      </c>
      <c r="P535" s="629"/>
      <c r="W535" s="453"/>
      <c r="X535" s="264"/>
      <c r="Y535" s="264"/>
      <c r="Z535" s="264"/>
    </row>
    <row r="536" spans="1:26" s="64" customFormat="1" ht="17" thickBot="1">
      <c r="A536" s="470"/>
      <c r="B536" s="442"/>
      <c r="C536" s="442"/>
      <c r="D536" s="442"/>
      <c r="E536" s="442"/>
      <c r="F536" s="442"/>
      <c r="G536" s="442"/>
      <c r="H536" s="442"/>
      <c r="I536" s="442"/>
      <c r="J536" s="442"/>
      <c r="K536" s="442"/>
      <c r="L536" s="442"/>
      <c r="M536" s="442"/>
      <c r="N536" s="442"/>
      <c r="O536" s="442"/>
      <c r="P536" s="471"/>
      <c r="W536" s="453"/>
      <c r="X536" s="264"/>
      <c r="Y536" s="264"/>
      <c r="Z536" s="264"/>
    </row>
    <row r="537" spans="1:26" s="64" customFormat="1" ht="17" thickBot="1">
      <c r="A537" s="470"/>
      <c r="B537" s="467" t="s">
        <v>862</v>
      </c>
      <c r="C537" s="442"/>
      <c r="D537" s="442"/>
      <c r="E537" s="472"/>
      <c r="F537" s="472"/>
      <c r="G537" s="766"/>
      <c r="H537" s="767"/>
      <c r="I537" s="768"/>
      <c r="J537" s="442"/>
      <c r="K537" s="467" t="s">
        <v>49</v>
      </c>
      <c r="L537" s="610"/>
      <c r="M537" s="442"/>
      <c r="N537" s="442"/>
      <c r="O537" s="467" t="s">
        <v>49</v>
      </c>
      <c r="P537" s="610"/>
      <c r="W537" s="453"/>
      <c r="X537" s="264"/>
      <c r="Y537" s="264"/>
      <c r="Z537" s="264"/>
    </row>
    <row r="538" spans="1:26" s="64" customFormat="1" ht="17" thickBot="1">
      <c r="A538" s="470"/>
      <c r="B538" s="467"/>
      <c r="C538" s="442"/>
      <c r="D538" s="442"/>
      <c r="E538" s="474"/>
      <c r="F538" s="474"/>
      <c r="G538" s="474"/>
      <c r="H538" s="474"/>
      <c r="I538" s="442"/>
      <c r="J538" s="442"/>
      <c r="K538" s="467"/>
      <c r="L538" s="475"/>
      <c r="M538" s="450"/>
      <c r="N538" s="450"/>
      <c r="O538" s="476"/>
      <c r="P538" s="477"/>
      <c r="W538" s="453"/>
      <c r="X538" s="264"/>
      <c r="Y538" s="264"/>
      <c r="Z538" s="264"/>
    </row>
    <row r="539" spans="1:26" s="64" customFormat="1" ht="17" thickBot="1">
      <c r="A539" s="470"/>
      <c r="B539" s="467" t="s">
        <v>779</v>
      </c>
      <c r="C539" s="450"/>
      <c r="D539" s="450"/>
      <c r="E539" s="474"/>
      <c r="F539" s="474"/>
      <c r="G539" s="801" t="s">
        <v>859</v>
      </c>
      <c r="H539" s="802"/>
      <c r="I539" s="803"/>
      <c r="J539" s="442"/>
      <c r="K539" s="467" t="s">
        <v>50</v>
      </c>
      <c r="L539" s="611"/>
      <c r="M539" s="442"/>
      <c r="N539" s="442"/>
      <c r="O539" s="467" t="s">
        <v>50</v>
      </c>
      <c r="P539" s="611"/>
      <c r="W539" s="453"/>
      <c r="X539" s="264"/>
      <c r="Y539" s="264"/>
      <c r="Z539" s="264"/>
    </row>
    <row r="540" spans="1:26" s="64" customFormat="1">
      <c r="A540" s="470"/>
      <c r="B540" s="442"/>
      <c r="C540" s="442"/>
      <c r="D540" s="442"/>
      <c r="E540" s="442"/>
      <c r="F540" s="442"/>
      <c r="G540" s="442"/>
      <c r="H540" s="442"/>
      <c r="I540" s="442"/>
      <c r="J540" s="442"/>
      <c r="K540" s="442"/>
      <c r="L540" s="442"/>
      <c r="M540" s="442"/>
      <c r="N540" s="442"/>
      <c r="O540" s="442"/>
      <c r="P540" s="471"/>
      <c r="W540" s="453"/>
      <c r="X540" s="264"/>
      <c r="Y540" s="264"/>
      <c r="Z540" s="264"/>
    </row>
    <row r="541" spans="1:26" s="64" customFormat="1">
      <c r="A541" s="470"/>
      <c r="B541" s="467" t="s">
        <v>70</v>
      </c>
      <c r="C541" s="442"/>
      <c r="D541" s="766"/>
      <c r="E541" s="767"/>
      <c r="F541" s="768"/>
      <c r="G541" s="442"/>
      <c r="H541" s="467" t="s">
        <v>71</v>
      </c>
      <c r="I541" s="442"/>
      <c r="J541" s="769"/>
      <c r="K541" s="804"/>
      <c r="L541" s="804"/>
      <c r="M541" s="804"/>
      <c r="N541" s="804"/>
      <c r="O541" s="770"/>
      <c r="P541" s="471"/>
      <c r="W541" s="453"/>
      <c r="X541" s="264"/>
      <c r="Y541" s="264"/>
      <c r="Z541" s="264"/>
    </row>
    <row r="542" spans="1:26" s="64" customFormat="1">
      <c r="A542" s="470"/>
      <c r="B542" s="442"/>
      <c r="C542" s="442"/>
      <c r="D542" s="442"/>
      <c r="E542" s="442"/>
      <c r="F542" s="442"/>
      <c r="G542" s="442"/>
      <c r="H542" s="442"/>
      <c r="I542" s="442"/>
      <c r="J542" s="442"/>
      <c r="K542" s="442"/>
      <c r="L542" s="442"/>
      <c r="M542" s="442"/>
      <c r="N542" s="442"/>
      <c r="O542" s="442"/>
      <c r="P542" s="471"/>
      <c r="W542" s="453"/>
      <c r="X542" s="264"/>
      <c r="Y542" s="264"/>
      <c r="Z542" s="264"/>
    </row>
    <row r="543" spans="1:26" s="64" customFormat="1">
      <c r="A543" s="470"/>
      <c r="B543" s="467" t="s">
        <v>72</v>
      </c>
      <c r="C543" s="442"/>
      <c r="D543" s="766"/>
      <c r="E543" s="767"/>
      <c r="F543" s="767"/>
      <c r="G543" s="767"/>
      <c r="H543" s="767"/>
      <c r="I543" s="767"/>
      <c r="J543" s="767"/>
      <c r="K543" s="767"/>
      <c r="L543" s="767"/>
      <c r="M543" s="767"/>
      <c r="N543" s="767"/>
      <c r="O543" s="768"/>
      <c r="P543" s="471"/>
      <c r="W543" s="453"/>
      <c r="X543" s="264"/>
      <c r="Y543" s="264"/>
      <c r="Z543" s="264"/>
    </row>
    <row r="544" spans="1:26" s="64" customFormat="1" ht="17" thickBot="1">
      <c r="A544" s="479"/>
      <c r="B544" s="480"/>
      <c r="C544" s="480"/>
      <c r="D544" s="480"/>
      <c r="E544" s="480"/>
      <c r="F544" s="480"/>
      <c r="G544" s="480"/>
      <c r="H544" s="480"/>
      <c r="I544" s="480"/>
      <c r="J544" s="480"/>
      <c r="K544" s="480"/>
      <c r="L544" s="480"/>
      <c r="M544" s="480"/>
      <c r="N544" s="480"/>
      <c r="O544" s="480"/>
      <c r="P544" s="481"/>
      <c r="W544" s="453"/>
      <c r="X544" s="264"/>
      <c r="Y544" s="264"/>
      <c r="Z544" s="264"/>
    </row>
    <row r="545" spans="1:26" s="64" customFormat="1" ht="17" thickBot="1">
      <c r="A545" s="470"/>
      <c r="B545" s="442"/>
      <c r="C545" s="442"/>
      <c r="D545" s="442"/>
      <c r="E545" s="442"/>
      <c r="F545" s="442"/>
      <c r="G545" s="442"/>
      <c r="H545" s="442"/>
      <c r="I545" s="442"/>
      <c r="J545" s="442"/>
      <c r="K545" s="442"/>
      <c r="L545" s="442"/>
      <c r="M545" s="442"/>
      <c r="N545" s="442"/>
      <c r="O545" s="442"/>
      <c r="P545" s="471"/>
      <c r="W545" s="457" t="s">
        <v>195</v>
      </c>
      <c r="X545" s="264"/>
      <c r="Y545" s="264"/>
      <c r="Z545" s="264"/>
    </row>
    <row r="546" spans="1:26" s="64" customFormat="1" ht="17" thickBot="1">
      <c r="A546" s="374" t="s">
        <v>494</v>
      </c>
      <c r="B546" s="467" t="s">
        <v>68</v>
      </c>
      <c r="C546" s="442"/>
      <c r="D546" s="442"/>
      <c r="E546" s="766"/>
      <c r="F546" s="767"/>
      <c r="G546" s="767"/>
      <c r="H546" s="767"/>
      <c r="I546" s="767"/>
      <c r="J546" s="768"/>
      <c r="K546" s="468" t="s">
        <v>69</v>
      </c>
      <c r="L546" s="766"/>
      <c r="M546" s="768"/>
      <c r="N546" s="442"/>
      <c r="O546" s="467" t="s">
        <v>778</v>
      </c>
      <c r="P546" s="629"/>
      <c r="W546" s="453"/>
      <c r="X546" s="264"/>
      <c r="Y546" s="264"/>
      <c r="Z546" s="264"/>
    </row>
    <row r="547" spans="1:26" s="64" customFormat="1" ht="17" thickBot="1">
      <c r="A547" s="470"/>
      <c r="B547" s="442"/>
      <c r="C547" s="442"/>
      <c r="D547" s="442"/>
      <c r="E547" s="442"/>
      <c r="F547" s="442"/>
      <c r="G547" s="442"/>
      <c r="H547" s="442"/>
      <c r="I547" s="442"/>
      <c r="J547" s="442"/>
      <c r="K547" s="442"/>
      <c r="L547" s="442"/>
      <c r="M547" s="442"/>
      <c r="N547" s="442"/>
      <c r="O547" s="442"/>
      <c r="P547" s="471"/>
      <c r="W547" s="453"/>
      <c r="X547" s="264"/>
      <c r="Y547" s="264"/>
      <c r="Z547" s="264"/>
    </row>
    <row r="548" spans="1:26" s="64" customFormat="1" ht="17" thickBot="1">
      <c r="A548" s="470"/>
      <c r="B548" s="467" t="s">
        <v>862</v>
      </c>
      <c r="C548" s="442"/>
      <c r="D548" s="442"/>
      <c r="E548" s="472"/>
      <c r="F548" s="472"/>
      <c r="G548" s="766"/>
      <c r="H548" s="767"/>
      <c r="I548" s="768"/>
      <c r="J548" s="442"/>
      <c r="K548" s="467" t="s">
        <v>49</v>
      </c>
      <c r="L548" s="610"/>
      <c r="M548" s="442"/>
      <c r="N548" s="442"/>
      <c r="O548" s="467" t="s">
        <v>49</v>
      </c>
      <c r="P548" s="610"/>
      <c r="W548" s="453"/>
      <c r="X548" s="264"/>
      <c r="Y548" s="264"/>
      <c r="Z548" s="264"/>
    </row>
    <row r="549" spans="1:26" s="64" customFormat="1" ht="17" thickBot="1">
      <c r="A549" s="470"/>
      <c r="B549" s="467"/>
      <c r="C549" s="442"/>
      <c r="D549" s="442"/>
      <c r="E549" s="474"/>
      <c r="F549" s="474"/>
      <c r="G549" s="474"/>
      <c r="H549" s="474"/>
      <c r="I549" s="442"/>
      <c r="J549" s="442"/>
      <c r="K549" s="467"/>
      <c r="L549" s="475"/>
      <c r="M549" s="450"/>
      <c r="N549" s="450"/>
      <c r="O549" s="476"/>
      <c r="P549" s="477"/>
      <c r="W549" s="453"/>
      <c r="X549" s="264"/>
      <c r="Y549" s="264"/>
      <c r="Z549" s="264"/>
    </row>
    <row r="550" spans="1:26" s="64" customFormat="1" ht="17" thickBot="1">
      <c r="A550" s="470"/>
      <c r="B550" s="467" t="s">
        <v>779</v>
      </c>
      <c r="C550" s="450"/>
      <c r="D550" s="450"/>
      <c r="E550" s="474"/>
      <c r="F550" s="474"/>
      <c r="G550" s="801" t="s">
        <v>859</v>
      </c>
      <c r="H550" s="802"/>
      <c r="I550" s="803"/>
      <c r="J550" s="442"/>
      <c r="K550" s="467" t="s">
        <v>50</v>
      </c>
      <c r="L550" s="611"/>
      <c r="M550" s="442"/>
      <c r="N550" s="442"/>
      <c r="O550" s="467" t="s">
        <v>50</v>
      </c>
      <c r="P550" s="611"/>
      <c r="W550" s="453"/>
      <c r="X550" s="264"/>
      <c r="Y550" s="264"/>
      <c r="Z550" s="264"/>
    </row>
    <row r="551" spans="1:26" s="64" customFormat="1">
      <c r="A551" s="470"/>
      <c r="B551" s="442"/>
      <c r="C551" s="442"/>
      <c r="D551" s="442"/>
      <c r="E551" s="442"/>
      <c r="F551" s="442"/>
      <c r="G551" s="442"/>
      <c r="H551" s="442"/>
      <c r="I551" s="442"/>
      <c r="J551" s="442"/>
      <c r="K551" s="442"/>
      <c r="L551" s="442"/>
      <c r="M551" s="442"/>
      <c r="N551" s="442"/>
      <c r="O551" s="442"/>
      <c r="P551" s="471"/>
      <c r="W551" s="453"/>
      <c r="X551" s="264"/>
      <c r="Y551" s="264"/>
      <c r="Z551" s="264"/>
    </row>
    <row r="552" spans="1:26" s="64" customFormat="1">
      <c r="A552" s="470"/>
      <c r="B552" s="467" t="s">
        <v>70</v>
      </c>
      <c r="C552" s="442"/>
      <c r="D552" s="766"/>
      <c r="E552" s="767"/>
      <c r="F552" s="768"/>
      <c r="G552" s="442"/>
      <c r="H552" s="467" t="s">
        <v>71</v>
      </c>
      <c r="I552" s="442"/>
      <c r="J552" s="769"/>
      <c r="K552" s="804"/>
      <c r="L552" s="804"/>
      <c r="M552" s="804"/>
      <c r="N552" s="804"/>
      <c r="O552" s="770"/>
      <c r="P552" s="471"/>
      <c r="W552" s="453"/>
      <c r="X552" s="264"/>
      <c r="Y552" s="264"/>
      <c r="Z552" s="264"/>
    </row>
    <row r="553" spans="1:26" s="64" customFormat="1">
      <c r="A553" s="470"/>
      <c r="B553" s="442"/>
      <c r="C553" s="442"/>
      <c r="D553" s="442"/>
      <c r="E553" s="442"/>
      <c r="F553" s="442"/>
      <c r="G553" s="442"/>
      <c r="H553" s="442"/>
      <c r="I553" s="442"/>
      <c r="J553" s="442"/>
      <c r="K553" s="442"/>
      <c r="L553" s="442"/>
      <c r="M553" s="442"/>
      <c r="N553" s="442"/>
      <c r="O553" s="442"/>
      <c r="P553" s="471"/>
      <c r="W553" s="453"/>
      <c r="X553" s="264"/>
      <c r="Y553" s="264"/>
      <c r="Z553" s="264"/>
    </row>
    <row r="554" spans="1:26" s="64" customFormat="1">
      <c r="A554" s="470"/>
      <c r="B554" s="467" t="s">
        <v>72</v>
      </c>
      <c r="C554" s="442"/>
      <c r="D554" s="766"/>
      <c r="E554" s="767"/>
      <c r="F554" s="767"/>
      <c r="G554" s="767"/>
      <c r="H554" s="767"/>
      <c r="I554" s="767"/>
      <c r="J554" s="767"/>
      <c r="K554" s="767"/>
      <c r="L554" s="767"/>
      <c r="M554" s="767"/>
      <c r="N554" s="767"/>
      <c r="O554" s="768"/>
      <c r="P554" s="471"/>
      <c r="W554" s="453"/>
      <c r="X554" s="264"/>
      <c r="Y554" s="264"/>
      <c r="Z554" s="264"/>
    </row>
    <row r="555" spans="1:26" s="64" customFormat="1" ht="17" thickBot="1">
      <c r="A555" s="479"/>
      <c r="B555" s="480"/>
      <c r="C555" s="480"/>
      <c r="D555" s="480"/>
      <c r="E555" s="480"/>
      <c r="F555" s="480"/>
      <c r="G555" s="480"/>
      <c r="H555" s="480"/>
      <c r="I555" s="480"/>
      <c r="J555" s="480"/>
      <c r="K555" s="480"/>
      <c r="L555" s="480"/>
      <c r="M555" s="480"/>
      <c r="N555" s="480"/>
      <c r="O555" s="480"/>
      <c r="P555" s="481"/>
      <c r="W555" s="453"/>
      <c r="X555" s="264"/>
      <c r="Y555" s="264"/>
      <c r="Z555" s="264"/>
    </row>
    <row r="556" spans="1:26" ht="17" thickBot="1">
      <c r="A556" s="470"/>
      <c r="B556" s="442"/>
      <c r="C556" s="442"/>
      <c r="D556" s="442"/>
      <c r="E556" s="442"/>
      <c r="F556" s="442"/>
      <c r="G556" s="442"/>
      <c r="H556" s="442"/>
      <c r="I556" s="442"/>
      <c r="J556" s="442"/>
      <c r="K556" s="442"/>
      <c r="L556" s="442"/>
      <c r="M556" s="442"/>
      <c r="N556" s="442"/>
      <c r="O556" s="442"/>
      <c r="P556" s="471"/>
      <c r="W556" s="457" t="s">
        <v>195</v>
      </c>
    </row>
    <row r="557" spans="1:26" s="64" customFormat="1" ht="17" thickBot="1">
      <c r="A557" s="374" t="s">
        <v>495</v>
      </c>
      <c r="B557" s="467" t="s">
        <v>68</v>
      </c>
      <c r="C557" s="442"/>
      <c r="D557" s="442"/>
      <c r="E557" s="766"/>
      <c r="F557" s="767"/>
      <c r="G557" s="767"/>
      <c r="H557" s="767"/>
      <c r="I557" s="767"/>
      <c r="J557" s="768"/>
      <c r="K557" s="468" t="s">
        <v>69</v>
      </c>
      <c r="L557" s="766"/>
      <c r="M557" s="768"/>
      <c r="N557" s="442"/>
      <c r="O557" s="467" t="s">
        <v>778</v>
      </c>
      <c r="P557" s="629"/>
      <c r="W557" s="453"/>
      <c r="X557" s="264"/>
      <c r="Y557" s="264"/>
      <c r="Z557" s="264"/>
    </row>
    <row r="558" spans="1:26" s="64" customFormat="1" ht="17" thickBot="1">
      <c r="A558" s="470"/>
      <c r="B558" s="442"/>
      <c r="C558" s="442"/>
      <c r="D558" s="442"/>
      <c r="E558" s="442"/>
      <c r="F558" s="442"/>
      <c r="G558" s="442"/>
      <c r="H558" s="442"/>
      <c r="I558" s="442"/>
      <c r="J558" s="442"/>
      <c r="K558" s="442"/>
      <c r="L558" s="442"/>
      <c r="M558" s="442"/>
      <c r="N558" s="442"/>
      <c r="O558" s="442"/>
      <c r="P558" s="471"/>
      <c r="W558" s="453"/>
      <c r="X558" s="264"/>
      <c r="Y558" s="264"/>
      <c r="Z558" s="264"/>
    </row>
    <row r="559" spans="1:26" s="64" customFormat="1" ht="17" thickBot="1">
      <c r="A559" s="470"/>
      <c r="B559" s="467" t="s">
        <v>862</v>
      </c>
      <c r="C559" s="442"/>
      <c r="D559" s="442"/>
      <c r="E559" s="472"/>
      <c r="F559" s="472"/>
      <c r="G559" s="766"/>
      <c r="H559" s="767"/>
      <c r="I559" s="768"/>
      <c r="J559" s="442"/>
      <c r="K559" s="467" t="s">
        <v>49</v>
      </c>
      <c r="L559" s="610"/>
      <c r="M559" s="442"/>
      <c r="N559" s="442"/>
      <c r="O559" s="467" t="s">
        <v>49</v>
      </c>
      <c r="P559" s="610"/>
      <c r="W559" s="453"/>
      <c r="X559" s="264"/>
      <c r="Y559" s="264"/>
      <c r="Z559" s="264"/>
    </row>
    <row r="560" spans="1:26" s="64" customFormat="1" ht="17" thickBot="1">
      <c r="A560" s="470"/>
      <c r="B560" s="467"/>
      <c r="C560" s="442"/>
      <c r="D560" s="442"/>
      <c r="E560" s="474"/>
      <c r="F560" s="474"/>
      <c r="G560" s="474"/>
      <c r="H560" s="474"/>
      <c r="I560" s="442"/>
      <c r="J560" s="442"/>
      <c r="K560" s="467"/>
      <c r="L560" s="475"/>
      <c r="M560" s="450"/>
      <c r="N560" s="450"/>
      <c r="O560" s="476"/>
      <c r="P560" s="477"/>
      <c r="W560" s="453"/>
      <c r="X560" s="264"/>
      <c r="Y560" s="264"/>
      <c r="Z560" s="264"/>
    </row>
    <row r="561" spans="1:26" s="64" customFormat="1" ht="17" thickBot="1">
      <c r="A561" s="470"/>
      <c r="B561" s="467" t="s">
        <v>779</v>
      </c>
      <c r="C561" s="450"/>
      <c r="D561" s="450"/>
      <c r="E561" s="474"/>
      <c r="F561" s="474"/>
      <c r="G561" s="801" t="s">
        <v>859</v>
      </c>
      <c r="H561" s="802"/>
      <c r="I561" s="803"/>
      <c r="J561" s="442"/>
      <c r="K561" s="467" t="s">
        <v>50</v>
      </c>
      <c r="L561" s="611"/>
      <c r="M561" s="442"/>
      <c r="N561" s="442"/>
      <c r="O561" s="467" t="s">
        <v>50</v>
      </c>
      <c r="P561" s="611"/>
      <c r="W561" s="453"/>
      <c r="X561" s="264"/>
      <c r="Y561" s="264"/>
      <c r="Z561" s="264"/>
    </row>
    <row r="562" spans="1:26" s="64" customFormat="1">
      <c r="A562" s="470"/>
      <c r="B562" s="442"/>
      <c r="C562" s="442"/>
      <c r="D562" s="442"/>
      <c r="E562" s="442"/>
      <c r="F562" s="442"/>
      <c r="G562" s="442"/>
      <c r="H562" s="442"/>
      <c r="I562" s="442"/>
      <c r="J562" s="442"/>
      <c r="K562" s="442"/>
      <c r="L562" s="442"/>
      <c r="M562" s="442"/>
      <c r="N562" s="442"/>
      <c r="O562" s="442"/>
      <c r="P562" s="471"/>
      <c r="W562" s="453"/>
      <c r="X562" s="264"/>
      <c r="Y562" s="264"/>
      <c r="Z562" s="264"/>
    </row>
    <row r="563" spans="1:26" s="64" customFormat="1">
      <c r="A563" s="470"/>
      <c r="B563" s="467" t="s">
        <v>70</v>
      </c>
      <c r="C563" s="442"/>
      <c r="D563" s="766"/>
      <c r="E563" s="767"/>
      <c r="F563" s="768"/>
      <c r="G563" s="442"/>
      <c r="H563" s="467" t="s">
        <v>71</v>
      </c>
      <c r="I563" s="442"/>
      <c r="J563" s="769"/>
      <c r="K563" s="804"/>
      <c r="L563" s="804"/>
      <c r="M563" s="804"/>
      <c r="N563" s="804"/>
      <c r="O563" s="770"/>
      <c r="P563" s="471"/>
      <c r="W563" s="453"/>
      <c r="X563" s="264"/>
      <c r="Y563" s="264"/>
      <c r="Z563" s="264"/>
    </row>
    <row r="564" spans="1:26" s="64" customFormat="1">
      <c r="A564" s="470"/>
      <c r="B564" s="442"/>
      <c r="C564" s="442"/>
      <c r="D564" s="442"/>
      <c r="E564" s="442"/>
      <c r="F564" s="442"/>
      <c r="G564" s="442"/>
      <c r="H564" s="442"/>
      <c r="I564" s="442"/>
      <c r="J564" s="442"/>
      <c r="K564" s="442"/>
      <c r="L564" s="442"/>
      <c r="M564" s="442"/>
      <c r="N564" s="442"/>
      <c r="O564" s="442"/>
      <c r="P564" s="471"/>
      <c r="W564" s="453"/>
      <c r="X564" s="264"/>
      <c r="Y564" s="264"/>
      <c r="Z564" s="264"/>
    </row>
    <row r="565" spans="1:26" s="64" customFormat="1">
      <c r="A565" s="470"/>
      <c r="B565" s="467" t="s">
        <v>72</v>
      </c>
      <c r="C565" s="442"/>
      <c r="D565" s="766"/>
      <c r="E565" s="767"/>
      <c r="F565" s="767"/>
      <c r="G565" s="767"/>
      <c r="H565" s="767"/>
      <c r="I565" s="767"/>
      <c r="J565" s="767"/>
      <c r="K565" s="767"/>
      <c r="L565" s="767"/>
      <c r="M565" s="767"/>
      <c r="N565" s="767"/>
      <c r="O565" s="768"/>
      <c r="P565" s="471"/>
      <c r="W565" s="453"/>
      <c r="X565" s="264"/>
      <c r="Y565" s="264"/>
      <c r="Z565" s="264"/>
    </row>
    <row r="566" spans="1:26" s="64" customFormat="1" ht="17" thickBot="1">
      <c r="A566" s="479"/>
      <c r="B566" s="480"/>
      <c r="C566" s="480"/>
      <c r="D566" s="480"/>
      <c r="E566" s="480"/>
      <c r="F566" s="480"/>
      <c r="G566" s="480"/>
      <c r="H566" s="480"/>
      <c r="I566" s="480"/>
      <c r="J566" s="480"/>
      <c r="K566" s="480"/>
      <c r="L566" s="480"/>
      <c r="M566" s="480"/>
      <c r="N566" s="480"/>
      <c r="O566" s="480"/>
      <c r="P566" s="481"/>
      <c r="W566" s="453"/>
      <c r="X566" s="264"/>
      <c r="Y566" s="264"/>
      <c r="Z566" s="264"/>
    </row>
    <row r="567" spans="1:26" s="64" customFormat="1" ht="17" thickBot="1">
      <c r="A567" s="470"/>
      <c r="B567" s="442"/>
      <c r="C567" s="442"/>
      <c r="D567" s="442"/>
      <c r="E567" s="442"/>
      <c r="F567" s="442"/>
      <c r="G567" s="442"/>
      <c r="H567" s="442"/>
      <c r="I567" s="442"/>
      <c r="J567" s="442"/>
      <c r="K567" s="442"/>
      <c r="L567" s="442"/>
      <c r="M567" s="442"/>
      <c r="N567" s="442"/>
      <c r="O567" s="442"/>
      <c r="P567" s="471"/>
      <c r="W567" s="457" t="s">
        <v>195</v>
      </c>
      <c r="X567" s="264"/>
      <c r="Y567" s="264"/>
      <c r="Z567" s="264"/>
    </row>
    <row r="568" spans="1:26" s="64" customFormat="1" ht="17" thickBot="1">
      <c r="A568" s="374" t="s">
        <v>497</v>
      </c>
      <c r="B568" s="467" t="s">
        <v>68</v>
      </c>
      <c r="C568" s="442"/>
      <c r="D568" s="442"/>
      <c r="E568" s="766"/>
      <c r="F568" s="767"/>
      <c r="G568" s="767"/>
      <c r="H568" s="767"/>
      <c r="I568" s="767"/>
      <c r="J568" s="768"/>
      <c r="K568" s="468" t="s">
        <v>69</v>
      </c>
      <c r="L568" s="766"/>
      <c r="M568" s="768"/>
      <c r="N568" s="442"/>
      <c r="O568" s="467" t="s">
        <v>778</v>
      </c>
      <c r="P568" s="629"/>
      <c r="W568" s="453"/>
      <c r="X568" s="264"/>
      <c r="Y568" s="264"/>
      <c r="Z568" s="264"/>
    </row>
    <row r="569" spans="1:26" s="64" customFormat="1" ht="17" thickBot="1">
      <c r="A569" s="470"/>
      <c r="B569" s="442"/>
      <c r="C569" s="442"/>
      <c r="D569" s="442"/>
      <c r="E569" s="442"/>
      <c r="F569" s="442"/>
      <c r="G569" s="442"/>
      <c r="H569" s="442"/>
      <c r="I569" s="442"/>
      <c r="J569" s="442"/>
      <c r="K569" s="442"/>
      <c r="L569" s="442"/>
      <c r="M569" s="442"/>
      <c r="N569" s="442"/>
      <c r="O569" s="442"/>
      <c r="P569" s="471"/>
      <c r="W569" s="453"/>
      <c r="X569" s="264"/>
      <c r="Y569" s="264"/>
      <c r="Z569" s="264"/>
    </row>
    <row r="570" spans="1:26" s="64" customFormat="1" ht="17" thickBot="1">
      <c r="A570" s="470"/>
      <c r="B570" s="467" t="s">
        <v>862</v>
      </c>
      <c r="C570" s="442"/>
      <c r="D570" s="442"/>
      <c r="E570" s="472"/>
      <c r="F570" s="472"/>
      <c r="G570" s="766"/>
      <c r="H570" s="767"/>
      <c r="I570" s="768"/>
      <c r="J570" s="442"/>
      <c r="K570" s="467" t="s">
        <v>49</v>
      </c>
      <c r="L570" s="610"/>
      <c r="M570" s="442"/>
      <c r="N570" s="442"/>
      <c r="O570" s="467" t="s">
        <v>49</v>
      </c>
      <c r="P570" s="610"/>
      <c r="W570" s="453"/>
      <c r="X570" s="264"/>
      <c r="Y570" s="264"/>
      <c r="Z570" s="264"/>
    </row>
    <row r="571" spans="1:26" s="64" customFormat="1" ht="17" thickBot="1">
      <c r="A571" s="470"/>
      <c r="B571" s="467"/>
      <c r="C571" s="442"/>
      <c r="D571" s="442"/>
      <c r="E571" s="474"/>
      <c r="F571" s="474"/>
      <c r="G571" s="474"/>
      <c r="H571" s="474"/>
      <c r="I571" s="442"/>
      <c r="J571" s="442"/>
      <c r="K571" s="467"/>
      <c r="L571" s="475"/>
      <c r="M571" s="450"/>
      <c r="N571" s="450"/>
      <c r="O571" s="476"/>
      <c r="P571" s="482"/>
      <c r="W571" s="453"/>
      <c r="X571" s="264"/>
      <c r="Y571" s="264"/>
      <c r="Z571" s="264"/>
    </row>
    <row r="572" spans="1:26" s="64" customFormat="1" ht="17" thickBot="1">
      <c r="A572" s="470"/>
      <c r="B572" s="467" t="s">
        <v>779</v>
      </c>
      <c r="C572" s="450"/>
      <c r="D572" s="450"/>
      <c r="E572" s="474"/>
      <c r="F572" s="474"/>
      <c r="G572" s="801" t="s">
        <v>859</v>
      </c>
      <c r="H572" s="802"/>
      <c r="I572" s="803"/>
      <c r="J572" s="442"/>
      <c r="K572" s="467" t="s">
        <v>50</v>
      </c>
      <c r="L572" s="611"/>
      <c r="M572" s="442"/>
      <c r="N572" s="442"/>
      <c r="O572" s="467" t="s">
        <v>50</v>
      </c>
      <c r="P572" s="611"/>
      <c r="W572" s="453"/>
      <c r="X572" s="264"/>
      <c r="Y572" s="264"/>
      <c r="Z572" s="264"/>
    </row>
    <row r="573" spans="1:26" s="64" customFormat="1">
      <c r="A573" s="470"/>
      <c r="B573" s="442"/>
      <c r="C573" s="442"/>
      <c r="D573" s="442"/>
      <c r="E573" s="442"/>
      <c r="F573" s="442"/>
      <c r="G573" s="442"/>
      <c r="H573" s="442"/>
      <c r="I573" s="442"/>
      <c r="J573" s="442"/>
      <c r="K573" s="442"/>
      <c r="L573" s="442"/>
      <c r="M573" s="442"/>
      <c r="N573" s="442"/>
      <c r="O573" s="442"/>
      <c r="P573" s="471"/>
      <c r="W573" s="453"/>
      <c r="X573" s="264"/>
      <c r="Y573" s="264"/>
      <c r="Z573" s="264"/>
    </row>
    <row r="574" spans="1:26" s="64" customFormat="1">
      <c r="A574" s="470"/>
      <c r="B574" s="467" t="s">
        <v>70</v>
      </c>
      <c r="C574" s="442"/>
      <c r="D574" s="766"/>
      <c r="E574" s="767"/>
      <c r="F574" s="768"/>
      <c r="G574" s="442"/>
      <c r="H574" s="467" t="s">
        <v>71</v>
      </c>
      <c r="I574" s="442"/>
      <c r="J574" s="769"/>
      <c r="K574" s="804"/>
      <c r="L574" s="804"/>
      <c r="M574" s="804"/>
      <c r="N574" s="804"/>
      <c r="O574" s="770"/>
      <c r="P574" s="471"/>
      <c r="W574" s="453"/>
      <c r="X574" s="264"/>
      <c r="Y574" s="264"/>
      <c r="Z574" s="264"/>
    </row>
    <row r="575" spans="1:26" s="64" customFormat="1">
      <c r="A575" s="470"/>
      <c r="B575" s="442"/>
      <c r="C575" s="442"/>
      <c r="D575" s="442"/>
      <c r="E575" s="442"/>
      <c r="F575" s="442"/>
      <c r="G575" s="442"/>
      <c r="H575" s="442"/>
      <c r="I575" s="442"/>
      <c r="J575" s="442"/>
      <c r="K575" s="442"/>
      <c r="L575" s="442"/>
      <c r="M575" s="442"/>
      <c r="N575" s="442"/>
      <c r="O575" s="442"/>
      <c r="P575" s="471"/>
      <c r="W575" s="453"/>
      <c r="X575" s="264"/>
      <c r="Y575" s="264"/>
      <c r="Z575" s="264"/>
    </row>
    <row r="576" spans="1:26" s="64" customFormat="1">
      <c r="A576" s="470"/>
      <c r="B576" s="467" t="s">
        <v>72</v>
      </c>
      <c r="C576" s="442"/>
      <c r="D576" s="766"/>
      <c r="E576" s="767"/>
      <c r="F576" s="767"/>
      <c r="G576" s="767"/>
      <c r="H576" s="767"/>
      <c r="I576" s="767"/>
      <c r="J576" s="767"/>
      <c r="K576" s="767"/>
      <c r="L576" s="767"/>
      <c r="M576" s="767"/>
      <c r="N576" s="767"/>
      <c r="O576" s="768"/>
      <c r="P576" s="471"/>
      <c r="W576" s="453"/>
      <c r="X576" s="264"/>
      <c r="Y576" s="264"/>
      <c r="Z576" s="264"/>
    </row>
    <row r="577" spans="1:26" s="64" customFormat="1" ht="17" thickBot="1">
      <c r="A577" s="479"/>
      <c r="B577" s="480"/>
      <c r="C577" s="480"/>
      <c r="D577" s="480"/>
      <c r="E577" s="480"/>
      <c r="F577" s="480"/>
      <c r="G577" s="480"/>
      <c r="H577" s="480"/>
      <c r="I577" s="480"/>
      <c r="J577" s="480"/>
      <c r="K577" s="480"/>
      <c r="L577" s="480"/>
      <c r="M577" s="480"/>
      <c r="N577" s="480"/>
      <c r="O577" s="480"/>
      <c r="P577" s="481"/>
      <c r="W577" s="453"/>
      <c r="X577" s="264"/>
      <c r="Y577" s="264"/>
      <c r="Z577" s="264"/>
    </row>
    <row r="578" spans="1:26" s="64" customFormat="1" ht="17" thickBot="1">
      <c r="A578" s="470"/>
      <c r="B578" s="442"/>
      <c r="C578" s="442"/>
      <c r="D578" s="442"/>
      <c r="E578" s="442"/>
      <c r="F578" s="442"/>
      <c r="G578" s="442"/>
      <c r="H578" s="442"/>
      <c r="I578" s="442"/>
      <c r="J578" s="442"/>
      <c r="K578" s="442"/>
      <c r="L578" s="442"/>
      <c r="M578" s="442"/>
      <c r="N578" s="442"/>
      <c r="O578" s="442"/>
      <c r="P578" s="471"/>
      <c r="W578" s="457" t="s">
        <v>195</v>
      </c>
      <c r="X578" s="264"/>
      <c r="Y578" s="264"/>
      <c r="Z578" s="264"/>
    </row>
    <row r="579" spans="1:26" s="64" customFormat="1" ht="17" thickBot="1">
      <c r="A579" s="374" t="s">
        <v>498</v>
      </c>
      <c r="B579" s="467" t="s">
        <v>68</v>
      </c>
      <c r="C579" s="442"/>
      <c r="D579" s="442"/>
      <c r="E579" s="766"/>
      <c r="F579" s="767"/>
      <c r="G579" s="767"/>
      <c r="H579" s="767"/>
      <c r="I579" s="767"/>
      <c r="J579" s="768"/>
      <c r="K579" s="468" t="s">
        <v>69</v>
      </c>
      <c r="L579" s="766"/>
      <c r="M579" s="768"/>
      <c r="N579" s="442"/>
      <c r="O579" s="467" t="s">
        <v>778</v>
      </c>
      <c r="P579" s="629"/>
      <c r="W579" s="453"/>
      <c r="X579" s="264"/>
      <c r="Y579" s="264"/>
      <c r="Z579" s="264"/>
    </row>
    <row r="580" spans="1:26" s="64" customFormat="1" ht="17" thickBot="1">
      <c r="A580" s="470"/>
      <c r="B580" s="442"/>
      <c r="C580" s="442"/>
      <c r="D580" s="442"/>
      <c r="E580" s="442"/>
      <c r="F580" s="442"/>
      <c r="G580" s="442"/>
      <c r="H580" s="442"/>
      <c r="I580" s="442"/>
      <c r="J580" s="442"/>
      <c r="K580" s="442"/>
      <c r="L580" s="442"/>
      <c r="M580" s="442"/>
      <c r="N580" s="442"/>
      <c r="O580" s="442"/>
      <c r="P580" s="471"/>
      <c r="W580" s="453"/>
      <c r="X580" s="264"/>
      <c r="Y580" s="264"/>
      <c r="Z580" s="264"/>
    </row>
    <row r="581" spans="1:26" s="64" customFormat="1" ht="17" thickBot="1">
      <c r="A581" s="470"/>
      <c r="B581" s="467" t="s">
        <v>862</v>
      </c>
      <c r="C581" s="442"/>
      <c r="D581" s="442"/>
      <c r="E581" s="472"/>
      <c r="F581" s="472"/>
      <c r="G581" s="766"/>
      <c r="H581" s="767"/>
      <c r="I581" s="768"/>
      <c r="J581" s="442"/>
      <c r="K581" s="467" t="s">
        <v>49</v>
      </c>
      <c r="L581" s="610"/>
      <c r="M581" s="442"/>
      <c r="N581" s="442"/>
      <c r="O581" s="467" t="s">
        <v>49</v>
      </c>
      <c r="P581" s="610"/>
      <c r="W581" s="453"/>
      <c r="X581" s="264"/>
      <c r="Y581" s="264"/>
      <c r="Z581" s="264"/>
    </row>
    <row r="582" spans="1:26" s="64" customFormat="1" ht="17" thickBot="1">
      <c r="A582" s="470"/>
      <c r="B582" s="467"/>
      <c r="C582" s="442"/>
      <c r="D582" s="442"/>
      <c r="E582" s="474"/>
      <c r="F582" s="474"/>
      <c r="G582" s="474"/>
      <c r="H582" s="474"/>
      <c r="I582" s="442"/>
      <c r="J582" s="442"/>
      <c r="K582" s="467"/>
      <c r="L582" s="475"/>
      <c r="M582" s="450"/>
      <c r="N582" s="450"/>
      <c r="O582" s="476"/>
      <c r="P582" s="482"/>
      <c r="W582" s="453"/>
      <c r="X582" s="264"/>
      <c r="Y582" s="264"/>
      <c r="Z582" s="264"/>
    </row>
    <row r="583" spans="1:26" s="64" customFormat="1" ht="17" thickBot="1">
      <c r="A583" s="470"/>
      <c r="B583" s="467" t="s">
        <v>779</v>
      </c>
      <c r="C583" s="450"/>
      <c r="D583" s="450"/>
      <c r="E583" s="474"/>
      <c r="F583" s="474"/>
      <c r="G583" s="801" t="s">
        <v>859</v>
      </c>
      <c r="H583" s="802"/>
      <c r="I583" s="803"/>
      <c r="J583" s="442"/>
      <c r="K583" s="467" t="s">
        <v>50</v>
      </c>
      <c r="L583" s="611"/>
      <c r="M583" s="442"/>
      <c r="N583" s="442"/>
      <c r="O583" s="467" t="s">
        <v>50</v>
      </c>
      <c r="P583" s="611"/>
      <c r="W583" s="453"/>
      <c r="X583" s="264"/>
      <c r="Y583" s="264"/>
      <c r="Z583" s="264"/>
    </row>
    <row r="584" spans="1:26" s="64" customFormat="1">
      <c r="A584" s="470"/>
      <c r="B584" s="442"/>
      <c r="C584" s="442"/>
      <c r="D584" s="442"/>
      <c r="E584" s="442"/>
      <c r="F584" s="442"/>
      <c r="G584" s="442"/>
      <c r="H584" s="442"/>
      <c r="I584" s="442"/>
      <c r="J584" s="442"/>
      <c r="K584" s="442"/>
      <c r="L584" s="442"/>
      <c r="M584" s="442"/>
      <c r="N584" s="442"/>
      <c r="O584" s="442"/>
      <c r="P584" s="471"/>
      <c r="W584" s="453"/>
      <c r="X584" s="264"/>
      <c r="Y584" s="264"/>
      <c r="Z584" s="264"/>
    </row>
    <row r="585" spans="1:26" s="64" customFormat="1">
      <c r="A585" s="470"/>
      <c r="B585" s="467" t="s">
        <v>70</v>
      </c>
      <c r="C585" s="442"/>
      <c r="D585" s="766"/>
      <c r="E585" s="767"/>
      <c r="F585" s="768"/>
      <c r="G585" s="442"/>
      <c r="H585" s="467" t="s">
        <v>71</v>
      </c>
      <c r="I585" s="442"/>
      <c r="J585" s="769"/>
      <c r="K585" s="804"/>
      <c r="L585" s="804"/>
      <c r="M585" s="804"/>
      <c r="N585" s="804"/>
      <c r="O585" s="770"/>
      <c r="P585" s="471"/>
      <c r="W585" s="453"/>
      <c r="X585" s="264"/>
      <c r="Y585" s="264"/>
      <c r="Z585" s="264"/>
    </row>
    <row r="586" spans="1:26" s="64" customFormat="1">
      <c r="A586" s="470"/>
      <c r="B586" s="442"/>
      <c r="C586" s="442"/>
      <c r="D586" s="442"/>
      <c r="E586" s="442"/>
      <c r="F586" s="442"/>
      <c r="G586" s="442"/>
      <c r="H586" s="442"/>
      <c r="I586" s="442"/>
      <c r="J586" s="442"/>
      <c r="K586" s="442"/>
      <c r="L586" s="442"/>
      <c r="M586" s="442"/>
      <c r="N586" s="442"/>
      <c r="O586" s="442"/>
      <c r="P586" s="471"/>
      <c r="W586" s="453"/>
      <c r="X586" s="264"/>
      <c r="Y586" s="264"/>
      <c r="Z586" s="264"/>
    </row>
    <row r="587" spans="1:26" s="64" customFormat="1">
      <c r="A587" s="470"/>
      <c r="B587" s="467" t="s">
        <v>72</v>
      </c>
      <c r="C587" s="442"/>
      <c r="D587" s="766"/>
      <c r="E587" s="767"/>
      <c r="F587" s="767"/>
      <c r="G587" s="767"/>
      <c r="H587" s="767"/>
      <c r="I587" s="767"/>
      <c r="J587" s="767"/>
      <c r="K587" s="767"/>
      <c r="L587" s="767"/>
      <c r="M587" s="767"/>
      <c r="N587" s="767"/>
      <c r="O587" s="768"/>
      <c r="P587" s="471"/>
      <c r="W587" s="453"/>
      <c r="X587" s="264"/>
      <c r="Y587" s="264"/>
      <c r="Z587" s="264"/>
    </row>
    <row r="588" spans="1:26" s="64" customFormat="1" ht="17" thickBot="1">
      <c r="A588" s="479"/>
      <c r="B588" s="480"/>
      <c r="C588" s="480"/>
      <c r="D588" s="480"/>
      <c r="E588" s="480"/>
      <c r="F588" s="480"/>
      <c r="G588" s="480"/>
      <c r="H588" s="480"/>
      <c r="I588" s="480"/>
      <c r="J588" s="480"/>
      <c r="K588" s="480"/>
      <c r="L588" s="480"/>
      <c r="M588" s="480"/>
      <c r="N588" s="480"/>
      <c r="O588" s="480"/>
      <c r="P588" s="481"/>
      <c r="W588" s="453"/>
      <c r="X588" s="264"/>
      <c r="Y588" s="264"/>
      <c r="Z588" s="264"/>
    </row>
    <row r="589" spans="1:26" s="64" customFormat="1" ht="17" thickBot="1">
      <c r="A589" s="470"/>
      <c r="B589" s="442"/>
      <c r="C589" s="442"/>
      <c r="D589" s="442"/>
      <c r="E589" s="442"/>
      <c r="F589" s="442"/>
      <c r="G589" s="442"/>
      <c r="H589" s="442"/>
      <c r="I589" s="442"/>
      <c r="J589" s="442"/>
      <c r="K589" s="442"/>
      <c r="L589" s="442"/>
      <c r="M589" s="442"/>
      <c r="N589" s="442"/>
      <c r="O589" s="442"/>
      <c r="P589" s="471"/>
      <c r="W589" s="457" t="s">
        <v>195</v>
      </c>
      <c r="X589" s="264"/>
      <c r="Y589" s="264"/>
      <c r="Z589" s="264"/>
    </row>
    <row r="590" spans="1:26" s="64" customFormat="1" ht="17" thickBot="1">
      <c r="A590" s="374" t="s">
        <v>861</v>
      </c>
      <c r="B590" s="467" t="s">
        <v>68</v>
      </c>
      <c r="C590" s="442"/>
      <c r="D590" s="442"/>
      <c r="E590" s="766"/>
      <c r="F590" s="767"/>
      <c r="G590" s="767"/>
      <c r="H590" s="767"/>
      <c r="I590" s="767"/>
      <c r="J590" s="768"/>
      <c r="K590" s="468" t="s">
        <v>69</v>
      </c>
      <c r="L590" s="766"/>
      <c r="M590" s="768"/>
      <c r="N590" s="442"/>
      <c r="O590" s="467" t="s">
        <v>778</v>
      </c>
      <c r="P590" s="629"/>
      <c r="W590" s="453"/>
      <c r="X590" s="264"/>
      <c r="Y590" s="264"/>
      <c r="Z590" s="264"/>
    </row>
    <row r="591" spans="1:26" s="64" customFormat="1" ht="17" thickBot="1">
      <c r="A591" s="470"/>
      <c r="B591" s="442"/>
      <c r="C591" s="442"/>
      <c r="D591" s="442"/>
      <c r="E591" s="442"/>
      <c r="F591" s="442"/>
      <c r="G591" s="442"/>
      <c r="H591" s="442"/>
      <c r="I591" s="442"/>
      <c r="J591" s="442"/>
      <c r="K591" s="442"/>
      <c r="L591" s="442"/>
      <c r="M591" s="442"/>
      <c r="N591" s="442"/>
      <c r="O591" s="442"/>
      <c r="P591" s="471"/>
      <c r="W591" s="453"/>
      <c r="X591" s="264"/>
      <c r="Y591" s="264"/>
      <c r="Z591" s="264"/>
    </row>
    <row r="592" spans="1:26" s="64" customFormat="1" ht="17" thickBot="1">
      <c r="A592" s="470"/>
      <c r="B592" s="467" t="s">
        <v>862</v>
      </c>
      <c r="C592" s="442"/>
      <c r="D592" s="442"/>
      <c r="E592" s="472"/>
      <c r="F592" s="472"/>
      <c r="G592" s="766"/>
      <c r="H592" s="767"/>
      <c r="I592" s="768"/>
      <c r="J592" s="442"/>
      <c r="K592" s="467" t="s">
        <v>49</v>
      </c>
      <c r="L592" s="610"/>
      <c r="M592" s="442"/>
      <c r="N592" s="442"/>
      <c r="O592" s="467" t="s">
        <v>49</v>
      </c>
      <c r="P592" s="610"/>
      <c r="W592" s="453"/>
      <c r="X592" s="264"/>
      <c r="Y592" s="264"/>
      <c r="Z592" s="264"/>
    </row>
    <row r="593" spans="1:26" s="64" customFormat="1" ht="17" thickBot="1">
      <c r="A593" s="470"/>
      <c r="B593" s="467"/>
      <c r="C593" s="442"/>
      <c r="D593" s="442"/>
      <c r="E593" s="474"/>
      <c r="F593" s="474"/>
      <c r="G593" s="474"/>
      <c r="H593" s="474"/>
      <c r="I593" s="442"/>
      <c r="J593" s="442"/>
      <c r="K593" s="467"/>
      <c r="L593" s="475"/>
      <c r="M593" s="450"/>
      <c r="N593" s="450"/>
      <c r="O593" s="476"/>
      <c r="P593" s="482"/>
      <c r="W593" s="453"/>
      <c r="X593" s="264"/>
      <c r="Y593" s="264"/>
      <c r="Z593" s="264"/>
    </row>
    <row r="594" spans="1:26" s="64" customFormat="1" ht="17" thickBot="1">
      <c r="A594" s="470"/>
      <c r="B594" s="467" t="s">
        <v>779</v>
      </c>
      <c r="C594" s="450"/>
      <c r="D594" s="450"/>
      <c r="E594" s="474"/>
      <c r="F594" s="474"/>
      <c r="G594" s="801" t="s">
        <v>859</v>
      </c>
      <c r="H594" s="802"/>
      <c r="I594" s="803"/>
      <c r="J594" s="442"/>
      <c r="K594" s="467" t="s">
        <v>50</v>
      </c>
      <c r="L594" s="611"/>
      <c r="M594" s="442"/>
      <c r="N594" s="442"/>
      <c r="O594" s="467" t="s">
        <v>50</v>
      </c>
      <c r="P594" s="611"/>
      <c r="W594" s="453"/>
      <c r="X594" s="264"/>
      <c r="Y594" s="264"/>
      <c r="Z594" s="264"/>
    </row>
    <row r="595" spans="1:26" s="64" customFormat="1">
      <c r="A595" s="470"/>
      <c r="B595" s="442"/>
      <c r="C595" s="442"/>
      <c r="D595" s="442"/>
      <c r="E595" s="442"/>
      <c r="F595" s="442"/>
      <c r="G595" s="442"/>
      <c r="H595" s="442"/>
      <c r="I595" s="442"/>
      <c r="J595" s="442"/>
      <c r="K595" s="442"/>
      <c r="L595" s="442"/>
      <c r="M595" s="442"/>
      <c r="N595" s="442"/>
      <c r="O595" s="442"/>
      <c r="P595" s="471"/>
      <c r="W595" s="453"/>
      <c r="X595" s="264"/>
      <c r="Y595" s="264"/>
      <c r="Z595" s="264"/>
    </row>
    <row r="596" spans="1:26" s="64" customFormat="1">
      <c r="A596" s="470"/>
      <c r="B596" s="467" t="s">
        <v>70</v>
      </c>
      <c r="C596" s="442"/>
      <c r="D596" s="766"/>
      <c r="E596" s="767"/>
      <c r="F596" s="768"/>
      <c r="G596" s="442"/>
      <c r="H596" s="467" t="s">
        <v>71</v>
      </c>
      <c r="I596" s="442"/>
      <c r="J596" s="769"/>
      <c r="K596" s="804"/>
      <c r="L596" s="804"/>
      <c r="M596" s="804"/>
      <c r="N596" s="804"/>
      <c r="O596" s="770"/>
      <c r="P596" s="471"/>
      <c r="W596" s="453"/>
      <c r="X596" s="264"/>
      <c r="Y596" s="264"/>
      <c r="Z596" s="264"/>
    </row>
    <row r="597" spans="1:26" s="64" customFormat="1">
      <c r="A597" s="470"/>
      <c r="B597" s="442"/>
      <c r="C597" s="442"/>
      <c r="D597" s="442"/>
      <c r="E597" s="442"/>
      <c r="F597" s="442"/>
      <c r="G597" s="442"/>
      <c r="H597" s="442"/>
      <c r="I597" s="442"/>
      <c r="J597" s="442"/>
      <c r="K597" s="442"/>
      <c r="L597" s="442"/>
      <c r="M597" s="442"/>
      <c r="N597" s="442"/>
      <c r="O597" s="442"/>
      <c r="P597" s="471"/>
      <c r="W597" s="453"/>
      <c r="X597" s="264"/>
      <c r="Y597" s="264"/>
      <c r="Z597" s="264"/>
    </row>
    <row r="598" spans="1:26" s="64" customFormat="1">
      <c r="A598" s="470"/>
      <c r="B598" s="467" t="s">
        <v>72</v>
      </c>
      <c r="C598" s="442"/>
      <c r="D598" s="766"/>
      <c r="E598" s="767"/>
      <c r="F598" s="767"/>
      <c r="G598" s="767"/>
      <c r="H598" s="767"/>
      <c r="I598" s="767"/>
      <c r="J598" s="767"/>
      <c r="K598" s="767"/>
      <c r="L598" s="767"/>
      <c r="M598" s="767"/>
      <c r="N598" s="767"/>
      <c r="O598" s="768"/>
      <c r="P598" s="471"/>
      <c r="W598" s="453"/>
      <c r="X598" s="264"/>
      <c r="Y598" s="264"/>
      <c r="Z598" s="264"/>
    </row>
    <row r="599" spans="1:26" s="64" customFormat="1" ht="17" thickBot="1">
      <c r="A599" s="479"/>
      <c r="B599" s="480"/>
      <c r="C599" s="480"/>
      <c r="D599" s="480"/>
      <c r="E599" s="480"/>
      <c r="F599" s="480"/>
      <c r="G599" s="480"/>
      <c r="H599" s="480"/>
      <c r="I599" s="480"/>
      <c r="J599" s="480"/>
      <c r="K599" s="480"/>
      <c r="L599" s="480"/>
      <c r="M599" s="480"/>
      <c r="N599" s="480"/>
      <c r="O599" s="480"/>
      <c r="P599" s="481"/>
      <c r="W599" s="453"/>
      <c r="X599" s="264"/>
      <c r="Y599" s="264"/>
      <c r="Z599" s="264"/>
    </row>
    <row r="600" spans="1:26" s="64" customFormat="1" ht="17" thickBot="1">
      <c r="A600" s="470"/>
      <c r="B600" s="442"/>
      <c r="C600" s="442"/>
      <c r="D600" s="442"/>
      <c r="E600" s="442"/>
      <c r="F600" s="442"/>
      <c r="G600" s="442"/>
      <c r="H600" s="442"/>
      <c r="I600" s="442"/>
      <c r="J600" s="442"/>
      <c r="K600" s="442"/>
      <c r="L600" s="442"/>
      <c r="M600" s="442"/>
      <c r="N600" s="442"/>
      <c r="O600" s="442"/>
      <c r="P600" s="471"/>
      <c r="W600" s="457" t="s">
        <v>195</v>
      </c>
      <c r="X600" s="264"/>
      <c r="Y600" s="264"/>
      <c r="Z600" s="264"/>
    </row>
    <row r="601" spans="1:26" s="64" customFormat="1" ht="17" thickBot="1">
      <c r="A601" s="374" t="s">
        <v>499</v>
      </c>
      <c r="B601" s="467" t="s">
        <v>68</v>
      </c>
      <c r="C601" s="442"/>
      <c r="D601" s="442"/>
      <c r="E601" s="766"/>
      <c r="F601" s="767"/>
      <c r="G601" s="767"/>
      <c r="H601" s="767"/>
      <c r="I601" s="767"/>
      <c r="J601" s="768"/>
      <c r="K601" s="468" t="s">
        <v>69</v>
      </c>
      <c r="L601" s="766"/>
      <c r="M601" s="768"/>
      <c r="N601" s="442"/>
      <c r="O601" s="467" t="s">
        <v>778</v>
      </c>
      <c r="P601" s="629"/>
      <c r="W601" s="453"/>
      <c r="X601" s="264"/>
      <c r="Y601" s="264"/>
      <c r="Z601" s="264"/>
    </row>
    <row r="602" spans="1:26" s="64" customFormat="1" ht="17" thickBot="1">
      <c r="A602" s="470"/>
      <c r="B602" s="442"/>
      <c r="C602" s="442"/>
      <c r="D602" s="442"/>
      <c r="E602" s="442"/>
      <c r="F602" s="442"/>
      <c r="G602" s="442"/>
      <c r="H602" s="442"/>
      <c r="I602" s="442"/>
      <c r="J602" s="442"/>
      <c r="K602" s="442"/>
      <c r="L602" s="442"/>
      <c r="M602" s="442"/>
      <c r="N602" s="442"/>
      <c r="O602" s="442"/>
      <c r="P602" s="471"/>
      <c r="W602" s="453"/>
      <c r="X602" s="264"/>
      <c r="Y602" s="264"/>
      <c r="Z602" s="264"/>
    </row>
    <row r="603" spans="1:26" s="64" customFormat="1" ht="17" thickBot="1">
      <c r="A603" s="470"/>
      <c r="B603" s="467" t="s">
        <v>862</v>
      </c>
      <c r="C603" s="442"/>
      <c r="D603" s="442"/>
      <c r="E603" s="472"/>
      <c r="F603" s="472"/>
      <c r="G603" s="766"/>
      <c r="H603" s="767"/>
      <c r="I603" s="768"/>
      <c r="J603" s="442"/>
      <c r="K603" s="467" t="s">
        <v>49</v>
      </c>
      <c r="L603" s="610"/>
      <c r="M603" s="442"/>
      <c r="N603" s="442"/>
      <c r="O603" s="467" t="s">
        <v>49</v>
      </c>
      <c r="P603" s="610"/>
      <c r="W603" s="453"/>
      <c r="X603" s="264"/>
      <c r="Y603" s="264"/>
      <c r="Z603" s="264"/>
    </row>
    <row r="604" spans="1:26" s="64" customFormat="1" ht="17" thickBot="1">
      <c r="A604" s="470"/>
      <c r="B604" s="467"/>
      <c r="C604" s="442"/>
      <c r="D604" s="442"/>
      <c r="E604" s="474"/>
      <c r="F604" s="474"/>
      <c r="G604" s="474"/>
      <c r="H604" s="474"/>
      <c r="I604" s="442"/>
      <c r="J604" s="442"/>
      <c r="K604" s="467"/>
      <c r="L604" s="475"/>
      <c r="M604" s="450"/>
      <c r="N604" s="450"/>
      <c r="O604" s="476"/>
      <c r="P604" s="482"/>
      <c r="W604" s="453"/>
      <c r="X604" s="264"/>
      <c r="Y604" s="264"/>
      <c r="Z604" s="264"/>
    </row>
    <row r="605" spans="1:26" s="64" customFormat="1" ht="17" thickBot="1">
      <c r="A605" s="470"/>
      <c r="B605" s="467" t="s">
        <v>779</v>
      </c>
      <c r="C605" s="450"/>
      <c r="D605" s="450"/>
      <c r="E605" s="474"/>
      <c r="F605" s="474"/>
      <c r="G605" s="801" t="s">
        <v>859</v>
      </c>
      <c r="H605" s="802"/>
      <c r="I605" s="803"/>
      <c r="J605" s="442"/>
      <c r="K605" s="467" t="s">
        <v>50</v>
      </c>
      <c r="L605" s="611"/>
      <c r="M605" s="442"/>
      <c r="N605" s="442"/>
      <c r="O605" s="467" t="s">
        <v>50</v>
      </c>
      <c r="P605" s="611"/>
      <c r="W605" s="453"/>
      <c r="X605" s="264"/>
      <c r="Y605" s="264"/>
      <c r="Z605" s="264"/>
    </row>
    <row r="606" spans="1:26" s="64" customFormat="1">
      <c r="A606" s="470"/>
      <c r="B606" s="442"/>
      <c r="C606" s="442"/>
      <c r="D606" s="442"/>
      <c r="E606" s="442"/>
      <c r="F606" s="442"/>
      <c r="G606" s="442"/>
      <c r="H606" s="442"/>
      <c r="I606" s="442"/>
      <c r="J606" s="442"/>
      <c r="K606" s="442"/>
      <c r="L606" s="442"/>
      <c r="M606" s="442"/>
      <c r="N606" s="442"/>
      <c r="O606" s="442"/>
      <c r="P606" s="471"/>
      <c r="W606" s="453"/>
      <c r="X606" s="264"/>
      <c r="Y606" s="264"/>
      <c r="Z606" s="264"/>
    </row>
    <row r="607" spans="1:26" s="64" customFormat="1">
      <c r="A607" s="470"/>
      <c r="B607" s="467" t="s">
        <v>70</v>
      </c>
      <c r="C607" s="442"/>
      <c r="D607" s="766"/>
      <c r="E607" s="767"/>
      <c r="F607" s="768"/>
      <c r="G607" s="442"/>
      <c r="H607" s="467" t="s">
        <v>71</v>
      </c>
      <c r="I607" s="442"/>
      <c r="J607" s="769"/>
      <c r="K607" s="804"/>
      <c r="L607" s="804"/>
      <c r="M607" s="804"/>
      <c r="N607" s="804"/>
      <c r="O607" s="770"/>
      <c r="P607" s="471"/>
      <c r="W607" s="453"/>
      <c r="X607" s="264"/>
      <c r="Y607" s="264"/>
      <c r="Z607" s="264"/>
    </row>
    <row r="608" spans="1:26" s="64" customFormat="1">
      <c r="A608" s="470"/>
      <c r="B608" s="442"/>
      <c r="C608" s="442"/>
      <c r="D608" s="442"/>
      <c r="E608" s="442"/>
      <c r="F608" s="442"/>
      <c r="G608" s="442"/>
      <c r="H608" s="442"/>
      <c r="I608" s="442"/>
      <c r="J608" s="442"/>
      <c r="K608" s="442"/>
      <c r="L608" s="442"/>
      <c r="M608" s="442"/>
      <c r="N608" s="442"/>
      <c r="O608" s="442"/>
      <c r="P608" s="471"/>
      <c r="W608" s="453"/>
      <c r="X608" s="264"/>
      <c r="Y608" s="264"/>
      <c r="Z608" s="264"/>
    </row>
    <row r="609" spans="1:26" s="64" customFormat="1">
      <c r="A609" s="470"/>
      <c r="B609" s="467" t="s">
        <v>72</v>
      </c>
      <c r="C609" s="442"/>
      <c r="D609" s="766"/>
      <c r="E609" s="767"/>
      <c r="F609" s="767"/>
      <c r="G609" s="767"/>
      <c r="H609" s="767"/>
      <c r="I609" s="767"/>
      <c r="J609" s="767"/>
      <c r="K609" s="767"/>
      <c r="L609" s="767"/>
      <c r="M609" s="767"/>
      <c r="N609" s="767"/>
      <c r="O609" s="768"/>
      <c r="P609" s="471"/>
      <c r="W609" s="453"/>
      <c r="X609" s="264"/>
      <c r="Y609" s="264"/>
      <c r="Z609" s="264"/>
    </row>
    <row r="610" spans="1:26" s="64" customFormat="1" ht="17" thickBot="1">
      <c r="A610" s="479"/>
      <c r="B610" s="480"/>
      <c r="C610" s="480"/>
      <c r="D610" s="480"/>
      <c r="E610" s="480"/>
      <c r="F610" s="480"/>
      <c r="G610" s="480"/>
      <c r="H610" s="480"/>
      <c r="I610" s="480"/>
      <c r="J610" s="480"/>
      <c r="K610" s="480"/>
      <c r="L610" s="480"/>
      <c r="M610" s="480"/>
      <c r="N610" s="480"/>
      <c r="O610" s="480"/>
      <c r="P610" s="481"/>
      <c r="W610" s="453"/>
      <c r="X610" s="264"/>
      <c r="Y610" s="264"/>
      <c r="Z610" s="264"/>
    </row>
    <row r="611" spans="1:26" s="64" customFormat="1" ht="17" thickBot="1">
      <c r="A611" s="470"/>
      <c r="B611" s="442"/>
      <c r="C611" s="442"/>
      <c r="D611" s="442"/>
      <c r="E611" s="442"/>
      <c r="F611" s="442"/>
      <c r="G611" s="442"/>
      <c r="H611" s="442"/>
      <c r="I611" s="442"/>
      <c r="J611" s="442"/>
      <c r="K611" s="442"/>
      <c r="L611" s="442"/>
      <c r="M611" s="442"/>
      <c r="N611" s="442"/>
      <c r="O611" s="442"/>
      <c r="P611" s="471"/>
      <c r="W611" s="457" t="s">
        <v>195</v>
      </c>
      <c r="X611" s="264"/>
      <c r="Y611" s="264"/>
      <c r="Z611" s="264"/>
    </row>
    <row r="612" spans="1:26" s="64" customFormat="1" ht="17" thickBot="1">
      <c r="A612" s="374" t="s">
        <v>500</v>
      </c>
      <c r="B612" s="467" t="s">
        <v>68</v>
      </c>
      <c r="C612" s="442"/>
      <c r="D612" s="442"/>
      <c r="E612" s="766"/>
      <c r="F612" s="767"/>
      <c r="G612" s="767"/>
      <c r="H612" s="767"/>
      <c r="I612" s="767"/>
      <c r="J612" s="768"/>
      <c r="K612" s="468" t="s">
        <v>69</v>
      </c>
      <c r="L612" s="766"/>
      <c r="M612" s="768"/>
      <c r="N612" s="442"/>
      <c r="O612" s="467" t="s">
        <v>778</v>
      </c>
      <c r="P612" s="629"/>
      <c r="W612" s="453"/>
      <c r="X612" s="264"/>
      <c r="Y612" s="264"/>
      <c r="Z612" s="264"/>
    </row>
    <row r="613" spans="1:26" s="64" customFormat="1" ht="17" thickBot="1">
      <c r="A613" s="470"/>
      <c r="B613" s="442"/>
      <c r="C613" s="442"/>
      <c r="D613" s="442"/>
      <c r="E613" s="442"/>
      <c r="F613" s="442"/>
      <c r="G613" s="442"/>
      <c r="H613" s="442"/>
      <c r="I613" s="442"/>
      <c r="J613" s="442"/>
      <c r="K613" s="442"/>
      <c r="L613" s="442"/>
      <c r="M613" s="442"/>
      <c r="N613" s="442"/>
      <c r="O613" s="442"/>
      <c r="P613" s="471"/>
      <c r="W613" s="453"/>
      <c r="X613" s="264"/>
      <c r="Y613" s="264"/>
      <c r="Z613" s="264"/>
    </row>
    <row r="614" spans="1:26" s="64" customFormat="1" ht="17" thickBot="1">
      <c r="A614" s="470"/>
      <c r="B614" s="467" t="s">
        <v>862</v>
      </c>
      <c r="C614" s="442"/>
      <c r="D614" s="442"/>
      <c r="E614" s="472"/>
      <c r="F614" s="472"/>
      <c r="G614" s="766"/>
      <c r="H614" s="767"/>
      <c r="I614" s="768"/>
      <c r="J614" s="442"/>
      <c r="K614" s="467" t="s">
        <v>49</v>
      </c>
      <c r="L614" s="610"/>
      <c r="M614" s="442"/>
      <c r="N614" s="442"/>
      <c r="O614" s="467" t="s">
        <v>49</v>
      </c>
      <c r="P614" s="610"/>
      <c r="W614" s="453"/>
      <c r="X614" s="264"/>
      <c r="Y614" s="264"/>
      <c r="Z614" s="264"/>
    </row>
    <row r="615" spans="1:26" s="64" customFormat="1" ht="17" thickBot="1">
      <c r="A615" s="470"/>
      <c r="B615" s="467"/>
      <c r="C615" s="442"/>
      <c r="D615" s="442"/>
      <c r="E615" s="474"/>
      <c r="F615" s="474"/>
      <c r="G615" s="474"/>
      <c r="H615" s="474"/>
      <c r="I615" s="442"/>
      <c r="J615" s="442"/>
      <c r="K615" s="467"/>
      <c r="L615" s="475"/>
      <c r="M615" s="450"/>
      <c r="N615" s="450"/>
      <c r="O615" s="476"/>
      <c r="P615" s="482"/>
      <c r="W615" s="453"/>
      <c r="X615" s="264"/>
      <c r="Y615" s="264"/>
      <c r="Z615" s="264"/>
    </row>
    <row r="616" spans="1:26" s="64" customFormat="1" ht="17" thickBot="1">
      <c r="A616" s="470"/>
      <c r="B616" s="467" t="s">
        <v>779</v>
      </c>
      <c r="C616" s="450"/>
      <c r="D616" s="450"/>
      <c r="E616" s="474"/>
      <c r="F616" s="474"/>
      <c r="G616" s="801" t="s">
        <v>859</v>
      </c>
      <c r="H616" s="802"/>
      <c r="I616" s="803"/>
      <c r="J616" s="442"/>
      <c r="K616" s="467" t="s">
        <v>50</v>
      </c>
      <c r="L616" s="611"/>
      <c r="M616" s="442"/>
      <c r="N616" s="442"/>
      <c r="O616" s="467" t="s">
        <v>50</v>
      </c>
      <c r="P616" s="611"/>
      <c r="W616" s="453"/>
      <c r="X616" s="264"/>
      <c r="Y616" s="264"/>
      <c r="Z616" s="264"/>
    </row>
    <row r="617" spans="1:26" s="64" customFormat="1">
      <c r="A617" s="470"/>
      <c r="B617" s="442"/>
      <c r="C617" s="442"/>
      <c r="D617" s="442"/>
      <c r="E617" s="442"/>
      <c r="F617" s="442"/>
      <c r="G617" s="442"/>
      <c r="H617" s="442"/>
      <c r="I617" s="442"/>
      <c r="J617" s="442"/>
      <c r="K617" s="442"/>
      <c r="L617" s="442"/>
      <c r="M617" s="442"/>
      <c r="N617" s="442"/>
      <c r="O617" s="442"/>
      <c r="P617" s="471"/>
      <c r="W617" s="453"/>
      <c r="X617" s="264"/>
      <c r="Y617" s="264"/>
      <c r="Z617" s="264"/>
    </row>
    <row r="618" spans="1:26" s="64" customFormat="1">
      <c r="A618" s="470"/>
      <c r="B618" s="467" t="s">
        <v>70</v>
      </c>
      <c r="C618" s="442"/>
      <c r="D618" s="766"/>
      <c r="E618" s="767"/>
      <c r="F618" s="768"/>
      <c r="G618" s="442"/>
      <c r="H618" s="467" t="s">
        <v>71</v>
      </c>
      <c r="I618" s="442"/>
      <c r="J618" s="769"/>
      <c r="K618" s="804"/>
      <c r="L618" s="804"/>
      <c r="M618" s="804"/>
      <c r="N618" s="804"/>
      <c r="O618" s="770"/>
      <c r="P618" s="471"/>
      <c r="W618" s="453"/>
      <c r="X618" s="264"/>
      <c r="Y618" s="264"/>
      <c r="Z618" s="264"/>
    </row>
    <row r="619" spans="1:26" s="64" customFormat="1">
      <c r="A619" s="470"/>
      <c r="B619" s="442"/>
      <c r="C619" s="442"/>
      <c r="D619" s="442"/>
      <c r="E619" s="442"/>
      <c r="F619" s="442"/>
      <c r="G619" s="442"/>
      <c r="H619" s="442"/>
      <c r="I619" s="442"/>
      <c r="J619" s="442"/>
      <c r="K619" s="442"/>
      <c r="L619" s="442"/>
      <c r="M619" s="442"/>
      <c r="N619" s="442"/>
      <c r="O619" s="442"/>
      <c r="P619" s="471"/>
      <c r="W619" s="453"/>
      <c r="X619" s="264"/>
      <c r="Y619" s="264"/>
      <c r="Z619" s="264"/>
    </row>
    <row r="620" spans="1:26" s="64" customFormat="1">
      <c r="A620" s="470"/>
      <c r="B620" s="467" t="s">
        <v>72</v>
      </c>
      <c r="C620" s="442"/>
      <c r="D620" s="766"/>
      <c r="E620" s="767"/>
      <c r="F620" s="767"/>
      <c r="G620" s="767"/>
      <c r="H620" s="767"/>
      <c r="I620" s="767"/>
      <c r="J620" s="767"/>
      <c r="K620" s="767"/>
      <c r="L620" s="767"/>
      <c r="M620" s="767"/>
      <c r="N620" s="767"/>
      <c r="O620" s="768"/>
      <c r="P620" s="471"/>
      <c r="W620" s="453"/>
      <c r="X620" s="264"/>
      <c r="Y620" s="264"/>
      <c r="Z620" s="264"/>
    </row>
    <row r="621" spans="1:26" s="64" customFormat="1" ht="17" thickBot="1">
      <c r="A621" s="479"/>
      <c r="B621" s="480"/>
      <c r="C621" s="480"/>
      <c r="D621" s="480"/>
      <c r="E621" s="480"/>
      <c r="F621" s="480"/>
      <c r="G621" s="480"/>
      <c r="H621" s="480"/>
      <c r="I621" s="480"/>
      <c r="J621" s="480"/>
      <c r="K621" s="480"/>
      <c r="L621" s="480"/>
      <c r="M621" s="480"/>
      <c r="N621" s="480"/>
      <c r="O621" s="480"/>
      <c r="P621" s="481"/>
      <c r="W621" s="453"/>
      <c r="X621" s="264"/>
      <c r="Y621" s="264"/>
      <c r="Z621" s="264"/>
    </row>
    <row r="622" spans="1:26" s="64" customFormat="1" ht="17" thickBot="1">
      <c r="A622" s="470"/>
      <c r="B622" s="442"/>
      <c r="C622" s="442"/>
      <c r="D622" s="442"/>
      <c r="E622" s="442"/>
      <c r="F622" s="442"/>
      <c r="G622" s="442"/>
      <c r="H622" s="442"/>
      <c r="I622" s="442"/>
      <c r="J622" s="442"/>
      <c r="K622" s="442"/>
      <c r="L622" s="442"/>
      <c r="M622" s="442"/>
      <c r="N622" s="442"/>
      <c r="O622" s="442"/>
      <c r="P622" s="471"/>
      <c r="W622" s="457" t="s">
        <v>195</v>
      </c>
      <c r="X622" s="264"/>
      <c r="Y622" s="264"/>
      <c r="Z622" s="264"/>
    </row>
    <row r="623" spans="1:26" s="64" customFormat="1" ht="17" thickBot="1">
      <c r="A623" s="374" t="s">
        <v>501</v>
      </c>
      <c r="B623" s="467" t="s">
        <v>68</v>
      </c>
      <c r="C623" s="442"/>
      <c r="D623" s="442"/>
      <c r="E623" s="766"/>
      <c r="F623" s="767"/>
      <c r="G623" s="767"/>
      <c r="H623" s="767"/>
      <c r="I623" s="767"/>
      <c r="J623" s="768"/>
      <c r="K623" s="468" t="s">
        <v>69</v>
      </c>
      <c r="L623" s="766"/>
      <c r="M623" s="768"/>
      <c r="N623" s="442"/>
      <c r="O623" s="467" t="s">
        <v>778</v>
      </c>
      <c r="P623" s="629"/>
      <c r="W623" s="453"/>
      <c r="X623" s="264"/>
      <c r="Y623" s="264"/>
      <c r="Z623" s="264"/>
    </row>
    <row r="624" spans="1:26" s="64" customFormat="1" ht="17" thickBot="1">
      <c r="A624" s="470"/>
      <c r="B624" s="442"/>
      <c r="C624" s="442"/>
      <c r="D624" s="442"/>
      <c r="E624" s="442"/>
      <c r="F624" s="442"/>
      <c r="G624" s="442"/>
      <c r="H624" s="442"/>
      <c r="I624" s="442"/>
      <c r="J624" s="442"/>
      <c r="K624" s="442"/>
      <c r="L624" s="442"/>
      <c r="M624" s="442"/>
      <c r="N624" s="442"/>
      <c r="O624" s="442"/>
      <c r="P624" s="471"/>
      <c r="W624" s="453"/>
      <c r="X624" s="264"/>
      <c r="Y624" s="264"/>
      <c r="Z624" s="264"/>
    </row>
    <row r="625" spans="1:26" s="64" customFormat="1" ht="17" thickBot="1">
      <c r="A625" s="470"/>
      <c r="B625" s="467" t="s">
        <v>862</v>
      </c>
      <c r="C625" s="442"/>
      <c r="D625" s="442"/>
      <c r="E625" s="472"/>
      <c r="F625" s="472"/>
      <c r="G625" s="766"/>
      <c r="H625" s="767"/>
      <c r="I625" s="768"/>
      <c r="J625" s="442"/>
      <c r="K625" s="467" t="s">
        <v>49</v>
      </c>
      <c r="L625" s="610"/>
      <c r="M625" s="442"/>
      <c r="N625" s="442"/>
      <c r="O625" s="467" t="s">
        <v>49</v>
      </c>
      <c r="P625" s="610"/>
      <c r="W625" s="453"/>
      <c r="X625" s="264"/>
      <c r="Y625" s="264"/>
      <c r="Z625" s="264"/>
    </row>
    <row r="626" spans="1:26" s="64" customFormat="1" ht="17" thickBot="1">
      <c r="A626" s="470"/>
      <c r="B626" s="467"/>
      <c r="C626" s="442"/>
      <c r="D626" s="442"/>
      <c r="E626" s="474"/>
      <c r="F626" s="474"/>
      <c r="G626" s="474"/>
      <c r="H626" s="474"/>
      <c r="I626" s="442"/>
      <c r="J626" s="442"/>
      <c r="K626" s="467"/>
      <c r="L626" s="475"/>
      <c r="M626" s="450"/>
      <c r="N626" s="450"/>
      <c r="O626" s="476"/>
      <c r="P626" s="482"/>
      <c r="W626" s="453"/>
      <c r="X626" s="264"/>
      <c r="Y626" s="264"/>
      <c r="Z626" s="264"/>
    </row>
    <row r="627" spans="1:26" s="64" customFormat="1" ht="17" thickBot="1">
      <c r="A627" s="470"/>
      <c r="B627" s="467" t="s">
        <v>779</v>
      </c>
      <c r="C627" s="450"/>
      <c r="D627" s="450"/>
      <c r="E627" s="474"/>
      <c r="F627" s="474"/>
      <c r="G627" s="801" t="s">
        <v>859</v>
      </c>
      <c r="H627" s="802"/>
      <c r="I627" s="803"/>
      <c r="J627" s="442"/>
      <c r="K627" s="467" t="s">
        <v>50</v>
      </c>
      <c r="L627" s="611"/>
      <c r="M627" s="442"/>
      <c r="N627" s="442"/>
      <c r="O627" s="467" t="s">
        <v>50</v>
      </c>
      <c r="P627" s="611"/>
      <c r="W627" s="453"/>
      <c r="X627" s="264"/>
      <c r="Y627" s="264"/>
      <c r="Z627" s="264"/>
    </row>
    <row r="628" spans="1:26" s="64" customFormat="1">
      <c r="A628" s="470"/>
      <c r="B628" s="442"/>
      <c r="C628" s="442"/>
      <c r="D628" s="442"/>
      <c r="E628" s="442"/>
      <c r="F628" s="442"/>
      <c r="G628" s="442"/>
      <c r="H628" s="442"/>
      <c r="I628" s="442"/>
      <c r="J628" s="442"/>
      <c r="K628" s="442"/>
      <c r="L628" s="442"/>
      <c r="M628" s="442"/>
      <c r="N628" s="442"/>
      <c r="O628" s="442"/>
      <c r="P628" s="471"/>
      <c r="W628" s="453"/>
      <c r="X628" s="264"/>
      <c r="Y628" s="264"/>
      <c r="Z628" s="264"/>
    </row>
    <row r="629" spans="1:26" s="64" customFormat="1">
      <c r="A629" s="470"/>
      <c r="B629" s="467" t="s">
        <v>70</v>
      </c>
      <c r="C629" s="442"/>
      <c r="D629" s="766"/>
      <c r="E629" s="767"/>
      <c r="F629" s="768"/>
      <c r="G629" s="442"/>
      <c r="H629" s="467" t="s">
        <v>71</v>
      </c>
      <c r="I629" s="442"/>
      <c r="J629" s="769"/>
      <c r="K629" s="804"/>
      <c r="L629" s="804"/>
      <c r="M629" s="804"/>
      <c r="N629" s="804"/>
      <c r="O629" s="770"/>
      <c r="P629" s="471"/>
      <c r="W629" s="453"/>
      <c r="X629" s="264"/>
      <c r="Y629" s="264"/>
      <c r="Z629" s="264"/>
    </row>
    <row r="630" spans="1:26" s="64" customFormat="1">
      <c r="A630" s="470"/>
      <c r="B630" s="442"/>
      <c r="C630" s="442"/>
      <c r="D630" s="442"/>
      <c r="E630" s="442"/>
      <c r="F630" s="442"/>
      <c r="G630" s="442"/>
      <c r="H630" s="442"/>
      <c r="I630" s="442"/>
      <c r="J630" s="442"/>
      <c r="K630" s="442"/>
      <c r="L630" s="442"/>
      <c r="M630" s="442"/>
      <c r="N630" s="442"/>
      <c r="O630" s="442"/>
      <c r="P630" s="471"/>
      <c r="W630" s="453"/>
      <c r="X630" s="264"/>
      <c r="Y630" s="264"/>
      <c r="Z630" s="264"/>
    </row>
    <row r="631" spans="1:26" s="64" customFormat="1">
      <c r="A631" s="470"/>
      <c r="B631" s="467" t="s">
        <v>72</v>
      </c>
      <c r="C631" s="442"/>
      <c r="D631" s="766"/>
      <c r="E631" s="767"/>
      <c r="F631" s="767"/>
      <c r="G631" s="767"/>
      <c r="H631" s="767"/>
      <c r="I631" s="767"/>
      <c r="J631" s="767"/>
      <c r="K631" s="767"/>
      <c r="L631" s="767"/>
      <c r="M631" s="767"/>
      <c r="N631" s="767"/>
      <c r="O631" s="768"/>
      <c r="P631" s="471"/>
      <c r="W631" s="453"/>
      <c r="X631" s="264"/>
      <c r="Y631" s="264"/>
      <c r="Z631" s="264"/>
    </row>
    <row r="632" spans="1:26" s="64" customFormat="1" ht="17" thickBot="1">
      <c r="A632" s="479"/>
      <c r="B632" s="480"/>
      <c r="C632" s="480"/>
      <c r="D632" s="480"/>
      <c r="E632" s="480"/>
      <c r="F632" s="480"/>
      <c r="G632" s="480"/>
      <c r="H632" s="480"/>
      <c r="I632" s="480"/>
      <c r="J632" s="480"/>
      <c r="K632" s="480"/>
      <c r="L632" s="480"/>
      <c r="M632" s="480"/>
      <c r="N632" s="480"/>
      <c r="O632" s="480"/>
      <c r="P632" s="481"/>
      <c r="W632" s="453"/>
      <c r="X632" s="264"/>
      <c r="Y632" s="264"/>
      <c r="Z632" s="264"/>
    </row>
    <row r="633" spans="1:26" s="64" customFormat="1" ht="17" thickBot="1">
      <c r="A633" s="470"/>
      <c r="B633" s="442"/>
      <c r="C633" s="442"/>
      <c r="D633" s="442"/>
      <c r="E633" s="442"/>
      <c r="F633" s="442"/>
      <c r="G633" s="442"/>
      <c r="H633" s="442"/>
      <c r="I633" s="442"/>
      <c r="J633" s="442"/>
      <c r="K633" s="442"/>
      <c r="L633" s="442"/>
      <c r="M633" s="442"/>
      <c r="N633" s="442"/>
      <c r="O633" s="442"/>
      <c r="P633" s="471"/>
      <c r="W633" s="457" t="s">
        <v>195</v>
      </c>
      <c r="X633" s="264"/>
      <c r="Y633" s="264"/>
      <c r="Z633" s="264"/>
    </row>
    <row r="634" spans="1:26" s="64" customFormat="1" ht="17" thickBot="1">
      <c r="A634" s="374" t="s">
        <v>502</v>
      </c>
      <c r="B634" s="467" t="s">
        <v>68</v>
      </c>
      <c r="C634" s="442"/>
      <c r="D634" s="442"/>
      <c r="E634" s="766"/>
      <c r="F634" s="767"/>
      <c r="G634" s="767"/>
      <c r="H634" s="767"/>
      <c r="I634" s="767"/>
      <c r="J634" s="768"/>
      <c r="K634" s="468" t="s">
        <v>69</v>
      </c>
      <c r="L634" s="766"/>
      <c r="M634" s="768"/>
      <c r="N634" s="442"/>
      <c r="O634" s="467" t="s">
        <v>778</v>
      </c>
      <c r="P634" s="629"/>
      <c r="W634" s="453"/>
      <c r="X634" s="264"/>
      <c r="Y634" s="264"/>
      <c r="Z634" s="264"/>
    </row>
    <row r="635" spans="1:26" s="64" customFormat="1" ht="17" thickBot="1">
      <c r="A635" s="470"/>
      <c r="B635" s="442"/>
      <c r="C635" s="442"/>
      <c r="D635" s="442"/>
      <c r="E635" s="442"/>
      <c r="F635" s="442"/>
      <c r="G635" s="442"/>
      <c r="H635" s="442"/>
      <c r="I635" s="442"/>
      <c r="J635" s="442"/>
      <c r="K635" s="442"/>
      <c r="L635" s="442"/>
      <c r="M635" s="442"/>
      <c r="N635" s="442"/>
      <c r="O635" s="442"/>
      <c r="P635" s="471"/>
      <c r="W635" s="453"/>
      <c r="X635" s="264"/>
      <c r="Y635" s="264"/>
      <c r="Z635" s="264"/>
    </row>
    <row r="636" spans="1:26" s="64" customFormat="1" ht="17" thickBot="1">
      <c r="A636" s="470"/>
      <c r="B636" s="467" t="s">
        <v>862</v>
      </c>
      <c r="C636" s="442"/>
      <c r="D636" s="442"/>
      <c r="E636" s="472"/>
      <c r="F636" s="472"/>
      <c r="G636" s="766"/>
      <c r="H636" s="767"/>
      <c r="I636" s="768"/>
      <c r="J636" s="442"/>
      <c r="K636" s="467" t="s">
        <v>49</v>
      </c>
      <c r="L636" s="610"/>
      <c r="M636" s="442"/>
      <c r="N636" s="442"/>
      <c r="O636" s="467" t="s">
        <v>49</v>
      </c>
      <c r="P636" s="610"/>
      <c r="W636" s="453"/>
      <c r="X636" s="264"/>
      <c r="Y636" s="264"/>
      <c r="Z636" s="264"/>
    </row>
    <row r="637" spans="1:26" s="64" customFormat="1" ht="17" thickBot="1">
      <c r="A637" s="470"/>
      <c r="B637" s="467"/>
      <c r="C637" s="442"/>
      <c r="D637" s="442"/>
      <c r="E637" s="474"/>
      <c r="F637" s="474"/>
      <c r="G637" s="474"/>
      <c r="H637" s="474"/>
      <c r="I637" s="442"/>
      <c r="J637" s="442"/>
      <c r="K637" s="467"/>
      <c r="L637" s="475"/>
      <c r="M637" s="450"/>
      <c r="N637" s="450"/>
      <c r="O637" s="476"/>
      <c r="P637" s="482"/>
      <c r="W637" s="453"/>
      <c r="X637" s="264"/>
      <c r="Y637" s="264"/>
      <c r="Z637" s="264"/>
    </row>
    <row r="638" spans="1:26" s="64" customFormat="1" ht="17" thickBot="1">
      <c r="A638" s="470"/>
      <c r="B638" s="467" t="s">
        <v>779</v>
      </c>
      <c r="C638" s="450"/>
      <c r="D638" s="450"/>
      <c r="E638" s="474"/>
      <c r="F638" s="474"/>
      <c r="G638" s="801" t="s">
        <v>859</v>
      </c>
      <c r="H638" s="802"/>
      <c r="I638" s="803"/>
      <c r="J638" s="442"/>
      <c r="K638" s="467" t="s">
        <v>50</v>
      </c>
      <c r="L638" s="611"/>
      <c r="M638" s="442"/>
      <c r="N638" s="442"/>
      <c r="O638" s="467" t="s">
        <v>50</v>
      </c>
      <c r="P638" s="611"/>
      <c r="W638" s="453"/>
      <c r="X638" s="264"/>
      <c r="Y638" s="264"/>
      <c r="Z638" s="264"/>
    </row>
    <row r="639" spans="1:26" s="64" customFormat="1">
      <c r="A639" s="470"/>
      <c r="B639" s="442"/>
      <c r="C639" s="442"/>
      <c r="D639" s="442"/>
      <c r="E639" s="442"/>
      <c r="F639" s="442"/>
      <c r="G639" s="442"/>
      <c r="H639" s="442"/>
      <c r="I639" s="442"/>
      <c r="J639" s="442"/>
      <c r="K639" s="442"/>
      <c r="L639" s="442"/>
      <c r="M639" s="442"/>
      <c r="N639" s="442"/>
      <c r="O639" s="442"/>
      <c r="P639" s="471"/>
      <c r="W639" s="453"/>
      <c r="X639" s="264"/>
      <c r="Y639" s="264"/>
      <c r="Z639" s="264"/>
    </row>
    <row r="640" spans="1:26" s="64" customFormat="1">
      <c r="A640" s="470"/>
      <c r="B640" s="467" t="s">
        <v>70</v>
      </c>
      <c r="C640" s="442"/>
      <c r="D640" s="766"/>
      <c r="E640" s="767"/>
      <c r="F640" s="768"/>
      <c r="G640" s="442"/>
      <c r="H640" s="467" t="s">
        <v>71</v>
      </c>
      <c r="I640" s="442"/>
      <c r="J640" s="769"/>
      <c r="K640" s="804"/>
      <c r="L640" s="804"/>
      <c r="M640" s="804"/>
      <c r="N640" s="804"/>
      <c r="O640" s="770"/>
      <c r="P640" s="471"/>
      <c r="W640" s="453"/>
      <c r="X640" s="264"/>
      <c r="Y640" s="264"/>
      <c r="Z640" s="264"/>
    </row>
    <row r="641" spans="1:26" s="64" customFormat="1">
      <c r="A641" s="470"/>
      <c r="B641" s="442"/>
      <c r="C641" s="442"/>
      <c r="D641" s="442"/>
      <c r="E641" s="442"/>
      <c r="F641" s="442"/>
      <c r="G641" s="442"/>
      <c r="H641" s="442"/>
      <c r="I641" s="442"/>
      <c r="J641" s="442"/>
      <c r="K641" s="442"/>
      <c r="L641" s="442"/>
      <c r="M641" s="442"/>
      <c r="N641" s="442"/>
      <c r="O641" s="442"/>
      <c r="P641" s="471"/>
      <c r="W641" s="453"/>
      <c r="X641" s="264"/>
      <c r="Y641" s="264"/>
      <c r="Z641" s="264"/>
    </row>
    <row r="642" spans="1:26" s="64" customFormat="1">
      <c r="A642" s="470"/>
      <c r="B642" s="467" t="s">
        <v>72</v>
      </c>
      <c r="C642" s="442"/>
      <c r="D642" s="766"/>
      <c r="E642" s="767"/>
      <c r="F642" s="767"/>
      <c r="G642" s="767"/>
      <c r="H642" s="767"/>
      <c r="I642" s="767"/>
      <c r="J642" s="767"/>
      <c r="K642" s="767"/>
      <c r="L642" s="767"/>
      <c r="M642" s="767"/>
      <c r="N642" s="767"/>
      <c r="O642" s="768"/>
      <c r="P642" s="471"/>
      <c r="W642" s="453"/>
      <c r="X642" s="264"/>
      <c r="Y642" s="264"/>
      <c r="Z642" s="264"/>
    </row>
    <row r="643" spans="1:26" s="64" customFormat="1" ht="17" thickBot="1">
      <c r="A643" s="479"/>
      <c r="B643" s="480"/>
      <c r="C643" s="480"/>
      <c r="D643" s="480"/>
      <c r="E643" s="480"/>
      <c r="F643" s="480"/>
      <c r="G643" s="480"/>
      <c r="H643" s="480"/>
      <c r="I643" s="480"/>
      <c r="J643" s="480"/>
      <c r="K643" s="480"/>
      <c r="L643" s="480"/>
      <c r="M643" s="480"/>
      <c r="N643" s="480"/>
      <c r="O643" s="480"/>
      <c r="P643" s="481"/>
      <c r="W643" s="453"/>
      <c r="X643" s="264"/>
      <c r="Y643" s="264"/>
      <c r="Z643" s="264"/>
    </row>
    <row r="644" spans="1:26" s="64" customFormat="1" ht="17" thickBot="1">
      <c r="A644" s="470"/>
      <c r="B644" s="442"/>
      <c r="C644" s="442"/>
      <c r="D644" s="442"/>
      <c r="E644" s="442"/>
      <c r="F644" s="442"/>
      <c r="G644" s="442"/>
      <c r="H644" s="442"/>
      <c r="I644" s="442"/>
      <c r="J644" s="442"/>
      <c r="K644" s="442"/>
      <c r="L644" s="442"/>
      <c r="M644" s="442"/>
      <c r="N644" s="442"/>
      <c r="O644" s="442"/>
      <c r="P644" s="471"/>
      <c r="W644" s="457" t="s">
        <v>195</v>
      </c>
      <c r="X644" s="264"/>
      <c r="Y644" s="264"/>
      <c r="Z644" s="264"/>
    </row>
    <row r="645" spans="1:26" s="64" customFormat="1" ht="17" thickBot="1">
      <c r="A645" s="374" t="s">
        <v>503</v>
      </c>
      <c r="B645" s="467" t="s">
        <v>68</v>
      </c>
      <c r="C645" s="442"/>
      <c r="D645" s="442"/>
      <c r="E645" s="766"/>
      <c r="F645" s="767"/>
      <c r="G645" s="767"/>
      <c r="H645" s="767"/>
      <c r="I645" s="767"/>
      <c r="J645" s="768"/>
      <c r="K645" s="468" t="s">
        <v>69</v>
      </c>
      <c r="L645" s="766"/>
      <c r="M645" s="768"/>
      <c r="N645" s="442"/>
      <c r="O645" s="467" t="s">
        <v>778</v>
      </c>
      <c r="P645" s="629"/>
      <c r="W645" s="453"/>
      <c r="X645" s="264"/>
      <c r="Y645" s="264"/>
      <c r="Z645" s="264"/>
    </row>
    <row r="646" spans="1:26" s="64" customFormat="1" ht="17" thickBot="1">
      <c r="A646" s="470"/>
      <c r="B646" s="442"/>
      <c r="C646" s="442"/>
      <c r="D646" s="442"/>
      <c r="E646" s="442"/>
      <c r="F646" s="442"/>
      <c r="G646" s="442"/>
      <c r="H646" s="442"/>
      <c r="I646" s="442"/>
      <c r="J646" s="442"/>
      <c r="K646" s="442"/>
      <c r="L646" s="442"/>
      <c r="M646" s="442"/>
      <c r="N646" s="442"/>
      <c r="O646" s="442"/>
      <c r="P646" s="471"/>
      <c r="W646" s="453"/>
      <c r="X646" s="264"/>
      <c r="Y646" s="264"/>
      <c r="Z646" s="264"/>
    </row>
    <row r="647" spans="1:26" s="64" customFormat="1" ht="17" thickBot="1">
      <c r="A647" s="470"/>
      <c r="B647" s="467" t="s">
        <v>862</v>
      </c>
      <c r="C647" s="442"/>
      <c r="D647" s="442"/>
      <c r="E647" s="472"/>
      <c r="F647" s="472"/>
      <c r="G647" s="766"/>
      <c r="H647" s="767"/>
      <c r="I647" s="768"/>
      <c r="J647" s="442"/>
      <c r="K647" s="467" t="s">
        <v>49</v>
      </c>
      <c r="L647" s="610"/>
      <c r="M647" s="442"/>
      <c r="N647" s="442"/>
      <c r="O647" s="467" t="s">
        <v>49</v>
      </c>
      <c r="P647" s="610"/>
      <c r="W647" s="453"/>
      <c r="X647" s="264"/>
      <c r="Y647" s="264"/>
      <c r="Z647" s="264"/>
    </row>
    <row r="648" spans="1:26" s="64" customFormat="1" ht="17" thickBot="1">
      <c r="A648" s="470"/>
      <c r="B648" s="467"/>
      <c r="C648" s="442"/>
      <c r="D648" s="442"/>
      <c r="E648" s="474"/>
      <c r="F648" s="474"/>
      <c r="G648" s="474"/>
      <c r="H648" s="474"/>
      <c r="I648" s="442"/>
      <c r="J648" s="442"/>
      <c r="K648" s="467"/>
      <c r="L648" s="475"/>
      <c r="M648" s="450"/>
      <c r="N648" s="450"/>
      <c r="O648" s="476"/>
      <c r="P648" s="482"/>
      <c r="W648" s="453"/>
      <c r="X648" s="264"/>
      <c r="Y648" s="264"/>
      <c r="Z648" s="264"/>
    </row>
    <row r="649" spans="1:26" s="64" customFormat="1" ht="17" thickBot="1">
      <c r="A649" s="470"/>
      <c r="B649" s="467" t="s">
        <v>779</v>
      </c>
      <c r="C649" s="450"/>
      <c r="D649" s="450"/>
      <c r="E649" s="474"/>
      <c r="F649" s="474"/>
      <c r="G649" s="801" t="s">
        <v>859</v>
      </c>
      <c r="H649" s="802"/>
      <c r="I649" s="803"/>
      <c r="J649" s="442"/>
      <c r="K649" s="467" t="s">
        <v>50</v>
      </c>
      <c r="L649" s="611"/>
      <c r="M649" s="442"/>
      <c r="N649" s="442"/>
      <c r="O649" s="467" t="s">
        <v>50</v>
      </c>
      <c r="P649" s="611"/>
      <c r="W649" s="453"/>
      <c r="X649" s="264"/>
      <c r="Y649" s="264"/>
      <c r="Z649" s="264"/>
    </row>
    <row r="650" spans="1:26" s="64" customFormat="1">
      <c r="A650" s="470"/>
      <c r="B650" s="442"/>
      <c r="C650" s="442"/>
      <c r="D650" s="442"/>
      <c r="E650" s="442"/>
      <c r="F650" s="442"/>
      <c r="G650" s="442"/>
      <c r="H650" s="442"/>
      <c r="I650" s="442"/>
      <c r="J650" s="442"/>
      <c r="K650" s="442"/>
      <c r="L650" s="442"/>
      <c r="M650" s="442"/>
      <c r="N650" s="442"/>
      <c r="O650" s="442"/>
      <c r="P650" s="471"/>
      <c r="W650" s="453"/>
      <c r="X650" s="264"/>
      <c r="Y650" s="264"/>
      <c r="Z650" s="264"/>
    </row>
    <row r="651" spans="1:26" s="64" customFormat="1">
      <c r="A651" s="470"/>
      <c r="B651" s="467" t="s">
        <v>70</v>
      </c>
      <c r="C651" s="442"/>
      <c r="D651" s="766"/>
      <c r="E651" s="767"/>
      <c r="F651" s="768"/>
      <c r="G651" s="442"/>
      <c r="H651" s="467" t="s">
        <v>71</v>
      </c>
      <c r="I651" s="442"/>
      <c r="J651" s="769"/>
      <c r="K651" s="804"/>
      <c r="L651" s="804"/>
      <c r="M651" s="804"/>
      <c r="N651" s="804"/>
      <c r="O651" s="770"/>
      <c r="P651" s="471"/>
      <c r="W651" s="453"/>
      <c r="X651" s="264"/>
      <c r="Y651" s="264"/>
      <c r="Z651" s="264"/>
    </row>
    <row r="652" spans="1:26" s="64" customFormat="1">
      <c r="A652" s="470"/>
      <c r="B652" s="442"/>
      <c r="C652" s="442"/>
      <c r="D652" s="442"/>
      <c r="E652" s="442"/>
      <c r="F652" s="442"/>
      <c r="G652" s="442"/>
      <c r="H652" s="442"/>
      <c r="I652" s="442"/>
      <c r="J652" s="442"/>
      <c r="K652" s="442"/>
      <c r="L652" s="442"/>
      <c r="M652" s="442"/>
      <c r="N652" s="442"/>
      <c r="O652" s="442"/>
      <c r="P652" s="471"/>
      <c r="W652" s="453"/>
      <c r="X652" s="264"/>
      <c r="Y652" s="264"/>
      <c r="Z652" s="264"/>
    </row>
    <row r="653" spans="1:26" s="64" customFormat="1">
      <c r="A653" s="470"/>
      <c r="B653" s="467" t="s">
        <v>72</v>
      </c>
      <c r="C653" s="442"/>
      <c r="D653" s="766"/>
      <c r="E653" s="767"/>
      <c r="F653" s="767"/>
      <c r="G653" s="767"/>
      <c r="H653" s="767"/>
      <c r="I653" s="767"/>
      <c r="J653" s="767"/>
      <c r="K653" s="767"/>
      <c r="L653" s="767"/>
      <c r="M653" s="767"/>
      <c r="N653" s="767"/>
      <c r="O653" s="768"/>
      <c r="P653" s="471"/>
      <c r="W653" s="453"/>
      <c r="X653" s="264"/>
      <c r="Y653" s="264"/>
      <c r="Z653" s="264"/>
    </row>
    <row r="654" spans="1:26" s="64" customFormat="1" ht="17" thickBot="1">
      <c r="A654" s="479"/>
      <c r="B654" s="480"/>
      <c r="C654" s="480"/>
      <c r="D654" s="480"/>
      <c r="E654" s="480"/>
      <c r="F654" s="480"/>
      <c r="G654" s="480"/>
      <c r="H654" s="480"/>
      <c r="I654" s="480"/>
      <c r="J654" s="480"/>
      <c r="K654" s="480"/>
      <c r="L654" s="480"/>
      <c r="M654" s="480"/>
      <c r="N654" s="480"/>
      <c r="O654" s="480"/>
      <c r="P654" s="481"/>
      <c r="W654" s="453"/>
      <c r="X654" s="264"/>
      <c r="Y654" s="264"/>
      <c r="Z654" s="264"/>
    </row>
    <row r="655" spans="1:26" s="64" customFormat="1" ht="17" thickBot="1">
      <c r="A655" s="470"/>
      <c r="B655" s="442"/>
      <c r="C655" s="442"/>
      <c r="D655" s="442"/>
      <c r="E655" s="442"/>
      <c r="F655" s="442"/>
      <c r="G655" s="442"/>
      <c r="H655" s="442"/>
      <c r="I655" s="442"/>
      <c r="J655" s="442"/>
      <c r="K655" s="442"/>
      <c r="L655" s="442"/>
      <c r="M655" s="442"/>
      <c r="N655" s="442"/>
      <c r="O655" s="442"/>
      <c r="P655" s="471"/>
      <c r="W655" s="457" t="s">
        <v>195</v>
      </c>
      <c r="X655" s="264"/>
      <c r="Y655" s="264"/>
      <c r="Z655" s="264"/>
    </row>
    <row r="656" spans="1:26" s="64" customFormat="1" ht="17" thickBot="1">
      <c r="A656" s="374" t="s">
        <v>504</v>
      </c>
      <c r="B656" s="467" t="s">
        <v>68</v>
      </c>
      <c r="C656" s="442"/>
      <c r="D656" s="442"/>
      <c r="E656" s="766"/>
      <c r="F656" s="767"/>
      <c r="G656" s="767"/>
      <c r="H656" s="767"/>
      <c r="I656" s="767"/>
      <c r="J656" s="768"/>
      <c r="K656" s="468" t="s">
        <v>69</v>
      </c>
      <c r="L656" s="766"/>
      <c r="M656" s="768"/>
      <c r="N656" s="442"/>
      <c r="O656" s="467" t="s">
        <v>778</v>
      </c>
      <c r="P656" s="629"/>
      <c r="W656" s="453"/>
      <c r="X656" s="264"/>
      <c r="Y656" s="264"/>
      <c r="Z656" s="264"/>
    </row>
    <row r="657" spans="1:26" s="64" customFormat="1" ht="17" thickBot="1">
      <c r="A657" s="470"/>
      <c r="B657" s="442"/>
      <c r="C657" s="442"/>
      <c r="D657" s="442"/>
      <c r="E657" s="442"/>
      <c r="F657" s="442"/>
      <c r="G657" s="442"/>
      <c r="H657" s="442"/>
      <c r="I657" s="442"/>
      <c r="J657" s="442"/>
      <c r="K657" s="442"/>
      <c r="L657" s="442"/>
      <c r="M657" s="442"/>
      <c r="N657" s="442"/>
      <c r="O657" s="442"/>
      <c r="P657" s="471"/>
      <c r="W657" s="453"/>
      <c r="X657" s="264"/>
      <c r="Y657" s="264"/>
      <c r="Z657" s="264"/>
    </row>
    <row r="658" spans="1:26" s="64" customFormat="1" ht="17" thickBot="1">
      <c r="A658" s="470"/>
      <c r="B658" s="467" t="s">
        <v>862</v>
      </c>
      <c r="C658" s="442"/>
      <c r="D658" s="442"/>
      <c r="E658" s="472"/>
      <c r="F658" s="472"/>
      <c r="G658" s="766"/>
      <c r="H658" s="767"/>
      <c r="I658" s="768"/>
      <c r="J658" s="442"/>
      <c r="K658" s="467" t="s">
        <v>49</v>
      </c>
      <c r="L658" s="610"/>
      <c r="M658" s="442"/>
      <c r="N658" s="442"/>
      <c r="O658" s="467" t="s">
        <v>49</v>
      </c>
      <c r="P658" s="610"/>
      <c r="W658" s="453"/>
      <c r="X658" s="264"/>
      <c r="Y658" s="264"/>
      <c r="Z658" s="264"/>
    </row>
    <row r="659" spans="1:26" s="64" customFormat="1" ht="17" thickBot="1">
      <c r="A659" s="470"/>
      <c r="B659" s="467"/>
      <c r="C659" s="442"/>
      <c r="D659" s="442"/>
      <c r="E659" s="474"/>
      <c r="F659" s="474"/>
      <c r="G659" s="474"/>
      <c r="H659" s="474"/>
      <c r="I659" s="442"/>
      <c r="J659" s="442"/>
      <c r="K659" s="467"/>
      <c r="L659" s="475"/>
      <c r="M659" s="450"/>
      <c r="N659" s="450"/>
      <c r="O659" s="476"/>
      <c r="P659" s="482"/>
      <c r="W659" s="453"/>
      <c r="X659" s="264"/>
      <c r="Y659" s="264"/>
      <c r="Z659" s="264"/>
    </row>
    <row r="660" spans="1:26" s="64" customFormat="1" ht="17" thickBot="1">
      <c r="A660" s="470"/>
      <c r="B660" s="467" t="s">
        <v>779</v>
      </c>
      <c r="C660" s="450"/>
      <c r="D660" s="450"/>
      <c r="E660" s="474"/>
      <c r="F660" s="474"/>
      <c r="G660" s="801" t="s">
        <v>859</v>
      </c>
      <c r="H660" s="802"/>
      <c r="I660" s="803"/>
      <c r="J660" s="442"/>
      <c r="K660" s="467" t="s">
        <v>50</v>
      </c>
      <c r="L660" s="611"/>
      <c r="M660" s="442"/>
      <c r="N660" s="442"/>
      <c r="O660" s="467" t="s">
        <v>50</v>
      </c>
      <c r="P660" s="611"/>
      <c r="W660" s="453"/>
      <c r="X660" s="264"/>
      <c r="Y660" s="264"/>
      <c r="Z660" s="264"/>
    </row>
    <row r="661" spans="1:26" s="64" customFormat="1">
      <c r="A661" s="470"/>
      <c r="B661" s="442"/>
      <c r="C661" s="442"/>
      <c r="D661" s="442"/>
      <c r="E661" s="442"/>
      <c r="F661" s="442"/>
      <c r="G661" s="442"/>
      <c r="H661" s="442"/>
      <c r="I661" s="442"/>
      <c r="J661" s="442"/>
      <c r="K661" s="442"/>
      <c r="L661" s="442"/>
      <c r="M661" s="442"/>
      <c r="N661" s="442"/>
      <c r="O661" s="442"/>
      <c r="P661" s="471"/>
      <c r="W661" s="453"/>
      <c r="X661" s="264"/>
      <c r="Y661" s="264"/>
      <c r="Z661" s="264"/>
    </row>
    <row r="662" spans="1:26" s="64" customFormat="1">
      <c r="A662" s="470"/>
      <c r="B662" s="467" t="s">
        <v>70</v>
      </c>
      <c r="C662" s="442"/>
      <c r="D662" s="766"/>
      <c r="E662" s="767"/>
      <c r="F662" s="768"/>
      <c r="G662" s="442"/>
      <c r="H662" s="467" t="s">
        <v>71</v>
      </c>
      <c r="I662" s="442"/>
      <c r="J662" s="769"/>
      <c r="K662" s="804"/>
      <c r="L662" s="804"/>
      <c r="M662" s="804"/>
      <c r="N662" s="804"/>
      <c r="O662" s="770"/>
      <c r="P662" s="471"/>
      <c r="W662" s="453"/>
      <c r="X662" s="264"/>
      <c r="Y662" s="264"/>
      <c r="Z662" s="264"/>
    </row>
    <row r="663" spans="1:26" s="64" customFormat="1">
      <c r="A663" s="470"/>
      <c r="B663" s="442"/>
      <c r="C663" s="442"/>
      <c r="D663" s="442"/>
      <c r="E663" s="442"/>
      <c r="F663" s="442"/>
      <c r="G663" s="442"/>
      <c r="H663" s="442"/>
      <c r="I663" s="442"/>
      <c r="J663" s="442"/>
      <c r="K663" s="442"/>
      <c r="L663" s="442"/>
      <c r="M663" s="442"/>
      <c r="N663" s="442"/>
      <c r="O663" s="442"/>
      <c r="P663" s="471"/>
      <c r="W663" s="453"/>
      <c r="X663" s="264"/>
      <c r="Y663" s="264"/>
      <c r="Z663" s="264"/>
    </row>
    <row r="664" spans="1:26" s="64" customFormat="1">
      <c r="A664" s="470"/>
      <c r="B664" s="467" t="s">
        <v>72</v>
      </c>
      <c r="C664" s="442"/>
      <c r="D664" s="766"/>
      <c r="E664" s="767"/>
      <c r="F664" s="767"/>
      <c r="G664" s="767"/>
      <c r="H664" s="767"/>
      <c r="I664" s="767"/>
      <c r="J664" s="767"/>
      <c r="K664" s="767"/>
      <c r="L664" s="767"/>
      <c r="M664" s="767"/>
      <c r="N664" s="767"/>
      <c r="O664" s="768"/>
      <c r="P664" s="471"/>
      <c r="W664" s="453"/>
      <c r="X664" s="264"/>
      <c r="Y664" s="264"/>
      <c r="Z664" s="264"/>
    </row>
    <row r="665" spans="1:26" s="64" customFormat="1" ht="17" thickBot="1">
      <c r="A665" s="479"/>
      <c r="B665" s="480"/>
      <c r="C665" s="480"/>
      <c r="D665" s="480"/>
      <c r="E665" s="480"/>
      <c r="F665" s="480"/>
      <c r="G665" s="480"/>
      <c r="H665" s="480"/>
      <c r="I665" s="480"/>
      <c r="J665" s="480"/>
      <c r="K665" s="480"/>
      <c r="L665" s="480"/>
      <c r="M665" s="480"/>
      <c r="N665" s="480"/>
      <c r="O665" s="480"/>
      <c r="P665" s="481"/>
      <c r="W665" s="453"/>
      <c r="X665" s="264"/>
      <c r="Y665" s="264"/>
      <c r="Z665" s="264"/>
    </row>
    <row r="666" spans="1:26" s="64" customFormat="1" ht="17" thickBot="1">
      <c r="A666" s="470"/>
      <c r="B666" s="442"/>
      <c r="C666" s="442"/>
      <c r="D666" s="442"/>
      <c r="E666" s="442"/>
      <c r="F666" s="442"/>
      <c r="G666" s="442"/>
      <c r="H666" s="442"/>
      <c r="I666" s="442"/>
      <c r="J666" s="442"/>
      <c r="K666" s="442"/>
      <c r="L666" s="442"/>
      <c r="M666" s="442"/>
      <c r="N666" s="442"/>
      <c r="O666" s="442"/>
      <c r="P666" s="471"/>
      <c r="W666" s="457" t="s">
        <v>195</v>
      </c>
      <c r="X666" s="264"/>
      <c r="Y666" s="264"/>
      <c r="Z666" s="264"/>
    </row>
    <row r="667" spans="1:26" s="64" customFormat="1" ht="17" thickBot="1">
      <c r="A667" s="374" t="s">
        <v>505</v>
      </c>
      <c r="B667" s="467" t="s">
        <v>68</v>
      </c>
      <c r="C667" s="442"/>
      <c r="D667" s="442"/>
      <c r="E667" s="766"/>
      <c r="F667" s="767"/>
      <c r="G667" s="767"/>
      <c r="H667" s="767"/>
      <c r="I667" s="767"/>
      <c r="J667" s="768"/>
      <c r="K667" s="468" t="s">
        <v>69</v>
      </c>
      <c r="L667" s="766"/>
      <c r="M667" s="768"/>
      <c r="N667" s="442"/>
      <c r="O667" s="467" t="s">
        <v>778</v>
      </c>
      <c r="P667" s="629"/>
      <c r="W667" s="453"/>
      <c r="X667" s="264"/>
      <c r="Y667" s="264"/>
      <c r="Z667" s="264"/>
    </row>
    <row r="668" spans="1:26" s="64" customFormat="1" ht="17" thickBot="1">
      <c r="A668" s="470"/>
      <c r="B668" s="442"/>
      <c r="C668" s="442"/>
      <c r="D668" s="442"/>
      <c r="E668" s="442"/>
      <c r="F668" s="442"/>
      <c r="G668" s="442"/>
      <c r="H668" s="442"/>
      <c r="I668" s="442"/>
      <c r="J668" s="442"/>
      <c r="K668" s="442"/>
      <c r="L668" s="442"/>
      <c r="M668" s="442"/>
      <c r="N668" s="442"/>
      <c r="O668" s="442"/>
      <c r="P668" s="471"/>
      <c r="W668" s="453"/>
      <c r="X668" s="264"/>
      <c r="Y668" s="264"/>
      <c r="Z668" s="264"/>
    </row>
    <row r="669" spans="1:26" s="64" customFormat="1" ht="17" thickBot="1">
      <c r="A669" s="470"/>
      <c r="B669" s="467" t="s">
        <v>862</v>
      </c>
      <c r="C669" s="442"/>
      <c r="D669" s="442"/>
      <c r="E669" s="472"/>
      <c r="F669" s="472"/>
      <c r="G669" s="766"/>
      <c r="H669" s="767"/>
      <c r="I669" s="768"/>
      <c r="J669" s="442"/>
      <c r="K669" s="467" t="s">
        <v>49</v>
      </c>
      <c r="L669" s="610"/>
      <c r="M669" s="442"/>
      <c r="N669" s="442"/>
      <c r="O669" s="467" t="s">
        <v>49</v>
      </c>
      <c r="P669" s="610"/>
      <c r="W669" s="453"/>
      <c r="X669" s="264"/>
      <c r="Y669" s="264"/>
      <c r="Z669" s="264"/>
    </row>
    <row r="670" spans="1:26" s="64" customFormat="1" ht="17" thickBot="1">
      <c r="A670" s="470"/>
      <c r="B670" s="467"/>
      <c r="C670" s="442"/>
      <c r="D670" s="442"/>
      <c r="E670" s="474"/>
      <c r="F670" s="474"/>
      <c r="G670" s="474"/>
      <c r="H670" s="474"/>
      <c r="I670" s="442"/>
      <c r="J670" s="442"/>
      <c r="K670" s="467"/>
      <c r="L670" s="475"/>
      <c r="M670" s="450"/>
      <c r="N670" s="450"/>
      <c r="O670" s="476"/>
      <c r="P670" s="482"/>
      <c r="W670" s="453"/>
      <c r="X670" s="264"/>
      <c r="Y670" s="264"/>
      <c r="Z670" s="264"/>
    </row>
    <row r="671" spans="1:26" s="64" customFormat="1" ht="17" thickBot="1">
      <c r="A671" s="470"/>
      <c r="B671" s="467" t="s">
        <v>779</v>
      </c>
      <c r="C671" s="450"/>
      <c r="D671" s="450"/>
      <c r="E671" s="474"/>
      <c r="F671" s="474"/>
      <c r="G671" s="801" t="s">
        <v>859</v>
      </c>
      <c r="H671" s="802"/>
      <c r="I671" s="803"/>
      <c r="J671" s="442"/>
      <c r="K671" s="467" t="s">
        <v>50</v>
      </c>
      <c r="L671" s="611"/>
      <c r="M671" s="442"/>
      <c r="N671" s="442"/>
      <c r="O671" s="467" t="s">
        <v>50</v>
      </c>
      <c r="P671" s="611"/>
      <c r="W671" s="453"/>
      <c r="X671" s="264"/>
      <c r="Y671" s="264"/>
      <c r="Z671" s="264"/>
    </row>
    <row r="672" spans="1:26" s="64" customFormat="1">
      <c r="A672" s="470"/>
      <c r="B672" s="442"/>
      <c r="C672" s="442"/>
      <c r="D672" s="442"/>
      <c r="E672" s="442"/>
      <c r="F672" s="442"/>
      <c r="G672" s="442"/>
      <c r="H672" s="442"/>
      <c r="I672" s="442"/>
      <c r="J672" s="442"/>
      <c r="K672" s="442"/>
      <c r="L672" s="442"/>
      <c r="M672" s="442"/>
      <c r="N672" s="442"/>
      <c r="O672" s="442"/>
      <c r="P672" s="471"/>
      <c r="W672" s="453"/>
      <c r="X672" s="264"/>
      <c r="Y672" s="264"/>
      <c r="Z672" s="264"/>
    </row>
    <row r="673" spans="1:26" s="64" customFormat="1">
      <c r="A673" s="470"/>
      <c r="B673" s="467" t="s">
        <v>70</v>
      </c>
      <c r="C673" s="442"/>
      <c r="D673" s="766"/>
      <c r="E673" s="767"/>
      <c r="F673" s="768"/>
      <c r="G673" s="442"/>
      <c r="H673" s="467" t="s">
        <v>71</v>
      </c>
      <c r="I673" s="442"/>
      <c r="J673" s="769"/>
      <c r="K673" s="804"/>
      <c r="L673" s="804"/>
      <c r="M673" s="804"/>
      <c r="N673" s="804"/>
      <c r="O673" s="770"/>
      <c r="P673" s="471"/>
      <c r="W673" s="453"/>
      <c r="X673" s="264"/>
      <c r="Y673" s="264"/>
      <c r="Z673" s="264"/>
    </row>
    <row r="674" spans="1:26" s="64" customFormat="1">
      <c r="A674" s="470"/>
      <c r="B674" s="442"/>
      <c r="C674" s="442"/>
      <c r="D674" s="442"/>
      <c r="E674" s="442"/>
      <c r="F674" s="442"/>
      <c r="G674" s="442"/>
      <c r="H674" s="442"/>
      <c r="I674" s="442"/>
      <c r="J674" s="442"/>
      <c r="K674" s="442"/>
      <c r="L674" s="442"/>
      <c r="M674" s="442"/>
      <c r="N674" s="442"/>
      <c r="O674" s="442"/>
      <c r="P674" s="471"/>
      <c r="W674" s="453"/>
      <c r="X674" s="264"/>
      <c r="Y674" s="264"/>
      <c r="Z674" s="264"/>
    </row>
    <row r="675" spans="1:26" s="64" customFormat="1">
      <c r="A675" s="470"/>
      <c r="B675" s="467" t="s">
        <v>72</v>
      </c>
      <c r="C675" s="442"/>
      <c r="D675" s="766"/>
      <c r="E675" s="767"/>
      <c r="F675" s="767"/>
      <c r="G675" s="767"/>
      <c r="H675" s="767"/>
      <c r="I675" s="767"/>
      <c r="J675" s="767"/>
      <c r="K675" s="767"/>
      <c r="L675" s="767"/>
      <c r="M675" s="767"/>
      <c r="N675" s="767"/>
      <c r="O675" s="768"/>
      <c r="P675" s="471"/>
      <c r="W675" s="453"/>
      <c r="X675" s="264"/>
      <c r="Y675" s="264"/>
      <c r="Z675" s="264"/>
    </row>
    <row r="676" spans="1:26" s="64" customFormat="1" ht="17" thickBot="1">
      <c r="A676" s="479"/>
      <c r="B676" s="480"/>
      <c r="C676" s="480"/>
      <c r="D676" s="480"/>
      <c r="E676" s="480"/>
      <c r="F676" s="480"/>
      <c r="G676" s="480"/>
      <c r="H676" s="480"/>
      <c r="I676" s="480"/>
      <c r="J676" s="480"/>
      <c r="K676" s="480"/>
      <c r="L676" s="480"/>
      <c r="M676" s="480"/>
      <c r="N676" s="480"/>
      <c r="O676" s="480"/>
      <c r="P676" s="481"/>
      <c r="W676" s="453"/>
      <c r="X676" s="264"/>
      <c r="Y676" s="264"/>
      <c r="Z676" s="264"/>
    </row>
    <row r="677" spans="1:26" s="64" customFormat="1" ht="17" thickBot="1">
      <c r="A677" s="470"/>
      <c r="B677" s="442"/>
      <c r="C677" s="442"/>
      <c r="D677" s="442"/>
      <c r="E677" s="442"/>
      <c r="F677" s="442"/>
      <c r="G677" s="442"/>
      <c r="H677" s="442"/>
      <c r="I677" s="442"/>
      <c r="J677" s="442"/>
      <c r="K677" s="442"/>
      <c r="L677" s="442"/>
      <c r="M677" s="442"/>
      <c r="N677" s="442"/>
      <c r="O677" s="442"/>
      <c r="P677" s="471"/>
      <c r="W677" s="457" t="s">
        <v>195</v>
      </c>
      <c r="X677" s="264"/>
      <c r="Y677" s="264"/>
      <c r="Z677" s="264"/>
    </row>
    <row r="678" spans="1:26" s="64" customFormat="1" ht="17" thickBot="1">
      <c r="A678" s="374" t="s">
        <v>506</v>
      </c>
      <c r="B678" s="467" t="s">
        <v>68</v>
      </c>
      <c r="C678" s="442"/>
      <c r="D678" s="442"/>
      <c r="E678" s="766"/>
      <c r="F678" s="767"/>
      <c r="G678" s="767"/>
      <c r="H678" s="767"/>
      <c r="I678" s="767"/>
      <c r="J678" s="768"/>
      <c r="K678" s="468" t="s">
        <v>69</v>
      </c>
      <c r="L678" s="766"/>
      <c r="M678" s="768"/>
      <c r="N678" s="442"/>
      <c r="O678" s="467" t="s">
        <v>778</v>
      </c>
      <c r="P678" s="629"/>
      <c r="W678" s="453"/>
      <c r="X678" s="264"/>
      <c r="Y678" s="264"/>
      <c r="Z678" s="264"/>
    </row>
    <row r="679" spans="1:26" s="64" customFormat="1" ht="17" thickBot="1">
      <c r="A679" s="470"/>
      <c r="B679" s="442"/>
      <c r="C679" s="442"/>
      <c r="D679" s="442"/>
      <c r="E679" s="442"/>
      <c r="F679" s="442"/>
      <c r="G679" s="442"/>
      <c r="H679" s="442"/>
      <c r="I679" s="442"/>
      <c r="J679" s="442"/>
      <c r="K679" s="442"/>
      <c r="L679" s="442"/>
      <c r="M679" s="442"/>
      <c r="N679" s="442"/>
      <c r="O679" s="442"/>
      <c r="P679" s="471"/>
      <c r="W679" s="453"/>
      <c r="X679" s="264"/>
      <c r="Y679" s="264"/>
      <c r="Z679" s="264"/>
    </row>
    <row r="680" spans="1:26" s="64" customFormat="1" ht="17" thickBot="1">
      <c r="A680" s="470"/>
      <c r="B680" s="467" t="s">
        <v>862</v>
      </c>
      <c r="C680" s="442"/>
      <c r="D680" s="442"/>
      <c r="E680" s="472"/>
      <c r="F680" s="472"/>
      <c r="G680" s="766"/>
      <c r="H680" s="767"/>
      <c r="I680" s="768"/>
      <c r="J680" s="442"/>
      <c r="K680" s="467" t="s">
        <v>49</v>
      </c>
      <c r="L680" s="610"/>
      <c r="M680" s="442"/>
      <c r="N680" s="442"/>
      <c r="O680" s="467" t="s">
        <v>49</v>
      </c>
      <c r="P680" s="610"/>
      <c r="W680" s="453"/>
      <c r="X680" s="264"/>
      <c r="Y680" s="264"/>
      <c r="Z680" s="264"/>
    </row>
    <row r="681" spans="1:26" s="64" customFormat="1" ht="17" thickBot="1">
      <c r="A681" s="470"/>
      <c r="B681" s="467"/>
      <c r="C681" s="442"/>
      <c r="D681" s="442"/>
      <c r="E681" s="474"/>
      <c r="F681" s="474"/>
      <c r="G681" s="474"/>
      <c r="H681" s="474"/>
      <c r="I681" s="442"/>
      <c r="J681" s="442"/>
      <c r="K681" s="467"/>
      <c r="L681" s="475"/>
      <c r="M681" s="450"/>
      <c r="N681" s="450"/>
      <c r="O681" s="476"/>
      <c r="P681" s="482"/>
      <c r="W681" s="453"/>
      <c r="X681" s="264"/>
      <c r="Y681" s="264"/>
      <c r="Z681" s="264"/>
    </row>
    <row r="682" spans="1:26" s="64" customFormat="1" ht="17" thickBot="1">
      <c r="A682" s="470"/>
      <c r="B682" s="467" t="s">
        <v>779</v>
      </c>
      <c r="C682" s="450"/>
      <c r="D682" s="450"/>
      <c r="E682" s="474"/>
      <c r="F682" s="474"/>
      <c r="G682" s="801" t="s">
        <v>859</v>
      </c>
      <c r="H682" s="802"/>
      <c r="I682" s="803"/>
      <c r="J682" s="442"/>
      <c r="K682" s="467" t="s">
        <v>50</v>
      </c>
      <c r="L682" s="611"/>
      <c r="M682" s="442"/>
      <c r="N682" s="442"/>
      <c r="O682" s="467" t="s">
        <v>50</v>
      </c>
      <c r="P682" s="611"/>
      <c r="W682" s="453"/>
      <c r="X682" s="264"/>
      <c r="Y682" s="264"/>
      <c r="Z682" s="264"/>
    </row>
    <row r="683" spans="1:26" s="64" customFormat="1">
      <c r="A683" s="470"/>
      <c r="B683" s="442"/>
      <c r="C683" s="442"/>
      <c r="D683" s="442"/>
      <c r="E683" s="442"/>
      <c r="F683" s="442"/>
      <c r="G683" s="442"/>
      <c r="H683" s="442"/>
      <c r="I683" s="442"/>
      <c r="J683" s="442"/>
      <c r="K683" s="442"/>
      <c r="L683" s="442"/>
      <c r="M683" s="442"/>
      <c r="N683" s="442"/>
      <c r="O683" s="442"/>
      <c r="P683" s="471"/>
      <c r="W683" s="453"/>
      <c r="X683" s="264"/>
      <c r="Y683" s="264"/>
      <c r="Z683" s="264"/>
    </row>
    <row r="684" spans="1:26" s="64" customFormat="1">
      <c r="A684" s="470"/>
      <c r="B684" s="467" t="s">
        <v>70</v>
      </c>
      <c r="C684" s="442"/>
      <c r="D684" s="766"/>
      <c r="E684" s="767"/>
      <c r="F684" s="768"/>
      <c r="G684" s="442"/>
      <c r="H684" s="467" t="s">
        <v>71</v>
      </c>
      <c r="I684" s="442"/>
      <c r="J684" s="769"/>
      <c r="K684" s="804"/>
      <c r="L684" s="804"/>
      <c r="M684" s="804"/>
      <c r="N684" s="804"/>
      <c r="O684" s="770"/>
      <c r="P684" s="471"/>
      <c r="W684" s="453"/>
      <c r="X684" s="264"/>
      <c r="Y684" s="264"/>
      <c r="Z684" s="264"/>
    </row>
    <row r="685" spans="1:26" s="64" customFormat="1">
      <c r="A685" s="470"/>
      <c r="B685" s="442"/>
      <c r="C685" s="442"/>
      <c r="D685" s="442"/>
      <c r="E685" s="442"/>
      <c r="F685" s="442"/>
      <c r="G685" s="442"/>
      <c r="H685" s="442"/>
      <c r="I685" s="442"/>
      <c r="J685" s="442"/>
      <c r="K685" s="442"/>
      <c r="L685" s="442"/>
      <c r="M685" s="442"/>
      <c r="N685" s="442"/>
      <c r="O685" s="442"/>
      <c r="P685" s="471"/>
      <c r="W685" s="453"/>
      <c r="X685" s="264"/>
      <c r="Y685" s="264"/>
      <c r="Z685" s="264"/>
    </row>
    <row r="686" spans="1:26" s="64" customFormat="1">
      <c r="A686" s="470"/>
      <c r="B686" s="467" t="s">
        <v>72</v>
      </c>
      <c r="C686" s="442"/>
      <c r="D686" s="766"/>
      <c r="E686" s="767"/>
      <c r="F686" s="767"/>
      <c r="G686" s="767"/>
      <c r="H686" s="767"/>
      <c r="I686" s="767"/>
      <c r="J686" s="767"/>
      <c r="K686" s="767"/>
      <c r="L686" s="767"/>
      <c r="M686" s="767"/>
      <c r="N686" s="767"/>
      <c r="O686" s="768"/>
      <c r="P686" s="471"/>
      <c r="W686" s="453"/>
      <c r="X686" s="264"/>
      <c r="Y686" s="264"/>
      <c r="Z686" s="264"/>
    </row>
    <row r="687" spans="1:26" s="64" customFormat="1" ht="17" thickBot="1">
      <c r="A687" s="479"/>
      <c r="B687" s="480"/>
      <c r="C687" s="480"/>
      <c r="D687" s="480"/>
      <c r="E687" s="480"/>
      <c r="F687" s="480"/>
      <c r="G687" s="480"/>
      <c r="H687" s="480"/>
      <c r="I687" s="480"/>
      <c r="J687" s="480"/>
      <c r="K687" s="480"/>
      <c r="L687" s="480"/>
      <c r="M687" s="480"/>
      <c r="N687" s="480"/>
      <c r="O687" s="480"/>
      <c r="P687" s="481"/>
      <c r="W687" s="453"/>
      <c r="X687" s="264"/>
      <c r="Y687" s="264"/>
      <c r="Z687" s="264"/>
    </row>
    <row r="688" spans="1:26" s="64" customFormat="1" ht="17" thickBot="1">
      <c r="A688" s="470"/>
      <c r="B688" s="442"/>
      <c r="C688" s="442"/>
      <c r="D688" s="442"/>
      <c r="E688" s="442"/>
      <c r="F688" s="442"/>
      <c r="G688" s="442"/>
      <c r="H688" s="442"/>
      <c r="I688" s="442"/>
      <c r="J688" s="442"/>
      <c r="K688" s="442"/>
      <c r="L688" s="442"/>
      <c r="M688" s="442"/>
      <c r="N688" s="442"/>
      <c r="O688" s="442"/>
      <c r="P688" s="471"/>
      <c r="W688" s="457" t="s">
        <v>195</v>
      </c>
      <c r="X688" s="264"/>
      <c r="Y688" s="264"/>
      <c r="Z688" s="264"/>
    </row>
    <row r="689" spans="1:26" s="64" customFormat="1" ht="17" thickBot="1">
      <c r="A689" s="374" t="s">
        <v>507</v>
      </c>
      <c r="B689" s="467" t="s">
        <v>68</v>
      </c>
      <c r="C689" s="442"/>
      <c r="D689" s="442"/>
      <c r="E689" s="766"/>
      <c r="F689" s="767"/>
      <c r="G689" s="767"/>
      <c r="H689" s="767"/>
      <c r="I689" s="767"/>
      <c r="J689" s="768"/>
      <c r="K689" s="468" t="s">
        <v>69</v>
      </c>
      <c r="L689" s="766"/>
      <c r="M689" s="768"/>
      <c r="N689" s="442"/>
      <c r="O689" s="467" t="s">
        <v>778</v>
      </c>
      <c r="P689" s="629"/>
      <c r="W689" s="453"/>
      <c r="X689" s="264"/>
      <c r="Y689" s="264"/>
      <c r="Z689" s="264"/>
    </row>
    <row r="690" spans="1:26" s="64" customFormat="1" ht="17" thickBot="1">
      <c r="A690" s="470"/>
      <c r="B690" s="442"/>
      <c r="C690" s="442"/>
      <c r="D690" s="442"/>
      <c r="E690" s="442"/>
      <c r="F690" s="442"/>
      <c r="G690" s="442"/>
      <c r="H690" s="442"/>
      <c r="I690" s="442"/>
      <c r="J690" s="442"/>
      <c r="K690" s="442"/>
      <c r="L690" s="442"/>
      <c r="M690" s="442"/>
      <c r="N690" s="442"/>
      <c r="O690" s="442"/>
      <c r="P690" s="471"/>
      <c r="W690" s="453"/>
      <c r="X690" s="264"/>
      <c r="Y690" s="264"/>
      <c r="Z690" s="264"/>
    </row>
    <row r="691" spans="1:26" s="64" customFormat="1" ht="17" thickBot="1">
      <c r="A691" s="470"/>
      <c r="B691" s="467" t="s">
        <v>862</v>
      </c>
      <c r="C691" s="442"/>
      <c r="D691" s="442"/>
      <c r="E691" s="472"/>
      <c r="F691" s="472"/>
      <c r="G691" s="766"/>
      <c r="H691" s="767"/>
      <c r="I691" s="768"/>
      <c r="J691" s="442"/>
      <c r="K691" s="467" t="s">
        <v>49</v>
      </c>
      <c r="L691" s="610"/>
      <c r="M691" s="442"/>
      <c r="N691" s="442"/>
      <c r="O691" s="467" t="s">
        <v>49</v>
      </c>
      <c r="P691" s="610"/>
      <c r="W691" s="453"/>
      <c r="X691" s="264"/>
      <c r="Y691" s="264"/>
      <c r="Z691" s="264"/>
    </row>
    <row r="692" spans="1:26" s="64" customFormat="1" ht="17" thickBot="1">
      <c r="A692" s="470"/>
      <c r="B692" s="467"/>
      <c r="C692" s="442"/>
      <c r="D692" s="442"/>
      <c r="E692" s="474"/>
      <c r="F692" s="474"/>
      <c r="G692" s="474"/>
      <c r="H692" s="474"/>
      <c r="I692" s="442"/>
      <c r="J692" s="442"/>
      <c r="K692" s="467"/>
      <c r="L692" s="475"/>
      <c r="M692" s="450"/>
      <c r="N692" s="450"/>
      <c r="O692" s="476"/>
      <c r="P692" s="482"/>
      <c r="W692" s="453"/>
      <c r="X692" s="264"/>
      <c r="Y692" s="264"/>
      <c r="Z692" s="264"/>
    </row>
    <row r="693" spans="1:26" s="64" customFormat="1" ht="17" thickBot="1">
      <c r="A693" s="470"/>
      <c r="B693" s="467" t="s">
        <v>779</v>
      </c>
      <c r="C693" s="450"/>
      <c r="D693" s="450"/>
      <c r="E693" s="474"/>
      <c r="F693" s="474"/>
      <c r="G693" s="801" t="s">
        <v>859</v>
      </c>
      <c r="H693" s="802"/>
      <c r="I693" s="803"/>
      <c r="J693" s="442"/>
      <c r="K693" s="467" t="s">
        <v>50</v>
      </c>
      <c r="L693" s="611"/>
      <c r="M693" s="442"/>
      <c r="N693" s="442"/>
      <c r="O693" s="467" t="s">
        <v>50</v>
      </c>
      <c r="P693" s="611"/>
      <c r="W693" s="453"/>
      <c r="X693" s="264"/>
      <c r="Y693" s="264"/>
      <c r="Z693" s="264"/>
    </row>
    <row r="694" spans="1:26" s="64" customFormat="1">
      <c r="A694" s="470"/>
      <c r="B694" s="442"/>
      <c r="C694" s="442"/>
      <c r="D694" s="442"/>
      <c r="E694" s="442"/>
      <c r="F694" s="442"/>
      <c r="G694" s="442"/>
      <c r="H694" s="442"/>
      <c r="I694" s="442"/>
      <c r="J694" s="442"/>
      <c r="K694" s="442"/>
      <c r="L694" s="442"/>
      <c r="M694" s="442"/>
      <c r="N694" s="442"/>
      <c r="O694" s="442"/>
      <c r="P694" s="471"/>
      <c r="W694" s="453"/>
      <c r="X694" s="264"/>
      <c r="Y694" s="264"/>
      <c r="Z694" s="264"/>
    </row>
    <row r="695" spans="1:26" s="64" customFormat="1">
      <c r="A695" s="470"/>
      <c r="B695" s="467" t="s">
        <v>70</v>
      </c>
      <c r="C695" s="442"/>
      <c r="D695" s="766"/>
      <c r="E695" s="767"/>
      <c r="F695" s="768"/>
      <c r="G695" s="442"/>
      <c r="H695" s="467" t="s">
        <v>71</v>
      </c>
      <c r="I695" s="442"/>
      <c r="J695" s="769"/>
      <c r="K695" s="804"/>
      <c r="L695" s="804"/>
      <c r="M695" s="804"/>
      <c r="N695" s="804"/>
      <c r="O695" s="770"/>
      <c r="P695" s="471"/>
      <c r="W695" s="453"/>
      <c r="X695" s="264"/>
      <c r="Y695" s="264"/>
      <c r="Z695" s="264"/>
    </row>
    <row r="696" spans="1:26" s="64" customFormat="1">
      <c r="A696" s="470"/>
      <c r="B696" s="442"/>
      <c r="C696" s="442"/>
      <c r="D696" s="442"/>
      <c r="E696" s="442"/>
      <c r="F696" s="442"/>
      <c r="G696" s="442"/>
      <c r="H696" s="442"/>
      <c r="I696" s="442"/>
      <c r="J696" s="442"/>
      <c r="K696" s="442"/>
      <c r="L696" s="442"/>
      <c r="M696" s="442"/>
      <c r="N696" s="442"/>
      <c r="O696" s="442"/>
      <c r="P696" s="471"/>
      <c r="W696" s="453"/>
      <c r="X696" s="264"/>
      <c r="Y696" s="264"/>
      <c r="Z696" s="264"/>
    </row>
    <row r="697" spans="1:26" s="64" customFormat="1">
      <c r="A697" s="470"/>
      <c r="B697" s="467" t="s">
        <v>72</v>
      </c>
      <c r="C697" s="442"/>
      <c r="D697" s="766"/>
      <c r="E697" s="767"/>
      <c r="F697" s="767"/>
      <c r="G697" s="767"/>
      <c r="H697" s="767"/>
      <c r="I697" s="767"/>
      <c r="J697" s="767"/>
      <c r="K697" s="767"/>
      <c r="L697" s="767"/>
      <c r="M697" s="767"/>
      <c r="N697" s="767"/>
      <c r="O697" s="768"/>
      <c r="P697" s="471"/>
      <c r="W697" s="453"/>
      <c r="X697" s="264"/>
      <c r="Y697" s="264"/>
      <c r="Z697" s="264"/>
    </row>
    <row r="698" spans="1:26" s="64" customFormat="1" ht="17" thickBot="1">
      <c r="A698" s="479"/>
      <c r="B698" s="480"/>
      <c r="C698" s="480"/>
      <c r="D698" s="480"/>
      <c r="E698" s="480"/>
      <c r="F698" s="480"/>
      <c r="G698" s="480"/>
      <c r="H698" s="480"/>
      <c r="I698" s="480"/>
      <c r="J698" s="480"/>
      <c r="K698" s="480"/>
      <c r="L698" s="480"/>
      <c r="M698" s="480"/>
      <c r="N698" s="480"/>
      <c r="O698" s="480"/>
      <c r="P698" s="481"/>
      <c r="W698" s="453"/>
      <c r="X698" s="264"/>
      <c r="Y698" s="264"/>
      <c r="Z698" s="264"/>
    </row>
    <row r="699" spans="1:26" s="64" customFormat="1" ht="17" thickBot="1">
      <c r="A699" s="470"/>
      <c r="B699" s="442"/>
      <c r="C699" s="442"/>
      <c r="D699" s="442"/>
      <c r="E699" s="442"/>
      <c r="F699" s="442"/>
      <c r="G699" s="442"/>
      <c r="H699" s="442"/>
      <c r="I699" s="442"/>
      <c r="J699" s="442"/>
      <c r="K699" s="442"/>
      <c r="L699" s="442"/>
      <c r="M699" s="442"/>
      <c r="N699" s="442"/>
      <c r="O699" s="442"/>
      <c r="P699" s="471"/>
      <c r="W699" s="457" t="s">
        <v>195</v>
      </c>
      <c r="X699" s="264"/>
      <c r="Y699" s="264"/>
      <c r="Z699" s="264"/>
    </row>
    <row r="700" spans="1:26" s="64" customFormat="1" ht="17" thickBot="1">
      <c r="A700" s="374" t="s">
        <v>508</v>
      </c>
      <c r="B700" s="467" t="s">
        <v>68</v>
      </c>
      <c r="C700" s="442"/>
      <c r="D700" s="442"/>
      <c r="E700" s="766"/>
      <c r="F700" s="767"/>
      <c r="G700" s="767"/>
      <c r="H700" s="767"/>
      <c r="I700" s="767"/>
      <c r="J700" s="768"/>
      <c r="K700" s="468" t="s">
        <v>69</v>
      </c>
      <c r="L700" s="766"/>
      <c r="M700" s="768"/>
      <c r="N700" s="442"/>
      <c r="O700" s="467" t="s">
        <v>778</v>
      </c>
      <c r="P700" s="629"/>
      <c r="W700" s="453"/>
      <c r="X700" s="264"/>
      <c r="Y700" s="264"/>
      <c r="Z700" s="264"/>
    </row>
    <row r="701" spans="1:26" s="64" customFormat="1" ht="17" thickBot="1">
      <c r="A701" s="470"/>
      <c r="B701" s="442"/>
      <c r="C701" s="442"/>
      <c r="D701" s="442"/>
      <c r="E701" s="442"/>
      <c r="F701" s="442"/>
      <c r="G701" s="442"/>
      <c r="H701" s="442"/>
      <c r="I701" s="442"/>
      <c r="J701" s="442"/>
      <c r="K701" s="442"/>
      <c r="L701" s="442"/>
      <c r="M701" s="442"/>
      <c r="N701" s="442"/>
      <c r="O701" s="442"/>
      <c r="P701" s="471"/>
      <c r="W701" s="453"/>
      <c r="X701" s="264"/>
      <c r="Y701" s="264"/>
      <c r="Z701" s="264"/>
    </row>
    <row r="702" spans="1:26" s="64" customFormat="1" ht="17" thickBot="1">
      <c r="A702" s="470"/>
      <c r="B702" s="467" t="s">
        <v>862</v>
      </c>
      <c r="C702" s="442"/>
      <c r="D702" s="442"/>
      <c r="E702" s="472"/>
      <c r="F702" s="472"/>
      <c r="G702" s="766"/>
      <c r="H702" s="767"/>
      <c r="I702" s="768"/>
      <c r="J702" s="442"/>
      <c r="K702" s="467" t="s">
        <v>49</v>
      </c>
      <c r="L702" s="610"/>
      <c r="M702" s="442"/>
      <c r="N702" s="442"/>
      <c r="O702" s="467" t="s">
        <v>49</v>
      </c>
      <c r="P702" s="610"/>
      <c r="W702" s="453"/>
      <c r="X702" s="264"/>
      <c r="Y702" s="264"/>
      <c r="Z702" s="264"/>
    </row>
    <row r="703" spans="1:26" s="64" customFormat="1" ht="17" thickBot="1">
      <c r="A703" s="470"/>
      <c r="B703" s="467"/>
      <c r="C703" s="442"/>
      <c r="D703" s="442"/>
      <c r="E703" s="474"/>
      <c r="F703" s="474"/>
      <c r="G703" s="474"/>
      <c r="H703" s="474"/>
      <c r="I703" s="442"/>
      <c r="J703" s="442"/>
      <c r="K703" s="467"/>
      <c r="L703" s="475"/>
      <c r="M703" s="450"/>
      <c r="N703" s="450"/>
      <c r="O703" s="476"/>
      <c r="P703" s="482"/>
      <c r="W703" s="453"/>
      <c r="X703" s="264"/>
      <c r="Y703" s="264"/>
      <c r="Z703" s="264"/>
    </row>
    <row r="704" spans="1:26" s="64" customFormat="1" ht="17" thickBot="1">
      <c r="A704" s="470"/>
      <c r="B704" s="467" t="s">
        <v>779</v>
      </c>
      <c r="C704" s="450"/>
      <c r="D704" s="450"/>
      <c r="E704" s="474"/>
      <c r="F704" s="474"/>
      <c r="G704" s="801" t="s">
        <v>859</v>
      </c>
      <c r="H704" s="802"/>
      <c r="I704" s="803"/>
      <c r="J704" s="442"/>
      <c r="K704" s="467" t="s">
        <v>50</v>
      </c>
      <c r="L704" s="611"/>
      <c r="M704" s="442"/>
      <c r="N704" s="442"/>
      <c r="O704" s="467" t="s">
        <v>50</v>
      </c>
      <c r="P704" s="611"/>
      <c r="W704" s="453"/>
      <c r="X704" s="264"/>
      <c r="Y704" s="264"/>
      <c r="Z704" s="264"/>
    </row>
    <row r="705" spans="1:26" s="64" customFormat="1">
      <c r="A705" s="470"/>
      <c r="B705" s="442"/>
      <c r="C705" s="442"/>
      <c r="D705" s="442"/>
      <c r="E705" s="442"/>
      <c r="F705" s="442"/>
      <c r="G705" s="442"/>
      <c r="H705" s="442"/>
      <c r="I705" s="442"/>
      <c r="J705" s="442"/>
      <c r="K705" s="442"/>
      <c r="L705" s="442"/>
      <c r="M705" s="442"/>
      <c r="N705" s="442"/>
      <c r="O705" s="442"/>
      <c r="P705" s="471"/>
      <c r="W705" s="453"/>
      <c r="X705" s="264"/>
      <c r="Y705" s="264"/>
      <c r="Z705" s="264"/>
    </row>
    <row r="706" spans="1:26" s="64" customFormat="1">
      <c r="A706" s="470"/>
      <c r="B706" s="467" t="s">
        <v>70</v>
      </c>
      <c r="C706" s="442"/>
      <c r="D706" s="766"/>
      <c r="E706" s="767"/>
      <c r="F706" s="768"/>
      <c r="G706" s="442"/>
      <c r="H706" s="467" t="s">
        <v>71</v>
      </c>
      <c r="I706" s="442"/>
      <c r="J706" s="769"/>
      <c r="K706" s="804"/>
      <c r="L706" s="804"/>
      <c r="M706" s="804"/>
      <c r="N706" s="804"/>
      <c r="O706" s="770"/>
      <c r="P706" s="471"/>
      <c r="W706" s="453"/>
      <c r="X706" s="264"/>
      <c r="Y706" s="264"/>
      <c r="Z706" s="264"/>
    </row>
    <row r="707" spans="1:26" s="64" customFormat="1">
      <c r="A707" s="470"/>
      <c r="B707" s="442"/>
      <c r="C707" s="442"/>
      <c r="D707" s="442"/>
      <c r="E707" s="442"/>
      <c r="F707" s="442"/>
      <c r="G707" s="442"/>
      <c r="H707" s="442"/>
      <c r="I707" s="442"/>
      <c r="J707" s="442"/>
      <c r="K707" s="442"/>
      <c r="L707" s="442"/>
      <c r="M707" s="442"/>
      <c r="N707" s="442"/>
      <c r="O707" s="442"/>
      <c r="P707" s="471"/>
      <c r="W707" s="453"/>
      <c r="X707" s="264"/>
      <c r="Y707" s="264"/>
      <c r="Z707" s="264"/>
    </row>
    <row r="708" spans="1:26" s="64" customFormat="1">
      <c r="A708" s="470"/>
      <c r="B708" s="467" t="s">
        <v>72</v>
      </c>
      <c r="C708" s="442"/>
      <c r="D708" s="766"/>
      <c r="E708" s="767"/>
      <c r="F708" s="767"/>
      <c r="G708" s="767"/>
      <c r="H708" s="767"/>
      <c r="I708" s="767"/>
      <c r="J708" s="767"/>
      <c r="K708" s="767"/>
      <c r="L708" s="767"/>
      <c r="M708" s="767"/>
      <c r="N708" s="767"/>
      <c r="O708" s="768"/>
      <c r="P708" s="471"/>
      <c r="W708" s="453"/>
      <c r="X708" s="264"/>
      <c r="Y708" s="264"/>
      <c r="Z708" s="264"/>
    </row>
    <row r="709" spans="1:26" s="64" customFormat="1" ht="17" thickBot="1">
      <c r="A709" s="479"/>
      <c r="B709" s="480"/>
      <c r="C709" s="480"/>
      <c r="D709" s="480"/>
      <c r="E709" s="480"/>
      <c r="F709" s="480"/>
      <c r="G709" s="480"/>
      <c r="H709" s="480"/>
      <c r="I709" s="480"/>
      <c r="J709" s="480"/>
      <c r="K709" s="480"/>
      <c r="L709" s="480"/>
      <c r="M709" s="480"/>
      <c r="N709" s="480"/>
      <c r="O709" s="480"/>
      <c r="P709" s="481"/>
      <c r="W709" s="453"/>
      <c r="X709" s="264"/>
      <c r="Y709" s="264"/>
      <c r="Z709" s="264"/>
    </row>
    <row r="710" spans="1:26" s="64" customFormat="1" ht="17" thickBot="1">
      <c r="A710" s="470"/>
      <c r="B710" s="442"/>
      <c r="C710" s="442"/>
      <c r="D710" s="442"/>
      <c r="E710" s="442"/>
      <c r="F710" s="442"/>
      <c r="G710" s="442"/>
      <c r="H710" s="442"/>
      <c r="I710" s="442"/>
      <c r="J710" s="442"/>
      <c r="K710" s="442"/>
      <c r="L710" s="442"/>
      <c r="M710" s="442"/>
      <c r="N710" s="442"/>
      <c r="O710" s="442"/>
      <c r="P710" s="471"/>
      <c r="W710" s="457" t="s">
        <v>195</v>
      </c>
      <c r="X710" s="264"/>
      <c r="Y710" s="264"/>
      <c r="Z710" s="264"/>
    </row>
    <row r="711" spans="1:26" s="64" customFormat="1" ht="17" thickBot="1">
      <c r="A711" s="374" t="s">
        <v>509</v>
      </c>
      <c r="B711" s="467" t="s">
        <v>68</v>
      </c>
      <c r="C711" s="442"/>
      <c r="D711" s="442"/>
      <c r="E711" s="766"/>
      <c r="F711" s="767"/>
      <c r="G711" s="767"/>
      <c r="H711" s="767"/>
      <c r="I711" s="767"/>
      <c r="J711" s="768"/>
      <c r="K711" s="468" t="s">
        <v>69</v>
      </c>
      <c r="L711" s="766"/>
      <c r="M711" s="768"/>
      <c r="N711" s="442"/>
      <c r="O711" s="467" t="s">
        <v>778</v>
      </c>
      <c r="P711" s="629"/>
      <c r="W711" s="453"/>
      <c r="X711" s="264"/>
      <c r="Y711" s="264"/>
      <c r="Z711" s="264"/>
    </row>
    <row r="712" spans="1:26" s="64" customFormat="1" ht="17" thickBot="1">
      <c r="A712" s="470"/>
      <c r="B712" s="442"/>
      <c r="C712" s="442"/>
      <c r="D712" s="442"/>
      <c r="E712" s="442"/>
      <c r="F712" s="442"/>
      <c r="G712" s="442"/>
      <c r="H712" s="442"/>
      <c r="I712" s="442"/>
      <c r="J712" s="442"/>
      <c r="K712" s="442"/>
      <c r="L712" s="442"/>
      <c r="M712" s="442"/>
      <c r="N712" s="442"/>
      <c r="O712" s="442"/>
      <c r="P712" s="471"/>
      <c r="W712" s="453"/>
      <c r="X712" s="264"/>
      <c r="Y712" s="264"/>
      <c r="Z712" s="264"/>
    </row>
    <row r="713" spans="1:26" s="64" customFormat="1" ht="17" thickBot="1">
      <c r="A713" s="470"/>
      <c r="B713" s="467" t="s">
        <v>862</v>
      </c>
      <c r="C713" s="442"/>
      <c r="D713" s="442"/>
      <c r="E713" s="472"/>
      <c r="F713" s="472"/>
      <c r="G713" s="766"/>
      <c r="H713" s="767"/>
      <c r="I713" s="768"/>
      <c r="J713" s="442"/>
      <c r="K713" s="467" t="s">
        <v>49</v>
      </c>
      <c r="L713" s="610"/>
      <c r="M713" s="442"/>
      <c r="N713" s="442"/>
      <c r="O713" s="467" t="s">
        <v>49</v>
      </c>
      <c r="P713" s="610"/>
      <c r="W713" s="453"/>
      <c r="X713" s="264"/>
      <c r="Y713" s="264"/>
      <c r="Z713" s="264"/>
    </row>
    <row r="714" spans="1:26" s="64" customFormat="1" ht="17" thickBot="1">
      <c r="A714" s="470"/>
      <c r="B714" s="467"/>
      <c r="C714" s="442"/>
      <c r="D714" s="442"/>
      <c r="E714" s="474"/>
      <c r="F714" s="474"/>
      <c r="G714" s="474"/>
      <c r="H714" s="474"/>
      <c r="I714" s="442"/>
      <c r="J714" s="442"/>
      <c r="K714" s="467"/>
      <c r="L714" s="475"/>
      <c r="M714" s="450"/>
      <c r="N714" s="450"/>
      <c r="O714" s="476"/>
      <c r="P714" s="482"/>
      <c r="W714" s="453"/>
      <c r="X714" s="264"/>
      <c r="Y714" s="264"/>
      <c r="Z714" s="264"/>
    </row>
    <row r="715" spans="1:26" s="64" customFormat="1" ht="17" thickBot="1">
      <c r="A715" s="470"/>
      <c r="B715" s="467" t="s">
        <v>779</v>
      </c>
      <c r="C715" s="450"/>
      <c r="D715" s="450"/>
      <c r="E715" s="474"/>
      <c r="F715" s="474"/>
      <c r="G715" s="801" t="s">
        <v>859</v>
      </c>
      <c r="H715" s="802"/>
      <c r="I715" s="803"/>
      <c r="J715" s="442"/>
      <c r="K715" s="467" t="s">
        <v>50</v>
      </c>
      <c r="L715" s="611"/>
      <c r="M715" s="442"/>
      <c r="N715" s="442"/>
      <c r="O715" s="467" t="s">
        <v>50</v>
      </c>
      <c r="P715" s="611"/>
      <c r="W715" s="453"/>
      <c r="X715" s="264"/>
      <c r="Y715" s="264"/>
      <c r="Z715" s="264"/>
    </row>
    <row r="716" spans="1:26" s="64" customFormat="1">
      <c r="A716" s="470"/>
      <c r="B716" s="442"/>
      <c r="C716" s="442"/>
      <c r="D716" s="442"/>
      <c r="E716" s="442"/>
      <c r="F716" s="442"/>
      <c r="G716" s="442"/>
      <c r="H716" s="442"/>
      <c r="I716" s="442"/>
      <c r="J716" s="442"/>
      <c r="K716" s="442"/>
      <c r="L716" s="442"/>
      <c r="M716" s="442"/>
      <c r="N716" s="442"/>
      <c r="O716" s="442"/>
      <c r="P716" s="471"/>
      <c r="W716" s="453"/>
      <c r="X716" s="264"/>
      <c r="Y716" s="264"/>
      <c r="Z716" s="264"/>
    </row>
    <row r="717" spans="1:26" s="64" customFormat="1">
      <c r="A717" s="470"/>
      <c r="B717" s="467" t="s">
        <v>70</v>
      </c>
      <c r="C717" s="442"/>
      <c r="D717" s="766"/>
      <c r="E717" s="767"/>
      <c r="F717" s="768"/>
      <c r="G717" s="442"/>
      <c r="H717" s="467" t="s">
        <v>71</v>
      </c>
      <c r="I717" s="442"/>
      <c r="J717" s="769"/>
      <c r="K717" s="804"/>
      <c r="L717" s="804"/>
      <c r="M717" s="804"/>
      <c r="N717" s="804"/>
      <c r="O717" s="770"/>
      <c r="P717" s="471"/>
      <c r="W717" s="453"/>
      <c r="X717" s="264"/>
      <c r="Y717" s="264"/>
      <c r="Z717" s="264"/>
    </row>
    <row r="718" spans="1:26" s="64" customFormat="1">
      <c r="A718" s="470"/>
      <c r="B718" s="442"/>
      <c r="C718" s="442"/>
      <c r="D718" s="442"/>
      <c r="E718" s="442"/>
      <c r="F718" s="442"/>
      <c r="G718" s="442"/>
      <c r="H718" s="442"/>
      <c r="I718" s="442"/>
      <c r="J718" s="442"/>
      <c r="K718" s="442"/>
      <c r="L718" s="442"/>
      <c r="M718" s="442"/>
      <c r="N718" s="442"/>
      <c r="O718" s="442"/>
      <c r="P718" s="471"/>
      <c r="W718" s="453"/>
      <c r="X718" s="264"/>
      <c r="Y718" s="264"/>
      <c r="Z718" s="264"/>
    </row>
    <row r="719" spans="1:26" s="64" customFormat="1">
      <c r="A719" s="470"/>
      <c r="B719" s="467" t="s">
        <v>72</v>
      </c>
      <c r="C719" s="442"/>
      <c r="D719" s="766"/>
      <c r="E719" s="767"/>
      <c r="F719" s="767"/>
      <c r="G719" s="767"/>
      <c r="H719" s="767"/>
      <c r="I719" s="767"/>
      <c r="J719" s="767"/>
      <c r="K719" s="767"/>
      <c r="L719" s="767"/>
      <c r="M719" s="767"/>
      <c r="N719" s="767"/>
      <c r="O719" s="768"/>
      <c r="P719" s="471"/>
      <c r="W719" s="453"/>
      <c r="X719" s="264"/>
      <c r="Y719" s="264"/>
      <c r="Z719" s="264"/>
    </row>
    <row r="720" spans="1:26" s="64" customFormat="1" ht="17" thickBot="1">
      <c r="A720" s="479"/>
      <c r="B720" s="480"/>
      <c r="C720" s="480"/>
      <c r="D720" s="480"/>
      <c r="E720" s="480"/>
      <c r="F720" s="480"/>
      <c r="G720" s="480"/>
      <c r="H720" s="480"/>
      <c r="I720" s="480"/>
      <c r="J720" s="480"/>
      <c r="K720" s="480"/>
      <c r="L720" s="480"/>
      <c r="M720" s="480"/>
      <c r="N720" s="480"/>
      <c r="O720" s="480"/>
      <c r="P720" s="481"/>
      <c r="W720" s="453"/>
      <c r="X720" s="264"/>
      <c r="Y720" s="264"/>
      <c r="Z720" s="264"/>
    </row>
    <row r="721" spans="1:26" s="64" customFormat="1" ht="17" thickBot="1">
      <c r="A721" s="470"/>
      <c r="B721" s="442"/>
      <c r="C721" s="442"/>
      <c r="D721" s="442"/>
      <c r="E721" s="442"/>
      <c r="F721" s="442"/>
      <c r="G721" s="442"/>
      <c r="H721" s="442"/>
      <c r="I721" s="442"/>
      <c r="J721" s="442"/>
      <c r="K721" s="442"/>
      <c r="L721" s="442"/>
      <c r="M721" s="442"/>
      <c r="N721" s="442"/>
      <c r="O721" s="442"/>
      <c r="P721" s="471"/>
      <c r="W721" s="457" t="s">
        <v>195</v>
      </c>
      <c r="X721" s="264"/>
      <c r="Y721" s="264"/>
      <c r="Z721" s="264"/>
    </row>
    <row r="722" spans="1:26" s="64" customFormat="1" ht="17" thickBot="1">
      <c r="A722" s="374" t="s">
        <v>510</v>
      </c>
      <c r="B722" s="467" t="s">
        <v>68</v>
      </c>
      <c r="C722" s="442"/>
      <c r="D722" s="442"/>
      <c r="E722" s="766"/>
      <c r="F722" s="767"/>
      <c r="G722" s="767"/>
      <c r="H722" s="767"/>
      <c r="I722" s="767"/>
      <c r="J722" s="768"/>
      <c r="K722" s="468" t="s">
        <v>69</v>
      </c>
      <c r="L722" s="766"/>
      <c r="M722" s="768"/>
      <c r="N722" s="442"/>
      <c r="O722" s="467" t="s">
        <v>778</v>
      </c>
      <c r="P722" s="629"/>
      <c r="W722" s="453"/>
      <c r="X722" s="264"/>
      <c r="Y722" s="264"/>
      <c r="Z722" s="264"/>
    </row>
    <row r="723" spans="1:26" s="64" customFormat="1" ht="17" thickBot="1">
      <c r="A723" s="470"/>
      <c r="B723" s="442"/>
      <c r="C723" s="442"/>
      <c r="D723" s="442"/>
      <c r="E723" s="442"/>
      <c r="F723" s="442"/>
      <c r="G723" s="442"/>
      <c r="H723" s="442"/>
      <c r="I723" s="442"/>
      <c r="J723" s="442"/>
      <c r="K723" s="442"/>
      <c r="L723" s="442"/>
      <c r="M723" s="442"/>
      <c r="N723" s="442"/>
      <c r="O723" s="442"/>
      <c r="P723" s="471"/>
      <c r="W723" s="453"/>
      <c r="X723" s="264"/>
      <c r="Y723" s="264"/>
      <c r="Z723" s="264"/>
    </row>
    <row r="724" spans="1:26" s="64" customFormat="1" ht="17" thickBot="1">
      <c r="A724" s="470"/>
      <c r="B724" s="467" t="s">
        <v>862</v>
      </c>
      <c r="C724" s="442"/>
      <c r="D724" s="442"/>
      <c r="E724" s="472"/>
      <c r="F724" s="472"/>
      <c r="G724" s="766"/>
      <c r="H724" s="767"/>
      <c r="I724" s="768"/>
      <c r="J724" s="442"/>
      <c r="K724" s="467" t="s">
        <v>49</v>
      </c>
      <c r="L724" s="610"/>
      <c r="M724" s="442"/>
      <c r="N724" s="442"/>
      <c r="O724" s="467" t="s">
        <v>49</v>
      </c>
      <c r="P724" s="610"/>
      <c r="W724" s="453"/>
      <c r="X724" s="264"/>
      <c r="Y724" s="264"/>
      <c r="Z724" s="264"/>
    </row>
    <row r="725" spans="1:26" s="64" customFormat="1" ht="17" thickBot="1">
      <c r="A725" s="470"/>
      <c r="B725" s="467"/>
      <c r="C725" s="442"/>
      <c r="D725" s="442"/>
      <c r="E725" s="474"/>
      <c r="F725" s="474"/>
      <c r="G725" s="474"/>
      <c r="H725" s="474"/>
      <c r="I725" s="442"/>
      <c r="J725" s="442"/>
      <c r="K725" s="467"/>
      <c r="L725" s="475"/>
      <c r="M725" s="450"/>
      <c r="N725" s="450"/>
      <c r="O725" s="476"/>
      <c r="P725" s="482"/>
      <c r="W725" s="453"/>
      <c r="X725" s="264"/>
      <c r="Y725" s="264"/>
      <c r="Z725" s="264"/>
    </row>
    <row r="726" spans="1:26" s="64" customFormat="1" ht="17" thickBot="1">
      <c r="A726" s="470"/>
      <c r="B726" s="467" t="s">
        <v>779</v>
      </c>
      <c r="C726" s="450"/>
      <c r="D726" s="450"/>
      <c r="E726" s="474"/>
      <c r="F726" s="474"/>
      <c r="G726" s="801" t="s">
        <v>859</v>
      </c>
      <c r="H726" s="802"/>
      <c r="I726" s="803"/>
      <c r="J726" s="442"/>
      <c r="K726" s="467" t="s">
        <v>50</v>
      </c>
      <c r="L726" s="611"/>
      <c r="M726" s="442"/>
      <c r="N726" s="442"/>
      <c r="O726" s="467" t="s">
        <v>50</v>
      </c>
      <c r="P726" s="611"/>
      <c r="W726" s="453"/>
      <c r="X726" s="264"/>
      <c r="Y726" s="264"/>
      <c r="Z726" s="264"/>
    </row>
    <row r="727" spans="1:26" s="64" customFormat="1">
      <c r="A727" s="470"/>
      <c r="B727" s="442"/>
      <c r="C727" s="442"/>
      <c r="D727" s="442"/>
      <c r="E727" s="442"/>
      <c r="F727" s="442"/>
      <c r="G727" s="442"/>
      <c r="H727" s="442"/>
      <c r="I727" s="442"/>
      <c r="J727" s="442"/>
      <c r="K727" s="442"/>
      <c r="L727" s="442"/>
      <c r="M727" s="442"/>
      <c r="N727" s="442"/>
      <c r="O727" s="442"/>
      <c r="P727" s="471"/>
      <c r="W727" s="453"/>
      <c r="X727" s="264"/>
      <c r="Y727" s="264"/>
      <c r="Z727" s="264"/>
    </row>
    <row r="728" spans="1:26" s="64" customFormat="1">
      <c r="A728" s="470"/>
      <c r="B728" s="467" t="s">
        <v>70</v>
      </c>
      <c r="C728" s="442"/>
      <c r="D728" s="766"/>
      <c r="E728" s="767"/>
      <c r="F728" s="768"/>
      <c r="G728" s="442"/>
      <c r="H728" s="467" t="s">
        <v>71</v>
      </c>
      <c r="I728" s="442"/>
      <c r="J728" s="769"/>
      <c r="K728" s="804"/>
      <c r="L728" s="804"/>
      <c r="M728" s="804"/>
      <c r="N728" s="804"/>
      <c r="O728" s="770"/>
      <c r="P728" s="471"/>
      <c r="W728" s="453"/>
      <c r="X728" s="264"/>
      <c r="Y728" s="264"/>
      <c r="Z728" s="264"/>
    </row>
    <row r="729" spans="1:26" s="64" customFormat="1">
      <c r="A729" s="470"/>
      <c r="B729" s="442"/>
      <c r="C729" s="442"/>
      <c r="D729" s="442"/>
      <c r="E729" s="442"/>
      <c r="F729" s="442"/>
      <c r="G729" s="442"/>
      <c r="H729" s="442"/>
      <c r="I729" s="442"/>
      <c r="J729" s="442"/>
      <c r="K729" s="442"/>
      <c r="L729" s="442"/>
      <c r="M729" s="442"/>
      <c r="N729" s="442"/>
      <c r="O729" s="442"/>
      <c r="P729" s="471"/>
      <c r="W729" s="453"/>
      <c r="X729" s="264"/>
      <c r="Y729" s="264"/>
      <c r="Z729" s="264"/>
    </row>
    <row r="730" spans="1:26" s="64" customFormat="1">
      <c r="A730" s="470"/>
      <c r="B730" s="467" t="s">
        <v>72</v>
      </c>
      <c r="C730" s="442"/>
      <c r="D730" s="766"/>
      <c r="E730" s="767"/>
      <c r="F730" s="767"/>
      <c r="G730" s="767"/>
      <c r="H730" s="767"/>
      <c r="I730" s="767"/>
      <c r="J730" s="767"/>
      <c r="K730" s="767"/>
      <c r="L730" s="767"/>
      <c r="M730" s="767"/>
      <c r="N730" s="767"/>
      <c r="O730" s="768"/>
      <c r="P730" s="471"/>
      <c r="W730" s="453"/>
      <c r="X730" s="264"/>
      <c r="Y730" s="264"/>
      <c r="Z730" s="264"/>
    </row>
    <row r="731" spans="1:26" s="64" customFormat="1" ht="17" thickBot="1">
      <c r="A731" s="479"/>
      <c r="B731" s="480"/>
      <c r="C731" s="480"/>
      <c r="D731" s="480"/>
      <c r="E731" s="480"/>
      <c r="F731" s="480"/>
      <c r="G731" s="480"/>
      <c r="H731" s="480"/>
      <c r="I731" s="480"/>
      <c r="J731" s="480"/>
      <c r="K731" s="480"/>
      <c r="L731" s="480"/>
      <c r="M731" s="480"/>
      <c r="N731" s="480"/>
      <c r="O731" s="480"/>
      <c r="P731" s="481"/>
      <c r="W731" s="453"/>
      <c r="X731" s="264"/>
      <c r="Y731" s="264"/>
      <c r="Z731" s="264"/>
    </row>
    <row r="732" spans="1:26" s="64" customFormat="1" ht="17" thickBot="1">
      <c r="A732" s="470"/>
      <c r="B732" s="442"/>
      <c r="C732" s="442"/>
      <c r="D732" s="442"/>
      <c r="E732" s="442"/>
      <c r="F732" s="442"/>
      <c r="G732" s="442"/>
      <c r="H732" s="442"/>
      <c r="I732" s="442"/>
      <c r="J732" s="442"/>
      <c r="K732" s="442"/>
      <c r="L732" s="442"/>
      <c r="M732" s="442"/>
      <c r="N732" s="442"/>
      <c r="O732" s="442"/>
      <c r="P732" s="471"/>
      <c r="W732" s="457" t="s">
        <v>195</v>
      </c>
      <c r="X732" s="264"/>
      <c r="Y732" s="264"/>
      <c r="Z732" s="264"/>
    </row>
    <row r="733" spans="1:26" s="64" customFormat="1" ht="17" thickBot="1">
      <c r="A733" s="374" t="s">
        <v>511</v>
      </c>
      <c r="B733" s="467" t="s">
        <v>68</v>
      </c>
      <c r="C733" s="442"/>
      <c r="D733" s="442"/>
      <c r="E733" s="766"/>
      <c r="F733" s="767"/>
      <c r="G733" s="767"/>
      <c r="H733" s="767"/>
      <c r="I733" s="767"/>
      <c r="J733" s="768"/>
      <c r="K733" s="468" t="s">
        <v>69</v>
      </c>
      <c r="L733" s="766"/>
      <c r="M733" s="768"/>
      <c r="N733" s="442"/>
      <c r="O733" s="467" t="s">
        <v>778</v>
      </c>
      <c r="P733" s="629"/>
      <c r="W733" s="453"/>
      <c r="X733" s="264"/>
      <c r="Y733" s="264"/>
      <c r="Z733" s="264"/>
    </row>
    <row r="734" spans="1:26" s="64" customFormat="1" ht="17" thickBot="1">
      <c r="A734" s="470"/>
      <c r="B734" s="442"/>
      <c r="C734" s="442"/>
      <c r="D734" s="442"/>
      <c r="E734" s="442"/>
      <c r="F734" s="442"/>
      <c r="G734" s="442"/>
      <c r="H734" s="442"/>
      <c r="I734" s="442"/>
      <c r="J734" s="442"/>
      <c r="K734" s="442"/>
      <c r="L734" s="442"/>
      <c r="M734" s="442"/>
      <c r="N734" s="442"/>
      <c r="O734" s="442"/>
      <c r="P734" s="471"/>
      <c r="W734" s="453"/>
      <c r="X734" s="264"/>
      <c r="Y734" s="264"/>
      <c r="Z734" s="264"/>
    </row>
    <row r="735" spans="1:26" s="64" customFormat="1" ht="17" thickBot="1">
      <c r="A735" s="470"/>
      <c r="B735" s="467" t="s">
        <v>862</v>
      </c>
      <c r="C735" s="442"/>
      <c r="D735" s="442"/>
      <c r="E735" s="472"/>
      <c r="F735" s="472"/>
      <c r="G735" s="766"/>
      <c r="H735" s="767"/>
      <c r="I735" s="768"/>
      <c r="J735" s="442"/>
      <c r="K735" s="467" t="s">
        <v>49</v>
      </c>
      <c r="L735" s="610"/>
      <c r="M735" s="442"/>
      <c r="N735" s="442"/>
      <c r="O735" s="467" t="s">
        <v>49</v>
      </c>
      <c r="P735" s="610"/>
      <c r="W735" s="453"/>
      <c r="X735" s="264"/>
      <c r="Y735" s="264"/>
      <c r="Z735" s="264"/>
    </row>
    <row r="736" spans="1:26" s="64" customFormat="1" ht="17" thickBot="1">
      <c r="A736" s="470"/>
      <c r="B736" s="467"/>
      <c r="C736" s="442"/>
      <c r="D736" s="442"/>
      <c r="E736" s="474"/>
      <c r="F736" s="474"/>
      <c r="G736" s="474"/>
      <c r="H736" s="474"/>
      <c r="I736" s="442"/>
      <c r="J736" s="442"/>
      <c r="K736" s="467"/>
      <c r="L736" s="475"/>
      <c r="M736" s="450"/>
      <c r="N736" s="450"/>
      <c r="O736" s="476"/>
      <c r="P736" s="482"/>
      <c r="W736" s="453"/>
      <c r="X736" s="264"/>
      <c r="Y736" s="264"/>
      <c r="Z736" s="264"/>
    </row>
    <row r="737" spans="1:26" s="64" customFormat="1" ht="17" thickBot="1">
      <c r="A737" s="470"/>
      <c r="B737" s="467" t="s">
        <v>779</v>
      </c>
      <c r="C737" s="450"/>
      <c r="D737" s="450"/>
      <c r="E737" s="474"/>
      <c r="F737" s="474"/>
      <c r="G737" s="801" t="s">
        <v>859</v>
      </c>
      <c r="H737" s="802"/>
      <c r="I737" s="803"/>
      <c r="J737" s="442"/>
      <c r="K737" s="467" t="s">
        <v>50</v>
      </c>
      <c r="L737" s="611"/>
      <c r="M737" s="442"/>
      <c r="N737" s="442"/>
      <c r="O737" s="467" t="s">
        <v>50</v>
      </c>
      <c r="P737" s="611"/>
      <c r="W737" s="453"/>
      <c r="X737" s="264"/>
      <c r="Y737" s="264"/>
      <c r="Z737" s="264"/>
    </row>
    <row r="738" spans="1:26" s="64" customFormat="1">
      <c r="A738" s="470"/>
      <c r="B738" s="442"/>
      <c r="C738" s="442"/>
      <c r="D738" s="442"/>
      <c r="E738" s="442"/>
      <c r="F738" s="442"/>
      <c r="G738" s="442"/>
      <c r="H738" s="442"/>
      <c r="I738" s="442"/>
      <c r="J738" s="442"/>
      <c r="K738" s="442"/>
      <c r="L738" s="442"/>
      <c r="M738" s="442"/>
      <c r="N738" s="442"/>
      <c r="O738" s="442"/>
      <c r="P738" s="471"/>
      <c r="W738" s="453"/>
      <c r="X738" s="264"/>
      <c r="Y738" s="264"/>
      <c r="Z738" s="264"/>
    </row>
    <row r="739" spans="1:26" s="64" customFormat="1">
      <c r="A739" s="470"/>
      <c r="B739" s="467" t="s">
        <v>70</v>
      </c>
      <c r="C739" s="442"/>
      <c r="D739" s="766"/>
      <c r="E739" s="767"/>
      <c r="F739" s="768"/>
      <c r="G739" s="442"/>
      <c r="H739" s="467" t="s">
        <v>71</v>
      </c>
      <c r="I739" s="442"/>
      <c r="J739" s="769"/>
      <c r="K739" s="804"/>
      <c r="L739" s="804"/>
      <c r="M739" s="804"/>
      <c r="N739" s="804"/>
      <c r="O739" s="770"/>
      <c r="P739" s="471"/>
      <c r="W739" s="453"/>
      <c r="X739" s="264"/>
      <c r="Y739" s="264"/>
      <c r="Z739" s="264"/>
    </row>
    <row r="740" spans="1:26" s="64" customFormat="1">
      <c r="A740" s="470"/>
      <c r="B740" s="442"/>
      <c r="C740" s="442"/>
      <c r="D740" s="442"/>
      <c r="E740" s="442"/>
      <c r="F740" s="442"/>
      <c r="G740" s="442"/>
      <c r="H740" s="442"/>
      <c r="I740" s="442"/>
      <c r="J740" s="442"/>
      <c r="K740" s="442"/>
      <c r="L740" s="442"/>
      <c r="M740" s="442"/>
      <c r="N740" s="442"/>
      <c r="O740" s="442"/>
      <c r="P740" s="471"/>
      <c r="W740" s="453"/>
      <c r="X740" s="264"/>
      <c r="Y740" s="264"/>
      <c r="Z740" s="264"/>
    </row>
    <row r="741" spans="1:26" s="64" customFormat="1">
      <c r="A741" s="470"/>
      <c r="B741" s="467" t="s">
        <v>72</v>
      </c>
      <c r="C741" s="442"/>
      <c r="D741" s="766"/>
      <c r="E741" s="767"/>
      <c r="F741" s="767"/>
      <c r="G741" s="767"/>
      <c r="H741" s="767"/>
      <c r="I741" s="767"/>
      <c r="J741" s="767"/>
      <c r="K741" s="767"/>
      <c r="L741" s="767"/>
      <c r="M741" s="767"/>
      <c r="N741" s="767"/>
      <c r="O741" s="768"/>
      <c r="P741" s="471"/>
      <c r="W741" s="453"/>
      <c r="X741" s="264"/>
      <c r="Y741" s="264"/>
      <c r="Z741" s="264"/>
    </row>
    <row r="742" spans="1:26" s="64" customFormat="1" ht="17" thickBot="1">
      <c r="A742" s="479"/>
      <c r="B742" s="480"/>
      <c r="C742" s="480"/>
      <c r="D742" s="480"/>
      <c r="E742" s="480"/>
      <c r="F742" s="480"/>
      <c r="G742" s="480"/>
      <c r="H742" s="480"/>
      <c r="I742" s="480"/>
      <c r="J742" s="480"/>
      <c r="K742" s="480"/>
      <c r="L742" s="480"/>
      <c r="M742" s="480"/>
      <c r="N742" s="480"/>
      <c r="O742" s="480"/>
      <c r="P742" s="481"/>
      <c r="W742" s="453"/>
      <c r="X742" s="264"/>
      <c r="Y742" s="264"/>
      <c r="Z742" s="264"/>
    </row>
    <row r="743" spans="1:26" s="64" customFormat="1" ht="17" thickBot="1">
      <c r="A743" s="470"/>
      <c r="B743" s="442"/>
      <c r="C743" s="442"/>
      <c r="D743" s="442"/>
      <c r="E743" s="442"/>
      <c r="F743" s="442"/>
      <c r="G743" s="442"/>
      <c r="H743" s="442"/>
      <c r="I743" s="442"/>
      <c r="J743" s="442"/>
      <c r="K743" s="442"/>
      <c r="L743" s="442"/>
      <c r="M743" s="442"/>
      <c r="N743" s="442"/>
      <c r="O743" s="442"/>
      <c r="P743" s="471"/>
      <c r="W743" s="457" t="s">
        <v>195</v>
      </c>
      <c r="X743" s="264"/>
      <c r="Y743" s="264"/>
      <c r="Z743" s="264"/>
    </row>
    <row r="744" spans="1:26" s="64" customFormat="1" ht="17" thickBot="1">
      <c r="A744" s="374" t="s">
        <v>512</v>
      </c>
      <c r="B744" s="467" t="s">
        <v>68</v>
      </c>
      <c r="C744" s="442"/>
      <c r="D744" s="442"/>
      <c r="E744" s="766"/>
      <c r="F744" s="767"/>
      <c r="G744" s="767"/>
      <c r="H744" s="767"/>
      <c r="I744" s="767"/>
      <c r="J744" s="768"/>
      <c r="K744" s="468" t="s">
        <v>69</v>
      </c>
      <c r="L744" s="766"/>
      <c r="M744" s="768"/>
      <c r="N744" s="442"/>
      <c r="O744" s="467" t="s">
        <v>778</v>
      </c>
      <c r="P744" s="629"/>
      <c r="W744" s="453"/>
      <c r="X744" s="264"/>
      <c r="Y744" s="264"/>
      <c r="Z744" s="264"/>
    </row>
    <row r="745" spans="1:26" s="64" customFormat="1" ht="17" thickBot="1">
      <c r="A745" s="470"/>
      <c r="B745" s="442"/>
      <c r="C745" s="442"/>
      <c r="D745" s="442"/>
      <c r="E745" s="442"/>
      <c r="F745" s="442"/>
      <c r="G745" s="442"/>
      <c r="H745" s="442"/>
      <c r="I745" s="442"/>
      <c r="J745" s="442"/>
      <c r="K745" s="442"/>
      <c r="L745" s="442"/>
      <c r="M745" s="442"/>
      <c r="N745" s="442"/>
      <c r="O745" s="442"/>
      <c r="P745" s="471"/>
      <c r="W745" s="453"/>
      <c r="X745" s="264"/>
      <c r="Y745" s="264"/>
      <c r="Z745" s="264"/>
    </row>
    <row r="746" spans="1:26" s="64" customFormat="1" ht="17" thickBot="1">
      <c r="A746" s="470"/>
      <c r="B746" s="467" t="s">
        <v>862</v>
      </c>
      <c r="C746" s="442"/>
      <c r="D746" s="442"/>
      <c r="E746" s="472"/>
      <c r="F746" s="472"/>
      <c r="G746" s="766"/>
      <c r="H746" s="767"/>
      <c r="I746" s="768"/>
      <c r="J746" s="442"/>
      <c r="K746" s="467" t="s">
        <v>49</v>
      </c>
      <c r="L746" s="610"/>
      <c r="M746" s="442"/>
      <c r="N746" s="442"/>
      <c r="O746" s="467" t="s">
        <v>49</v>
      </c>
      <c r="P746" s="610"/>
      <c r="W746" s="453"/>
      <c r="X746" s="264"/>
      <c r="Y746" s="264"/>
      <c r="Z746" s="264"/>
    </row>
    <row r="747" spans="1:26" s="64" customFormat="1" ht="17" thickBot="1">
      <c r="A747" s="470"/>
      <c r="B747" s="467"/>
      <c r="C747" s="442"/>
      <c r="D747" s="442"/>
      <c r="E747" s="474"/>
      <c r="F747" s="474"/>
      <c r="G747" s="474"/>
      <c r="H747" s="474"/>
      <c r="I747" s="442"/>
      <c r="J747" s="442"/>
      <c r="K747" s="467"/>
      <c r="L747" s="475"/>
      <c r="M747" s="450"/>
      <c r="N747" s="450"/>
      <c r="O747" s="476"/>
      <c r="P747" s="482"/>
      <c r="W747" s="453"/>
      <c r="X747" s="264"/>
      <c r="Y747" s="264"/>
      <c r="Z747" s="264"/>
    </row>
    <row r="748" spans="1:26" s="64" customFormat="1" ht="17" thickBot="1">
      <c r="A748" s="470"/>
      <c r="B748" s="467" t="s">
        <v>779</v>
      </c>
      <c r="C748" s="450"/>
      <c r="D748" s="450"/>
      <c r="E748" s="474"/>
      <c r="F748" s="474"/>
      <c r="G748" s="801" t="s">
        <v>859</v>
      </c>
      <c r="H748" s="802"/>
      <c r="I748" s="803"/>
      <c r="J748" s="442"/>
      <c r="K748" s="467" t="s">
        <v>50</v>
      </c>
      <c r="L748" s="611"/>
      <c r="M748" s="442"/>
      <c r="N748" s="442"/>
      <c r="O748" s="467" t="s">
        <v>50</v>
      </c>
      <c r="P748" s="611"/>
      <c r="W748" s="453"/>
      <c r="X748" s="264"/>
      <c r="Y748" s="264"/>
      <c r="Z748" s="264"/>
    </row>
    <row r="749" spans="1:26" s="64" customFormat="1">
      <c r="A749" s="470"/>
      <c r="B749" s="442"/>
      <c r="C749" s="442"/>
      <c r="D749" s="442"/>
      <c r="E749" s="442"/>
      <c r="F749" s="442"/>
      <c r="G749" s="442"/>
      <c r="H749" s="442"/>
      <c r="I749" s="442"/>
      <c r="J749" s="442"/>
      <c r="K749" s="442"/>
      <c r="L749" s="442"/>
      <c r="M749" s="442"/>
      <c r="N749" s="442"/>
      <c r="O749" s="442"/>
      <c r="P749" s="471"/>
      <c r="W749" s="453"/>
      <c r="X749" s="264"/>
      <c r="Y749" s="264"/>
      <c r="Z749" s="264"/>
    </row>
    <row r="750" spans="1:26" s="64" customFormat="1">
      <c r="A750" s="470"/>
      <c r="B750" s="467" t="s">
        <v>70</v>
      </c>
      <c r="C750" s="442"/>
      <c r="D750" s="766"/>
      <c r="E750" s="767"/>
      <c r="F750" s="768"/>
      <c r="G750" s="442"/>
      <c r="H750" s="467" t="s">
        <v>71</v>
      </c>
      <c r="I750" s="442"/>
      <c r="J750" s="769"/>
      <c r="K750" s="804"/>
      <c r="L750" s="804"/>
      <c r="M750" s="804"/>
      <c r="N750" s="804"/>
      <c r="O750" s="770"/>
      <c r="P750" s="471"/>
      <c r="W750" s="453"/>
      <c r="X750" s="264"/>
      <c r="Y750" s="264"/>
      <c r="Z750" s="264"/>
    </row>
    <row r="751" spans="1:26" s="64" customFormat="1">
      <c r="A751" s="470"/>
      <c r="B751" s="442"/>
      <c r="C751" s="442"/>
      <c r="D751" s="442"/>
      <c r="E751" s="442"/>
      <c r="F751" s="442"/>
      <c r="G751" s="442"/>
      <c r="H751" s="442"/>
      <c r="I751" s="442"/>
      <c r="J751" s="442"/>
      <c r="K751" s="442"/>
      <c r="L751" s="442"/>
      <c r="M751" s="442"/>
      <c r="N751" s="442"/>
      <c r="O751" s="442"/>
      <c r="P751" s="471"/>
      <c r="W751" s="453"/>
      <c r="X751" s="264"/>
      <c r="Y751" s="264"/>
      <c r="Z751" s="264"/>
    </row>
    <row r="752" spans="1:26" s="64" customFormat="1">
      <c r="A752" s="470"/>
      <c r="B752" s="467" t="s">
        <v>72</v>
      </c>
      <c r="C752" s="442"/>
      <c r="D752" s="766"/>
      <c r="E752" s="767"/>
      <c r="F752" s="767"/>
      <c r="G752" s="767"/>
      <c r="H752" s="767"/>
      <c r="I752" s="767"/>
      <c r="J752" s="767"/>
      <c r="K752" s="767"/>
      <c r="L752" s="767"/>
      <c r="M752" s="767"/>
      <c r="N752" s="767"/>
      <c r="O752" s="768"/>
      <c r="P752" s="471"/>
      <c r="W752" s="453"/>
      <c r="X752" s="264"/>
      <c r="Y752" s="264"/>
      <c r="Z752" s="264"/>
    </row>
    <row r="753" spans="1:26" s="64" customFormat="1" ht="17" thickBot="1">
      <c r="A753" s="479"/>
      <c r="B753" s="480"/>
      <c r="C753" s="480"/>
      <c r="D753" s="480"/>
      <c r="E753" s="480"/>
      <c r="F753" s="480"/>
      <c r="G753" s="480"/>
      <c r="H753" s="480"/>
      <c r="I753" s="480"/>
      <c r="J753" s="480"/>
      <c r="K753" s="480"/>
      <c r="L753" s="480"/>
      <c r="M753" s="480"/>
      <c r="N753" s="480"/>
      <c r="O753" s="480"/>
      <c r="P753" s="481"/>
      <c r="W753" s="453"/>
      <c r="X753" s="264"/>
      <c r="Y753" s="264"/>
      <c r="Z753" s="264"/>
    </row>
    <row r="754" spans="1:26" s="64" customFormat="1" ht="17" thickBot="1">
      <c r="A754" s="470"/>
      <c r="B754" s="442"/>
      <c r="C754" s="442"/>
      <c r="D754" s="442"/>
      <c r="E754" s="442"/>
      <c r="F754" s="442"/>
      <c r="G754" s="442"/>
      <c r="H754" s="442"/>
      <c r="I754" s="442"/>
      <c r="J754" s="442"/>
      <c r="K754" s="442"/>
      <c r="L754" s="442"/>
      <c r="M754" s="442"/>
      <c r="N754" s="442"/>
      <c r="O754" s="442"/>
      <c r="P754" s="471"/>
      <c r="W754" s="457" t="s">
        <v>195</v>
      </c>
      <c r="X754" s="264"/>
      <c r="Y754" s="264"/>
      <c r="Z754" s="264"/>
    </row>
    <row r="755" spans="1:26" s="64" customFormat="1" ht="17" thickBot="1">
      <c r="A755" s="374" t="s">
        <v>513</v>
      </c>
      <c r="B755" s="467" t="s">
        <v>68</v>
      </c>
      <c r="C755" s="442"/>
      <c r="D755" s="442"/>
      <c r="E755" s="766"/>
      <c r="F755" s="767"/>
      <c r="G755" s="767"/>
      <c r="H755" s="767"/>
      <c r="I755" s="767"/>
      <c r="J755" s="768"/>
      <c r="K755" s="468" t="s">
        <v>69</v>
      </c>
      <c r="L755" s="766"/>
      <c r="M755" s="768"/>
      <c r="N755" s="442"/>
      <c r="O755" s="467" t="s">
        <v>778</v>
      </c>
      <c r="P755" s="629"/>
      <c r="W755" s="453"/>
      <c r="X755" s="264"/>
      <c r="Y755" s="264"/>
      <c r="Z755" s="264"/>
    </row>
    <row r="756" spans="1:26" s="64" customFormat="1" ht="17" thickBot="1">
      <c r="A756" s="470"/>
      <c r="B756" s="442"/>
      <c r="C756" s="442"/>
      <c r="D756" s="442"/>
      <c r="E756" s="442"/>
      <c r="F756" s="442"/>
      <c r="G756" s="442"/>
      <c r="H756" s="442"/>
      <c r="I756" s="442"/>
      <c r="J756" s="442"/>
      <c r="K756" s="442"/>
      <c r="L756" s="442"/>
      <c r="M756" s="442"/>
      <c r="N756" s="442"/>
      <c r="O756" s="442"/>
      <c r="P756" s="471"/>
      <c r="W756" s="453"/>
      <c r="X756" s="264"/>
      <c r="Y756" s="264"/>
      <c r="Z756" s="264"/>
    </row>
    <row r="757" spans="1:26" s="64" customFormat="1" ht="17" thickBot="1">
      <c r="A757" s="470"/>
      <c r="B757" s="467" t="s">
        <v>862</v>
      </c>
      <c r="C757" s="442"/>
      <c r="D757" s="442"/>
      <c r="E757" s="472"/>
      <c r="F757" s="472"/>
      <c r="G757" s="766"/>
      <c r="H757" s="767"/>
      <c r="I757" s="768"/>
      <c r="J757" s="442"/>
      <c r="K757" s="467" t="s">
        <v>49</v>
      </c>
      <c r="L757" s="610"/>
      <c r="M757" s="442"/>
      <c r="N757" s="442"/>
      <c r="O757" s="467" t="s">
        <v>49</v>
      </c>
      <c r="P757" s="610"/>
      <c r="W757" s="453"/>
      <c r="X757" s="264"/>
      <c r="Y757" s="264"/>
      <c r="Z757" s="264"/>
    </row>
    <row r="758" spans="1:26" s="64" customFormat="1" ht="17" thickBot="1">
      <c r="A758" s="470"/>
      <c r="B758" s="467"/>
      <c r="C758" s="442"/>
      <c r="D758" s="442"/>
      <c r="E758" s="474"/>
      <c r="F758" s="474"/>
      <c r="G758" s="474"/>
      <c r="H758" s="474"/>
      <c r="I758" s="442"/>
      <c r="J758" s="442"/>
      <c r="K758" s="467"/>
      <c r="L758" s="475"/>
      <c r="M758" s="450"/>
      <c r="N758" s="450"/>
      <c r="O758" s="476"/>
      <c r="P758" s="482"/>
      <c r="W758" s="453"/>
      <c r="X758" s="264"/>
      <c r="Y758" s="264"/>
      <c r="Z758" s="264"/>
    </row>
    <row r="759" spans="1:26" s="64" customFormat="1" ht="17" thickBot="1">
      <c r="A759" s="470"/>
      <c r="B759" s="467" t="s">
        <v>779</v>
      </c>
      <c r="C759" s="450"/>
      <c r="D759" s="450"/>
      <c r="E759" s="474"/>
      <c r="F759" s="474"/>
      <c r="G759" s="801" t="s">
        <v>859</v>
      </c>
      <c r="H759" s="802"/>
      <c r="I759" s="803"/>
      <c r="J759" s="442"/>
      <c r="K759" s="467" t="s">
        <v>50</v>
      </c>
      <c r="L759" s="611"/>
      <c r="M759" s="442"/>
      <c r="N759" s="442"/>
      <c r="O759" s="467" t="s">
        <v>50</v>
      </c>
      <c r="P759" s="611"/>
      <c r="W759" s="453"/>
      <c r="X759" s="264"/>
      <c r="Y759" s="264"/>
      <c r="Z759" s="264"/>
    </row>
    <row r="760" spans="1:26" s="64" customFormat="1">
      <c r="A760" s="470"/>
      <c r="B760" s="442"/>
      <c r="C760" s="442"/>
      <c r="D760" s="442"/>
      <c r="E760" s="442"/>
      <c r="F760" s="442"/>
      <c r="G760" s="442"/>
      <c r="H760" s="442"/>
      <c r="I760" s="442"/>
      <c r="J760" s="442"/>
      <c r="K760" s="442"/>
      <c r="L760" s="442"/>
      <c r="M760" s="442"/>
      <c r="N760" s="442"/>
      <c r="O760" s="442"/>
      <c r="P760" s="471"/>
      <c r="W760" s="453"/>
      <c r="X760" s="264"/>
      <c r="Y760" s="264"/>
      <c r="Z760" s="264"/>
    </row>
    <row r="761" spans="1:26" s="64" customFormat="1">
      <c r="A761" s="470"/>
      <c r="B761" s="467" t="s">
        <v>70</v>
      </c>
      <c r="C761" s="442"/>
      <c r="D761" s="766"/>
      <c r="E761" s="767"/>
      <c r="F761" s="768"/>
      <c r="G761" s="442"/>
      <c r="H761" s="467" t="s">
        <v>71</v>
      </c>
      <c r="I761" s="442"/>
      <c r="J761" s="769"/>
      <c r="K761" s="804"/>
      <c r="L761" s="804"/>
      <c r="M761" s="804"/>
      <c r="N761" s="804"/>
      <c r="O761" s="770"/>
      <c r="P761" s="471"/>
      <c r="W761" s="453"/>
      <c r="X761" s="264"/>
      <c r="Y761" s="264"/>
      <c r="Z761" s="264"/>
    </row>
    <row r="762" spans="1:26" s="64" customFormat="1">
      <c r="A762" s="470"/>
      <c r="B762" s="442"/>
      <c r="C762" s="442"/>
      <c r="D762" s="442"/>
      <c r="E762" s="442"/>
      <c r="F762" s="442"/>
      <c r="G762" s="442"/>
      <c r="H762" s="442"/>
      <c r="I762" s="442"/>
      <c r="J762" s="442"/>
      <c r="K762" s="442"/>
      <c r="L762" s="442"/>
      <c r="M762" s="442"/>
      <c r="N762" s="442"/>
      <c r="O762" s="442"/>
      <c r="P762" s="471"/>
      <c r="W762" s="453"/>
      <c r="X762" s="264"/>
      <c r="Y762" s="264"/>
      <c r="Z762" s="264"/>
    </row>
    <row r="763" spans="1:26" s="64" customFormat="1">
      <c r="A763" s="470"/>
      <c r="B763" s="467" t="s">
        <v>72</v>
      </c>
      <c r="C763" s="442"/>
      <c r="D763" s="766"/>
      <c r="E763" s="767"/>
      <c r="F763" s="767"/>
      <c r="G763" s="767"/>
      <c r="H763" s="767"/>
      <c r="I763" s="767"/>
      <c r="J763" s="767"/>
      <c r="K763" s="767"/>
      <c r="L763" s="767"/>
      <c r="M763" s="767"/>
      <c r="N763" s="767"/>
      <c r="O763" s="768"/>
      <c r="P763" s="471"/>
      <c r="W763" s="453"/>
      <c r="X763" s="264"/>
      <c r="Y763" s="264"/>
      <c r="Z763" s="264"/>
    </row>
    <row r="764" spans="1:26" s="64" customFormat="1" ht="17" thickBot="1">
      <c r="A764" s="479"/>
      <c r="B764" s="480"/>
      <c r="C764" s="480"/>
      <c r="D764" s="480"/>
      <c r="E764" s="480"/>
      <c r="F764" s="480"/>
      <c r="G764" s="480"/>
      <c r="H764" s="480"/>
      <c r="I764" s="480"/>
      <c r="J764" s="480"/>
      <c r="K764" s="480"/>
      <c r="L764" s="480"/>
      <c r="M764" s="480"/>
      <c r="N764" s="480"/>
      <c r="O764" s="480"/>
      <c r="P764" s="481"/>
      <c r="W764" s="453"/>
      <c r="X764" s="264"/>
      <c r="Y764" s="264"/>
      <c r="Z764" s="264"/>
    </row>
    <row r="765" spans="1:26" s="64" customFormat="1" ht="17" thickBot="1">
      <c r="A765" s="470"/>
      <c r="B765" s="442"/>
      <c r="C765" s="442"/>
      <c r="D765" s="442"/>
      <c r="E765" s="442"/>
      <c r="F765" s="442"/>
      <c r="G765" s="442"/>
      <c r="H765" s="442"/>
      <c r="I765" s="442"/>
      <c r="J765" s="442"/>
      <c r="K765" s="442"/>
      <c r="L765" s="442"/>
      <c r="M765" s="442"/>
      <c r="N765" s="442"/>
      <c r="O765" s="442"/>
      <c r="P765" s="471"/>
      <c r="W765" s="457" t="s">
        <v>195</v>
      </c>
      <c r="X765" s="264"/>
      <c r="Y765" s="264"/>
      <c r="Z765" s="264"/>
    </row>
    <row r="766" spans="1:26" s="64" customFormat="1" ht="17" thickBot="1">
      <c r="A766" s="374" t="s">
        <v>514</v>
      </c>
      <c r="B766" s="467" t="s">
        <v>68</v>
      </c>
      <c r="C766" s="442"/>
      <c r="D766" s="442"/>
      <c r="E766" s="766"/>
      <c r="F766" s="767"/>
      <c r="G766" s="767"/>
      <c r="H766" s="767"/>
      <c r="I766" s="767"/>
      <c r="J766" s="768"/>
      <c r="K766" s="468" t="s">
        <v>69</v>
      </c>
      <c r="L766" s="766"/>
      <c r="M766" s="768"/>
      <c r="N766" s="442"/>
      <c r="O766" s="467" t="s">
        <v>778</v>
      </c>
      <c r="P766" s="629"/>
      <c r="W766" s="453"/>
      <c r="X766" s="264"/>
      <c r="Y766" s="264"/>
      <c r="Z766" s="264"/>
    </row>
    <row r="767" spans="1:26" s="64" customFormat="1" ht="17" thickBot="1">
      <c r="A767" s="470"/>
      <c r="B767" s="442"/>
      <c r="C767" s="442"/>
      <c r="D767" s="442"/>
      <c r="E767" s="442"/>
      <c r="F767" s="442"/>
      <c r="G767" s="442"/>
      <c r="H767" s="442"/>
      <c r="I767" s="442"/>
      <c r="J767" s="442"/>
      <c r="K767" s="442"/>
      <c r="L767" s="442"/>
      <c r="M767" s="442"/>
      <c r="N767" s="442"/>
      <c r="O767" s="442"/>
      <c r="P767" s="471"/>
      <c r="W767" s="453"/>
      <c r="X767" s="264"/>
      <c r="Y767" s="264"/>
      <c r="Z767" s="264"/>
    </row>
    <row r="768" spans="1:26" s="64" customFormat="1" ht="17" thickBot="1">
      <c r="A768" s="470"/>
      <c r="B768" s="467" t="s">
        <v>862</v>
      </c>
      <c r="C768" s="442"/>
      <c r="D768" s="442"/>
      <c r="E768" s="472"/>
      <c r="F768" s="472"/>
      <c r="G768" s="766"/>
      <c r="H768" s="767"/>
      <c r="I768" s="768"/>
      <c r="J768" s="442"/>
      <c r="K768" s="467" t="s">
        <v>49</v>
      </c>
      <c r="L768" s="610"/>
      <c r="M768" s="442"/>
      <c r="N768" s="442"/>
      <c r="O768" s="467" t="s">
        <v>49</v>
      </c>
      <c r="P768" s="610"/>
      <c r="W768" s="453"/>
      <c r="X768" s="264"/>
      <c r="Y768" s="264"/>
      <c r="Z768" s="264"/>
    </row>
    <row r="769" spans="1:26" s="64" customFormat="1" ht="17" thickBot="1">
      <c r="A769" s="470"/>
      <c r="B769" s="467"/>
      <c r="C769" s="442"/>
      <c r="D769" s="442"/>
      <c r="E769" s="474"/>
      <c r="F769" s="474"/>
      <c r="G769" s="474"/>
      <c r="H769" s="474"/>
      <c r="I769" s="442"/>
      <c r="J769" s="442"/>
      <c r="K769" s="467"/>
      <c r="L769" s="475"/>
      <c r="M769" s="450"/>
      <c r="N769" s="450"/>
      <c r="O769" s="476"/>
      <c r="P769" s="482"/>
      <c r="W769" s="453"/>
      <c r="X769" s="264"/>
      <c r="Y769" s="264"/>
      <c r="Z769" s="264"/>
    </row>
    <row r="770" spans="1:26" s="64" customFormat="1" ht="17" thickBot="1">
      <c r="A770" s="470"/>
      <c r="B770" s="467" t="s">
        <v>779</v>
      </c>
      <c r="C770" s="450"/>
      <c r="D770" s="450"/>
      <c r="E770" s="474"/>
      <c r="F770" s="474"/>
      <c r="G770" s="801" t="s">
        <v>859</v>
      </c>
      <c r="H770" s="802"/>
      <c r="I770" s="803"/>
      <c r="J770" s="442"/>
      <c r="K770" s="467" t="s">
        <v>50</v>
      </c>
      <c r="L770" s="611"/>
      <c r="M770" s="442"/>
      <c r="N770" s="442"/>
      <c r="O770" s="467" t="s">
        <v>50</v>
      </c>
      <c r="P770" s="611"/>
      <c r="W770" s="453"/>
      <c r="X770" s="264"/>
      <c r="Y770" s="264"/>
      <c r="Z770" s="264"/>
    </row>
    <row r="771" spans="1:26" s="64" customFormat="1">
      <c r="A771" s="470"/>
      <c r="B771" s="442"/>
      <c r="C771" s="442"/>
      <c r="D771" s="442"/>
      <c r="E771" s="442"/>
      <c r="F771" s="442"/>
      <c r="G771" s="442"/>
      <c r="H771" s="442"/>
      <c r="I771" s="442"/>
      <c r="J771" s="442"/>
      <c r="K771" s="442"/>
      <c r="L771" s="442"/>
      <c r="M771" s="442"/>
      <c r="N771" s="442"/>
      <c r="O771" s="442"/>
      <c r="P771" s="471"/>
      <c r="W771" s="453"/>
      <c r="X771" s="264"/>
      <c r="Y771" s="264"/>
      <c r="Z771" s="264"/>
    </row>
    <row r="772" spans="1:26" s="64" customFormat="1">
      <c r="A772" s="470"/>
      <c r="B772" s="467" t="s">
        <v>70</v>
      </c>
      <c r="C772" s="442"/>
      <c r="D772" s="766"/>
      <c r="E772" s="767"/>
      <c r="F772" s="768"/>
      <c r="G772" s="442"/>
      <c r="H772" s="467" t="s">
        <v>71</v>
      </c>
      <c r="I772" s="442"/>
      <c r="J772" s="769"/>
      <c r="K772" s="804"/>
      <c r="L772" s="804"/>
      <c r="M772" s="804"/>
      <c r="N772" s="804"/>
      <c r="O772" s="770"/>
      <c r="P772" s="471"/>
      <c r="W772" s="453"/>
      <c r="X772" s="264"/>
      <c r="Y772" s="264"/>
      <c r="Z772" s="264"/>
    </row>
    <row r="773" spans="1:26" s="64" customFormat="1">
      <c r="A773" s="470"/>
      <c r="B773" s="442"/>
      <c r="C773" s="442"/>
      <c r="D773" s="442"/>
      <c r="E773" s="442"/>
      <c r="F773" s="442"/>
      <c r="G773" s="442"/>
      <c r="H773" s="442"/>
      <c r="I773" s="442"/>
      <c r="J773" s="442"/>
      <c r="K773" s="442"/>
      <c r="L773" s="442"/>
      <c r="M773" s="442"/>
      <c r="N773" s="442"/>
      <c r="O773" s="442"/>
      <c r="P773" s="471"/>
      <c r="W773" s="453"/>
      <c r="X773" s="264"/>
      <c r="Y773" s="264"/>
      <c r="Z773" s="264"/>
    </row>
    <row r="774" spans="1:26" s="64" customFormat="1">
      <c r="A774" s="470"/>
      <c r="B774" s="467" t="s">
        <v>72</v>
      </c>
      <c r="C774" s="442"/>
      <c r="D774" s="766"/>
      <c r="E774" s="767"/>
      <c r="F774" s="767"/>
      <c r="G774" s="767"/>
      <c r="H774" s="767"/>
      <c r="I774" s="767"/>
      <c r="J774" s="767"/>
      <c r="K774" s="767"/>
      <c r="L774" s="767"/>
      <c r="M774" s="767"/>
      <c r="N774" s="767"/>
      <c r="O774" s="768"/>
      <c r="P774" s="471"/>
      <c r="W774" s="453"/>
      <c r="X774" s="264"/>
      <c r="Y774" s="264"/>
      <c r="Z774" s="264"/>
    </row>
    <row r="775" spans="1:26" s="64" customFormat="1" ht="17" thickBot="1">
      <c r="A775" s="479"/>
      <c r="B775" s="480"/>
      <c r="C775" s="480"/>
      <c r="D775" s="480"/>
      <c r="E775" s="480"/>
      <c r="F775" s="480"/>
      <c r="G775" s="480"/>
      <c r="H775" s="480"/>
      <c r="I775" s="480"/>
      <c r="J775" s="480"/>
      <c r="K775" s="480"/>
      <c r="L775" s="480"/>
      <c r="M775" s="480"/>
      <c r="N775" s="480"/>
      <c r="O775" s="480"/>
      <c r="P775" s="481"/>
      <c r="W775" s="453"/>
      <c r="X775" s="264"/>
      <c r="Y775" s="264"/>
      <c r="Z775" s="264"/>
    </row>
    <row r="776" spans="1:26" s="64" customFormat="1" ht="17" thickBot="1">
      <c r="A776" s="470"/>
      <c r="B776" s="442"/>
      <c r="C776" s="442"/>
      <c r="D776" s="442"/>
      <c r="E776" s="442"/>
      <c r="F776" s="442"/>
      <c r="G776" s="442"/>
      <c r="H776" s="442"/>
      <c r="I776" s="442"/>
      <c r="J776" s="442"/>
      <c r="K776" s="442"/>
      <c r="L776" s="442"/>
      <c r="M776" s="442"/>
      <c r="N776" s="442"/>
      <c r="O776" s="442"/>
      <c r="P776" s="471"/>
      <c r="W776" s="457" t="s">
        <v>195</v>
      </c>
      <c r="X776" s="264"/>
      <c r="Y776" s="264"/>
      <c r="Z776" s="264"/>
    </row>
    <row r="777" spans="1:26" s="64" customFormat="1" ht="17" thickBot="1">
      <c r="A777" s="374" t="s">
        <v>515</v>
      </c>
      <c r="B777" s="467" t="s">
        <v>68</v>
      </c>
      <c r="C777" s="442"/>
      <c r="D777" s="442"/>
      <c r="E777" s="766"/>
      <c r="F777" s="767"/>
      <c r="G777" s="767"/>
      <c r="H777" s="767"/>
      <c r="I777" s="767"/>
      <c r="J777" s="768"/>
      <c r="K777" s="468" t="s">
        <v>69</v>
      </c>
      <c r="L777" s="766"/>
      <c r="M777" s="768"/>
      <c r="N777" s="442"/>
      <c r="O777" s="467" t="s">
        <v>778</v>
      </c>
      <c r="P777" s="629"/>
      <c r="W777" s="453"/>
      <c r="X777" s="264"/>
      <c r="Y777" s="264"/>
      <c r="Z777" s="264"/>
    </row>
    <row r="778" spans="1:26" s="64" customFormat="1" ht="17" thickBot="1">
      <c r="A778" s="470"/>
      <c r="B778" s="442"/>
      <c r="C778" s="442"/>
      <c r="D778" s="442"/>
      <c r="E778" s="442"/>
      <c r="F778" s="442"/>
      <c r="G778" s="442"/>
      <c r="H778" s="442"/>
      <c r="I778" s="442"/>
      <c r="J778" s="442"/>
      <c r="K778" s="442"/>
      <c r="L778" s="442"/>
      <c r="M778" s="442"/>
      <c r="N778" s="442"/>
      <c r="O778" s="442"/>
      <c r="P778" s="471"/>
      <c r="W778" s="453"/>
      <c r="X778" s="264"/>
      <c r="Y778" s="264"/>
      <c r="Z778" s="264"/>
    </row>
    <row r="779" spans="1:26" s="64" customFormat="1" ht="17" thickBot="1">
      <c r="A779" s="470"/>
      <c r="B779" s="467" t="s">
        <v>862</v>
      </c>
      <c r="C779" s="442"/>
      <c r="D779" s="442"/>
      <c r="E779" s="472"/>
      <c r="F779" s="472"/>
      <c r="G779" s="766"/>
      <c r="H779" s="767"/>
      <c r="I779" s="768"/>
      <c r="J779" s="442"/>
      <c r="K779" s="467" t="s">
        <v>49</v>
      </c>
      <c r="L779" s="610"/>
      <c r="M779" s="442"/>
      <c r="N779" s="442"/>
      <c r="O779" s="467" t="s">
        <v>49</v>
      </c>
      <c r="P779" s="610"/>
      <c r="W779" s="453"/>
      <c r="X779" s="264"/>
      <c r="Y779" s="264"/>
      <c r="Z779" s="264"/>
    </row>
    <row r="780" spans="1:26" s="64" customFormat="1" ht="17" thickBot="1">
      <c r="A780" s="470"/>
      <c r="B780" s="467"/>
      <c r="C780" s="442"/>
      <c r="D780" s="442"/>
      <c r="E780" s="474"/>
      <c r="F780" s="474"/>
      <c r="G780" s="474"/>
      <c r="H780" s="474"/>
      <c r="I780" s="442"/>
      <c r="J780" s="442"/>
      <c r="K780" s="467"/>
      <c r="L780" s="475"/>
      <c r="M780" s="450"/>
      <c r="N780" s="450"/>
      <c r="O780" s="476"/>
      <c r="P780" s="482"/>
      <c r="W780" s="453"/>
      <c r="X780" s="264"/>
      <c r="Y780" s="264"/>
      <c r="Z780" s="264"/>
    </row>
    <row r="781" spans="1:26" s="64" customFormat="1" ht="17" thickBot="1">
      <c r="A781" s="470"/>
      <c r="B781" s="467" t="s">
        <v>779</v>
      </c>
      <c r="C781" s="450"/>
      <c r="D781" s="450"/>
      <c r="E781" s="474"/>
      <c r="F781" s="474"/>
      <c r="G781" s="801" t="s">
        <v>859</v>
      </c>
      <c r="H781" s="802"/>
      <c r="I781" s="803"/>
      <c r="J781" s="442"/>
      <c r="K781" s="467" t="s">
        <v>50</v>
      </c>
      <c r="L781" s="611"/>
      <c r="M781" s="442"/>
      <c r="N781" s="442"/>
      <c r="O781" s="467" t="s">
        <v>50</v>
      </c>
      <c r="P781" s="611"/>
      <c r="W781" s="453"/>
      <c r="X781" s="264"/>
      <c r="Y781" s="264"/>
      <c r="Z781" s="264"/>
    </row>
    <row r="782" spans="1:26" s="64" customFormat="1">
      <c r="A782" s="470"/>
      <c r="B782" s="442"/>
      <c r="C782" s="442"/>
      <c r="D782" s="442"/>
      <c r="E782" s="442"/>
      <c r="F782" s="442"/>
      <c r="G782" s="442"/>
      <c r="H782" s="442"/>
      <c r="I782" s="442"/>
      <c r="J782" s="442"/>
      <c r="K782" s="442"/>
      <c r="L782" s="442"/>
      <c r="M782" s="442"/>
      <c r="N782" s="442"/>
      <c r="O782" s="442"/>
      <c r="P782" s="471"/>
      <c r="W782" s="453"/>
      <c r="X782" s="264"/>
      <c r="Y782" s="264"/>
      <c r="Z782" s="264"/>
    </row>
    <row r="783" spans="1:26" s="64" customFormat="1">
      <c r="A783" s="470"/>
      <c r="B783" s="467" t="s">
        <v>70</v>
      </c>
      <c r="C783" s="442"/>
      <c r="D783" s="766"/>
      <c r="E783" s="767"/>
      <c r="F783" s="768"/>
      <c r="G783" s="442"/>
      <c r="H783" s="467" t="s">
        <v>71</v>
      </c>
      <c r="I783" s="442"/>
      <c r="J783" s="769"/>
      <c r="K783" s="804"/>
      <c r="L783" s="804"/>
      <c r="M783" s="804"/>
      <c r="N783" s="804"/>
      <c r="O783" s="770"/>
      <c r="P783" s="471"/>
      <c r="W783" s="453"/>
      <c r="X783" s="264"/>
      <c r="Y783" s="264"/>
      <c r="Z783" s="264"/>
    </row>
    <row r="784" spans="1:26" s="64" customFormat="1">
      <c r="A784" s="470"/>
      <c r="B784" s="442"/>
      <c r="C784" s="442"/>
      <c r="D784" s="442"/>
      <c r="E784" s="442"/>
      <c r="F784" s="442"/>
      <c r="G784" s="442"/>
      <c r="H784" s="442"/>
      <c r="I784" s="442"/>
      <c r="J784" s="442"/>
      <c r="K784" s="442"/>
      <c r="L784" s="442"/>
      <c r="M784" s="442"/>
      <c r="N784" s="442"/>
      <c r="O784" s="442"/>
      <c r="P784" s="471"/>
      <c r="W784" s="453"/>
      <c r="X784" s="264"/>
      <c r="Y784" s="264"/>
      <c r="Z784" s="264"/>
    </row>
    <row r="785" spans="1:26" s="64" customFormat="1">
      <c r="A785" s="470"/>
      <c r="B785" s="467" t="s">
        <v>72</v>
      </c>
      <c r="C785" s="442"/>
      <c r="D785" s="766"/>
      <c r="E785" s="767"/>
      <c r="F785" s="767"/>
      <c r="G785" s="767"/>
      <c r="H785" s="767"/>
      <c r="I785" s="767"/>
      <c r="J785" s="767"/>
      <c r="K785" s="767"/>
      <c r="L785" s="767"/>
      <c r="M785" s="767"/>
      <c r="N785" s="767"/>
      <c r="O785" s="768"/>
      <c r="P785" s="471"/>
      <c r="W785" s="453"/>
      <c r="X785" s="264"/>
      <c r="Y785" s="264"/>
      <c r="Z785" s="264"/>
    </row>
    <row r="786" spans="1:26" s="64" customFormat="1" ht="17" thickBot="1">
      <c r="A786" s="479"/>
      <c r="B786" s="480"/>
      <c r="C786" s="480"/>
      <c r="D786" s="480"/>
      <c r="E786" s="480"/>
      <c r="F786" s="480"/>
      <c r="G786" s="480"/>
      <c r="H786" s="480"/>
      <c r="I786" s="480"/>
      <c r="J786" s="480"/>
      <c r="K786" s="480"/>
      <c r="L786" s="480"/>
      <c r="M786" s="480"/>
      <c r="N786" s="480"/>
      <c r="O786" s="480"/>
      <c r="P786" s="481"/>
      <c r="W786" s="453"/>
      <c r="X786" s="264"/>
      <c r="Y786" s="264"/>
      <c r="Z786" s="264"/>
    </row>
    <row r="787" spans="1:26" s="64" customFormat="1" ht="17" thickBot="1">
      <c r="A787" s="470"/>
      <c r="B787" s="442"/>
      <c r="C787" s="442"/>
      <c r="D787" s="442"/>
      <c r="E787" s="442"/>
      <c r="F787" s="442"/>
      <c r="G787" s="442"/>
      <c r="H787" s="442"/>
      <c r="I787" s="442"/>
      <c r="J787" s="442"/>
      <c r="K787" s="442"/>
      <c r="L787" s="442"/>
      <c r="M787" s="442"/>
      <c r="N787" s="442"/>
      <c r="O787" s="442"/>
      <c r="P787" s="471"/>
      <c r="W787" s="457" t="s">
        <v>195</v>
      </c>
      <c r="X787" s="264"/>
      <c r="Y787" s="264"/>
      <c r="Z787" s="264"/>
    </row>
    <row r="788" spans="1:26" s="64" customFormat="1" ht="17" thickBot="1">
      <c r="A788" s="374" t="s">
        <v>516</v>
      </c>
      <c r="B788" s="467" t="s">
        <v>68</v>
      </c>
      <c r="C788" s="442"/>
      <c r="D788" s="442"/>
      <c r="E788" s="766"/>
      <c r="F788" s="767"/>
      <c r="G788" s="767"/>
      <c r="H788" s="767"/>
      <c r="I788" s="767"/>
      <c r="J788" s="768"/>
      <c r="K788" s="468" t="s">
        <v>69</v>
      </c>
      <c r="L788" s="766"/>
      <c r="M788" s="768"/>
      <c r="N788" s="442"/>
      <c r="O788" s="467" t="s">
        <v>778</v>
      </c>
      <c r="P788" s="629"/>
      <c r="W788" s="453"/>
      <c r="X788" s="264"/>
      <c r="Y788" s="264"/>
      <c r="Z788" s="264"/>
    </row>
    <row r="789" spans="1:26" s="64" customFormat="1" ht="17" thickBot="1">
      <c r="A789" s="470"/>
      <c r="B789" s="442"/>
      <c r="C789" s="442"/>
      <c r="D789" s="442"/>
      <c r="E789" s="442"/>
      <c r="F789" s="442"/>
      <c r="G789" s="442"/>
      <c r="H789" s="442"/>
      <c r="I789" s="442"/>
      <c r="J789" s="442"/>
      <c r="K789" s="442"/>
      <c r="L789" s="442"/>
      <c r="M789" s="442"/>
      <c r="N789" s="442"/>
      <c r="O789" s="442"/>
      <c r="P789" s="471"/>
      <c r="W789" s="453"/>
      <c r="X789" s="264"/>
      <c r="Y789" s="264"/>
      <c r="Z789" s="264"/>
    </row>
    <row r="790" spans="1:26" s="64" customFormat="1" ht="17" thickBot="1">
      <c r="A790" s="470"/>
      <c r="B790" s="467" t="s">
        <v>862</v>
      </c>
      <c r="C790" s="442"/>
      <c r="D790" s="442"/>
      <c r="E790" s="472"/>
      <c r="F790" s="472"/>
      <c r="G790" s="766"/>
      <c r="H790" s="767"/>
      <c r="I790" s="768"/>
      <c r="J790" s="442"/>
      <c r="K790" s="467" t="s">
        <v>49</v>
      </c>
      <c r="L790" s="610"/>
      <c r="M790" s="442"/>
      <c r="N790" s="442"/>
      <c r="O790" s="467" t="s">
        <v>49</v>
      </c>
      <c r="P790" s="610"/>
      <c r="W790" s="453"/>
      <c r="X790" s="264"/>
      <c r="Y790" s="264"/>
      <c r="Z790" s="264"/>
    </row>
    <row r="791" spans="1:26" s="64" customFormat="1" ht="17" thickBot="1">
      <c r="A791" s="470"/>
      <c r="B791" s="467"/>
      <c r="C791" s="442"/>
      <c r="D791" s="442"/>
      <c r="E791" s="474"/>
      <c r="F791" s="474"/>
      <c r="G791" s="474"/>
      <c r="H791" s="474"/>
      <c r="I791" s="442"/>
      <c r="J791" s="442"/>
      <c r="K791" s="467"/>
      <c r="L791" s="475"/>
      <c r="M791" s="450"/>
      <c r="N791" s="450"/>
      <c r="O791" s="476"/>
      <c r="P791" s="482"/>
      <c r="W791" s="453"/>
      <c r="X791" s="264"/>
      <c r="Y791" s="264"/>
      <c r="Z791" s="264"/>
    </row>
    <row r="792" spans="1:26" s="64" customFormat="1" ht="17" thickBot="1">
      <c r="A792" s="470"/>
      <c r="B792" s="467" t="s">
        <v>779</v>
      </c>
      <c r="C792" s="450"/>
      <c r="D792" s="450"/>
      <c r="E792" s="474"/>
      <c r="F792" s="474"/>
      <c r="G792" s="801" t="s">
        <v>859</v>
      </c>
      <c r="H792" s="802"/>
      <c r="I792" s="803"/>
      <c r="J792" s="442"/>
      <c r="K792" s="467" t="s">
        <v>50</v>
      </c>
      <c r="L792" s="611"/>
      <c r="M792" s="442"/>
      <c r="N792" s="442"/>
      <c r="O792" s="467" t="s">
        <v>50</v>
      </c>
      <c r="P792" s="611"/>
      <c r="W792" s="453"/>
      <c r="X792" s="264"/>
      <c r="Y792" s="264"/>
      <c r="Z792" s="264"/>
    </row>
    <row r="793" spans="1:26" s="64" customFormat="1">
      <c r="A793" s="470"/>
      <c r="B793" s="442"/>
      <c r="C793" s="442"/>
      <c r="D793" s="442"/>
      <c r="E793" s="442"/>
      <c r="F793" s="442"/>
      <c r="G793" s="442"/>
      <c r="H793" s="442"/>
      <c r="I793" s="442"/>
      <c r="J793" s="442"/>
      <c r="K793" s="442"/>
      <c r="L793" s="442"/>
      <c r="M793" s="442"/>
      <c r="N793" s="442"/>
      <c r="O793" s="442"/>
      <c r="P793" s="471"/>
      <c r="W793" s="453"/>
      <c r="X793" s="264"/>
      <c r="Y793" s="264"/>
      <c r="Z793" s="264"/>
    </row>
    <row r="794" spans="1:26" s="64" customFormat="1">
      <c r="A794" s="470"/>
      <c r="B794" s="467" t="s">
        <v>70</v>
      </c>
      <c r="C794" s="442"/>
      <c r="D794" s="766"/>
      <c r="E794" s="767"/>
      <c r="F794" s="768"/>
      <c r="G794" s="442"/>
      <c r="H794" s="467" t="s">
        <v>71</v>
      </c>
      <c r="I794" s="442"/>
      <c r="J794" s="769"/>
      <c r="K794" s="804"/>
      <c r="L794" s="804"/>
      <c r="M794" s="804"/>
      <c r="N794" s="804"/>
      <c r="O794" s="770"/>
      <c r="P794" s="471"/>
      <c r="W794" s="453"/>
      <c r="X794" s="264"/>
      <c r="Y794" s="264"/>
      <c r="Z794" s="264"/>
    </row>
    <row r="795" spans="1:26" s="64" customFormat="1">
      <c r="A795" s="470"/>
      <c r="B795" s="442"/>
      <c r="C795" s="442"/>
      <c r="D795" s="442"/>
      <c r="E795" s="442"/>
      <c r="F795" s="442"/>
      <c r="G795" s="442"/>
      <c r="H795" s="442"/>
      <c r="I795" s="442"/>
      <c r="J795" s="442"/>
      <c r="K795" s="442"/>
      <c r="L795" s="442"/>
      <c r="M795" s="442"/>
      <c r="N795" s="442"/>
      <c r="O795" s="442"/>
      <c r="P795" s="471"/>
      <c r="W795" s="453"/>
      <c r="X795" s="264"/>
      <c r="Y795" s="264"/>
      <c r="Z795" s="264"/>
    </row>
    <row r="796" spans="1:26" s="64" customFormat="1">
      <c r="A796" s="470"/>
      <c r="B796" s="467" t="s">
        <v>72</v>
      </c>
      <c r="C796" s="442"/>
      <c r="D796" s="766"/>
      <c r="E796" s="767"/>
      <c r="F796" s="767"/>
      <c r="G796" s="767"/>
      <c r="H796" s="767"/>
      <c r="I796" s="767"/>
      <c r="J796" s="767"/>
      <c r="K796" s="767"/>
      <c r="L796" s="767"/>
      <c r="M796" s="767"/>
      <c r="N796" s="767"/>
      <c r="O796" s="768"/>
      <c r="P796" s="471"/>
      <c r="W796" s="453"/>
      <c r="X796" s="264"/>
      <c r="Y796" s="264"/>
      <c r="Z796" s="264"/>
    </row>
    <row r="797" spans="1:26" s="64" customFormat="1" ht="17" thickBot="1">
      <c r="A797" s="479"/>
      <c r="B797" s="480"/>
      <c r="C797" s="480"/>
      <c r="D797" s="480"/>
      <c r="E797" s="480"/>
      <c r="F797" s="480"/>
      <c r="G797" s="480"/>
      <c r="H797" s="480"/>
      <c r="I797" s="480"/>
      <c r="J797" s="480"/>
      <c r="K797" s="480"/>
      <c r="L797" s="480"/>
      <c r="M797" s="480"/>
      <c r="N797" s="480"/>
      <c r="O797" s="480"/>
      <c r="P797" s="481"/>
      <c r="W797" s="453"/>
      <c r="X797" s="264"/>
      <c r="Y797" s="264"/>
      <c r="Z797" s="264"/>
    </row>
    <row r="798" spans="1:26" s="64" customFormat="1" ht="17" thickBot="1">
      <c r="A798" s="470"/>
      <c r="B798" s="442"/>
      <c r="C798" s="442"/>
      <c r="D798" s="442"/>
      <c r="E798" s="442"/>
      <c r="F798" s="442"/>
      <c r="G798" s="442"/>
      <c r="H798" s="442"/>
      <c r="I798" s="442"/>
      <c r="J798" s="442"/>
      <c r="K798" s="442"/>
      <c r="L798" s="442"/>
      <c r="M798" s="442"/>
      <c r="N798" s="442"/>
      <c r="O798" s="442"/>
      <c r="P798" s="471"/>
      <c r="W798" s="457" t="s">
        <v>195</v>
      </c>
      <c r="X798" s="264"/>
      <c r="Y798" s="264"/>
      <c r="Z798" s="264"/>
    </row>
    <row r="799" spans="1:26" s="64" customFormat="1" ht="17" thickBot="1">
      <c r="A799" s="374" t="s">
        <v>517</v>
      </c>
      <c r="B799" s="467" t="s">
        <v>68</v>
      </c>
      <c r="C799" s="442"/>
      <c r="D799" s="442"/>
      <c r="E799" s="766"/>
      <c r="F799" s="767"/>
      <c r="G799" s="767"/>
      <c r="H799" s="767"/>
      <c r="I799" s="767"/>
      <c r="J799" s="768"/>
      <c r="K799" s="468" t="s">
        <v>69</v>
      </c>
      <c r="L799" s="766"/>
      <c r="M799" s="768"/>
      <c r="N799" s="442"/>
      <c r="O799" s="467" t="s">
        <v>778</v>
      </c>
      <c r="P799" s="629"/>
      <c r="W799" s="453"/>
      <c r="X799" s="264"/>
      <c r="Y799" s="264"/>
      <c r="Z799" s="264"/>
    </row>
    <row r="800" spans="1:26" s="64" customFormat="1" ht="17" thickBot="1">
      <c r="A800" s="470"/>
      <c r="B800" s="442"/>
      <c r="C800" s="442"/>
      <c r="D800" s="442"/>
      <c r="E800" s="442"/>
      <c r="F800" s="442"/>
      <c r="G800" s="442"/>
      <c r="H800" s="442"/>
      <c r="I800" s="442"/>
      <c r="J800" s="442"/>
      <c r="K800" s="442"/>
      <c r="L800" s="442"/>
      <c r="M800" s="442"/>
      <c r="N800" s="442"/>
      <c r="O800" s="442"/>
      <c r="P800" s="471"/>
      <c r="W800" s="453"/>
      <c r="X800" s="264"/>
      <c r="Y800" s="264"/>
      <c r="Z800" s="264"/>
    </row>
    <row r="801" spans="1:26" s="64" customFormat="1" ht="17" thickBot="1">
      <c r="A801" s="470"/>
      <c r="B801" s="467" t="s">
        <v>862</v>
      </c>
      <c r="C801" s="442"/>
      <c r="D801" s="442"/>
      <c r="E801" s="472"/>
      <c r="F801" s="472"/>
      <c r="G801" s="766"/>
      <c r="H801" s="767"/>
      <c r="I801" s="768"/>
      <c r="J801" s="442"/>
      <c r="K801" s="467" t="s">
        <v>49</v>
      </c>
      <c r="L801" s="610"/>
      <c r="M801" s="442"/>
      <c r="N801" s="442"/>
      <c r="O801" s="467" t="s">
        <v>49</v>
      </c>
      <c r="P801" s="610"/>
      <c r="W801" s="453"/>
      <c r="X801" s="264"/>
      <c r="Y801" s="264"/>
      <c r="Z801" s="264"/>
    </row>
    <row r="802" spans="1:26" s="64" customFormat="1" ht="17" thickBot="1">
      <c r="A802" s="470"/>
      <c r="B802" s="467"/>
      <c r="C802" s="442"/>
      <c r="D802" s="442"/>
      <c r="E802" s="474"/>
      <c r="F802" s="474"/>
      <c r="G802" s="474"/>
      <c r="H802" s="474"/>
      <c r="I802" s="442"/>
      <c r="J802" s="442"/>
      <c r="K802" s="467"/>
      <c r="L802" s="475"/>
      <c r="M802" s="450"/>
      <c r="N802" s="450"/>
      <c r="O802" s="476"/>
      <c r="P802" s="482"/>
      <c r="W802" s="453"/>
      <c r="X802" s="264"/>
      <c r="Y802" s="264"/>
      <c r="Z802" s="264"/>
    </row>
    <row r="803" spans="1:26" s="64" customFormat="1" ht="17" thickBot="1">
      <c r="A803" s="470"/>
      <c r="B803" s="467" t="s">
        <v>779</v>
      </c>
      <c r="C803" s="450"/>
      <c r="D803" s="450"/>
      <c r="E803" s="474"/>
      <c r="F803" s="474"/>
      <c r="G803" s="801" t="s">
        <v>859</v>
      </c>
      <c r="H803" s="802"/>
      <c r="I803" s="803"/>
      <c r="J803" s="442"/>
      <c r="K803" s="467" t="s">
        <v>50</v>
      </c>
      <c r="L803" s="611"/>
      <c r="M803" s="442"/>
      <c r="N803" s="442"/>
      <c r="O803" s="467" t="s">
        <v>50</v>
      </c>
      <c r="P803" s="611"/>
      <c r="W803" s="453"/>
      <c r="X803" s="264"/>
      <c r="Y803" s="264"/>
      <c r="Z803" s="264"/>
    </row>
    <row r="804" spans="1:26" s="64" customFormat="1">
      <c r="A804" s="470"/>
      <c r="B804" s="442"/>
      <c r="C804" s="442"/>
      <c r="D804" s="442"/>
      <c r="E804" s="442"/>
      <c r="F804" s="442"/>
      <c r="G804" s="442"/>
      <c r="H804" s="442"/>
      <c r="I804" s="442"/>
      <c r="J804" s="442"/>
      <c r="K804" s="442"/>
      <c r="L804" s="442"/>
      <c r="M804" s="442"/>
      <c r="N804" s="442"/>
      <c r="O804" s="442"/>
      <c r="P804" s="471"/>
      <c r="W804" s="453"/>
      <c r="X804" s="264"/>
      <c r="Y804" s="264"/>
      <c r="Z804" s="264"/>
    </row>
    <row r="805" spans="1:26" s="64" customFormat="1">
      <c r="A805" s="470"/>
      <c r="B805" s="467" t="s">
        <v>70</v>
      </c>
      <c r="C805" s="442"/>
      <c r="D805" s="766"/>
      <c r="E805" s="767"/>
      <c r="F805" s="768"/>
      <c r="G805" s="442"/>
      <c r="H805" s="467" t="s">
        <v>71</v>
      </c>
      <c r="I805" s="442"/>
      <c r="J805" s="769"/>
      <c r="K805" s="804"/>
      <c r="L805" s="804"/>
      <c r="M805" s="804"/>
      <c r="N805" s="804"/>
      <c r="O805" s="770"/>
      <c r="P805" s="471"/>
      <c r="W805" s="453"/>
      <c r="X805" s="264"/>
      <c r="Y805" s="264"/>
      <c r="Z805" s="264"/>
    </row>
    <row r="806" spans="1:26" s="64" customFormat="1">
      <c r="A806" s="470"/>
      <c r="B806" s="442"/>
      <c r="C806" s="442"/>
      <c r="D806" s="442"/>
      <c r="E806" s="442"/>
      <c r="F806" s="442"/>
      <c r="G806" s="442"/>
      <c r="H806" s="442"/>
      <c r="I806" s="442"/>
      <c r="J806" s="442"/>
      <c r="K806" s="442"/>
      <c r="L806" s="442"/>
      <c r="M806" s="442"/>
      <c r="N806" s="442"/>
      <c r="O806" s="442"/>
      <c r="P806" s="471"/>
      <c r="W806" s="453"/>
      <c r="X806" s="264"/>
      <c r="Y806" s="264"/>
      <c r="Z806" s="264"/>
    </row>
    <row r="807" spans="1:26" s="64" customFormat="1">
      <c r="A807" s="470"/>
      <c r="B807" s="467" t="s">
        <v>72</v>
      </c>
      <c r="C807" s="442"/>
      <c r="D807" s="766"/>
      <c r="E807" s="767"/>
      <c r="F807" s="767"/>
      <c r="G807" s="767"/>
      <c r="H807" s="767"/>
      <c r="I807" s="767"/>
      <c r="J807" s="767"/>
      <c r="K807" s="767"/>
      <c r="L807" s="767"/>
      <c r="M807" s="767"/>
      <c r="N807" s="767"/>
      <c r="O807" s="768"/>
      <c r="P807" s="471"/>
      <c r="W807" s="453"/>
      <c r="X807" s="264"/>
      <c r="Y807" s="264"/>
      <c r="Z807" s="264"/>
    </row>
    <row r="808" spans="1:26" s="64" customFormat="1" ht="17" thickBot="1">
      <c r="A808" s="470"/>
      <c r="B808" s="480"/>
      <c r="C808" s="480"/>
      <c r="D808" s="480"/>
      <c r="E808" s="480"/>
      <c r="F808" s="480"/>
      <c r="G808" s="480"/>
      <c r="H808" s="480"/>
      <c r="I808" s="480"/>
      <c r="J808" s="480"/>
      <c r="K808" s="480"/>
      <c r="L808" s="480"/>
      <c r="M808" s="480"/>
      <c r="N808" s="480"/>
      <c r="O808" s="480"/>
      <c r="P808" s="481"/>
      <c r="W808" s="453"/>
      <c r="X808" s="264"/>
      <c r="Y808" s="264"/>
      <c r="Z808" s="264"/>
    </row>
    <row r="809" spans="1:26" s="64" customFormat="1" ht="17" thickBot="1">
      <c r="A809" s="464"/>
      <c r="B809" s="442"/>
      <c r="C809" s="442"/>
      <c r="D809" s="442"/>
      <c r="E809" s="442"/>
      <c r="F809" s="442"/>
      <c r="G809" s="442"/>
      <c r="H809" s="442"/>
      <c r="I809" s="442"/>
      <c r="J809" s="442"/>
      <c r="K809" s="442"/>
      <c r="L809" s="442"/>
      <c r="M809" s="442"/>
      <c r="N809" s="442"/>
      <c r="O809" s="442"/>
      <c r="P809" s="471"/>
      <c r="W809" s="457" t="s">
        <v>195</v>
      </c>
      <c r="X809" s="264"/>
      <c r="Y809" s="264"/>
      <c r="Z809" s="264"/>
    </row>
    <row r="810" spans="1:26" s="64" customFormat="1" ht="17" thickBot="1">
      <c r="A810" s="374" t="s">
        <v>518</v>
      </c>
      <c r="B810" s="467" t="s">
        <v>68</v>
      </c>
      <c r="C810" s="442"/>
      <c r="D810" s="442"/>
      <c r="E810" s="766"/>
      <c r="F810" s="767"/>
      <c r="G810" s="767"/>
      <c r="H810" s="767"/>
      <c r="I810" s="767"/>
      <c r="J810" s="768"/>
      <c r="K810" s="468" t="s">
        <v>69</v>
      </c>
      <c r="L810" s="766"/>
      <c r="M810" s="768"/>
      <c r="N810" s="442"/>
      <c r="O810" s="467" t="s">
        <v>778</v>
      </c>
      <c r="P810" s="629"/>
      <c r="W810" s="453"/>
      <c r="X810" s="264"/>
      <c r="Y810" s="264"/>
      <c r="Z810" s="264"/>
    </row>
    <row r="811" spans="1:26" s="64" customFormat="1" ht="17" thickBot="1">
      <c r="A811" s="470"/>
      <c r="B811" s="442"/>
      <c r="C811" s="442"/>
      <c r="D811" s="442"/>
      <c r="E811" s="442"/>
      <c r="F811" s="442"/>
      <c r="G811" s="442"/>
      <c r="H811" s="442"/>
      <c r="I811" s="442"/>
      <c r="J811" s="442"/>
      <c r="K811" s="442"/>
      <c r="L811" s="442"/>
      <c r="M811" s="442"/>
      <c r="N811" s="442"/>
      <c r="O811" s="442"/>
      <c r="P811" s="471"/>
      <c r="W811" s="453"/>
      <c r="X811" s="264"/>
      <c r="Y811" s="264"/>
      <c r="Z811" s="264"/>
    </row>
    <row r="812" spans="1:26" s="64" customFormat="1" ht="17" thickBot="1">
      <c r="A812" s="470"/>
      <c r="B812" s="467" t="s">
        <v>862</v>
      </c>
      <c r="C812" s="442"/>
      <c r="D812" s="442"/>
      <c r="E812" s="472"/>
      <c r="F812" s="472"/>
      <c r="G812" s="766"/>
      <c r="H812" s="767"/>
      <c r="I812" s="768"/>
      <c r="J812" s="442"/>
      <c r="K812" s="467" t="s">
        <v>49</v>
      </c>
      <c r="L812" s="610"/>
      <c r="M812" s="442"/>
      <c r="N812" s="442"/>
      <c r="O812" s="467" t="s">
        <v>49</v>
      </c>
      <c r="P812" s="610"/>
      <c r="W812" s="453"/>
      <c r="X812" s="264"/>
      <c r="Y812" s="264"/>
      <c r="Z812" s="264"/>
    </row>
    <row r="813" spans="1:26" s="64" customFormat="1" ht="17" thickBot="1">
      <c r="A813" s="470"/>
      <c r="B813" s="467"/>
      <c r="C813" s="442"/>
      <c r="D813" s="442"/>
      <c r="E813" s="474"/>
      <c r="F813" s="474"/>
      <c r="G813" s="474"/>
      <c r="H813" s="474"/>
      <c r="I813" s="442"/>
      <c r="J813" s="442"/>
      <c r="K813" s="467"/>
      <c r="L813" s="475"/>
      <c r="M813" s="450"/>
      <c r="N813" s="450"/>
      <c r="O813" s="476"/>
      <c r="P813" s="482"/>
      <c r="W813" s="453"/>
      <c r="X813" s="264"/>
      <c r="Y813" s="264"/>
      <c r="Z813" s="264"/>
    </row>
    <row r="814" spans="1:26" s="64" customFormat="1" ht="17" thickBot="1">
      <c r="A814" s="470"/>
      <c r="B814" s="467" t="s">
        <v>779</v>
      </c>
      <c r="C814" s="450"/>
      <c r="D814" s="450"/>
      <c r="E814" s="474"/>
      <c r="F814" s="474"/>
      <c r="G814" s="801" t="s">
        <v>859</v>
      </c>
      <c r="H814" s="802"/>
      <c r="I814" s="803"/>
      <c r="J814" s="442"/>
      <c r="K814" s="467" t="s">
        <v>50</v>
      </c>
      <c r="L814" s="611"/>
      <c r="M814" s="442"/>
      <c r="N814" s="442"/>
      <c r="O814" s="467" t="s">
        <v>50</v>
      </c>
      <c r="P814" s="611"/>
      <c r="W814" s="453"/>
      <c r="X814" s="264"/>
      <c r="Y814" s="264"/>
      <c r="Z814" s="264"/>
    </row>
    <row r="815" spans="1:26" s="64" customFormat="1">
      <c r="A815" s="470"/>
      <c r="B815" s="442"/>
      <c r="C815" s="442"/>
      <c r="D815" s="442"/>
      <c r="E815" s="442"/>
      <c r="F815" s="442"/>
      <c r="G815" s="442"/>
      <c r="H815" s="442"/>
      <c r="I815" s="442"/>
      <c r="J815" s="442"/>
      <c r="K815" s="442"/>
      <c r="L815" s="442"/>
      <c r="M815" s="442"/>
      <c r="N815" s="442"/>
      <c r="O815" s="442"/>
      <c r="P815" s="471"/>
      <c r="W815" s="453"/>
      <c r="X815" s="264"/>
      <c r="Y815" s="264"/>
      <c r="Z815" s="264"/>
    </row>
    <row r="816" spans="1:26" s="64" customFormat="1">
      <c r="A816" s="470"/>
      <c r="B816" s="467" t="s">
        <v>70</v>
      </c>
      <c r="C816" s="442"/>
      <c r="D816" s="766"/>
      <c r="E816" s="767"/>
      <c r="F816" s="768"/>
      <c r="G816" s="442"/>
      <c r="H816" s="467" t="s">
        <v>71</v>
      </c>
      <c r="I816" s="442"/>
      <c r="J816" s="769"/>
      <c r="K816" s="804"/>
      <c r="L816" s="804"/>
      <c r="M816" s="804"/>
      <c r="N816" s="804"/>
      <c r="O816" s="770"/>
      <c r="P816" s="471"/>
      <c r="W816" s="453"/>
      <c r="X816" s="264"/>
      <c r="Y816" s="264"/>
      <c r="Z816" s="264"/>
    </row>
    <row r="817" spans="1:26" s="64" customFormat="1">
      <c r="A817" s="470"/>
      <c r="B817" s="442"/>
      <c r="C817" s="442"/>
      <c r="D817" s="442"/>
      <c r="E817" s="442"/>
      <c r="F817" s="442"/>
      <c r="G817" s="442"/>
      <c r="H817" s="442"/>
      <c r="I817" s="442"/>
      <c r="J817" s="442"/>
      <c r="K817" s="442"/>
      <c r="L817" s="442"/>
      <c r="M817" s="442"/>
      <c r="N817" s="442"/>
      <c r="O817" s="442"/>
      <c r="P817" s="471"/>
      <c r="W817" s="453"/>
      <c r="X817" s="264"/>
      <c r="Y817" s="264"/>
      <c r="Z817" s="264"/>
    </row>
    <row r="818" spans="1:26" s="64" customFormat="1">
      <c r="A818" s="470"/>
      <c r="B818" s="467" t="s">
        <v>72</v>
      </c>
      <c r="C818" s="442"/>
      <c r="D818" s="766"/>
      <c r="E818" s="767"/>
      <c r="F818" s="767"/>
      <c r="G818" s="767"/>
      <c r="H818" s="767"/>
      <c r="I818" s="767"/>
      <c r="J818" s="767"/>
      <c r="K818" s="767"/>
      <c r="L818" s="767"/>
      <c r="M818" s="767"/>
      <c r="N818" s="767"/>
      <c r="O818" s="768"/>
      <c r="P818" s="471"/>
      <c r="W818" s="453"/>
      <c r="X818" s="264"/>
      <c r="Y818" s="264"/>
      <c r="Z818" s="264"/>
    </row>
    <row r="819" spans="1:26" s="64" customFormat="1" ht="17" thickBot="1">
      <c r="A819" s="479"/>
      <c r="B819" s="480"/>
      <c r="C819" s="480"/>
      <c r="D819" s="480"/>
      <c r="E819" s="480"/>
      <c r="F819" s="480"/>
      <c r="G819" s="480"/>
      <c r="H819" s="480"/>
      <c r="I819" s="480"/>
      <c r="J819" s="480"/>
      <c r="K819" s="480"/>
      <c r="L819" s="480"/>
      <c r="M819" s="480"/>
      <c r="N819" s="480"/>
      <c r="O819" s="480"/>
      <c r="P819" s="481"/>
      <c r="W819" s="453"/>
      <c r="X819" s="264"/>
      <c r="Y819" s="264"/>
      <c r="Z819" s="264"/>
    </row>
    <row r="820" spans="1:26" ht="17" thickBot="1">
      <c r="A820" s="470"/>
      <c r="B820" s="442"/>
      <c r="C820" s="442"/>
      <c r="D820" s="442"/>
      <c r="E820" s="442"/>
      <c r="F820" s="442"/>
      <c r="G820" s="442"/>
      <c r="H820" s="442"/>
      <c r="I820" s="442"/>
      <c r="J820" s="442"/>
      <c r="K820" s="442"/>
      <c r="L820" s="442"/>
      <c r="M820" s="442"/>
      <c r="N820" s="442"/>
      <c r="O820" s="442"/>
      <c r="P820" s="471"/>
      <c r="W820" s="457" t="s">
        <v>195</v>
      </c>
    </row>
    <row r="821" spans="1:26" s="64" customFormat="1" ht="17" thickBot="1">
      <c r="A821" s="374" t="s">
        <v>519</v>
      </c>
      <c r="B821" s="467" t="s">
        <v>68</v>
      </c>
      <c r="C821" s="442"/>
      <c r="D821" s="442"/>
      <c r="E821" s="766"/>
      <c r="F821" s="767"/>
      <c r="G821" s="767"/>
      <c r="H821" s="767"/>
      <c r="I821" s="767"/>
      <c r="J821" s="768"/>
      <c r="K821" s="468" t="s">
        <v>69</v>
      </c>
      <c r="L821" s="766"/>
      <c r="M821" s="768"/>
      <c r="N821" s="442"/>
      <c r="O821" s="467" t="s">
        <v>778</v>
      </c>
      <c r="P821" s="629"/>
      <c r="W821" s="453"/>
      <c r="X821" s="264"/>
      <c r="Y821" s="264"/>
      <c r="Z821" s="264"/>
    </row>
    <row r="822" spans="1:26" s="64" customFormat="1" ht="17" thickBot="1">
      <c r="A822" s="470"/>
      <c r="B822" s="442"/>
      <c r="C822" s="442"/>
      <c r="D822" s="442"/>
      <c r="E822" s="442"/>
      <c r="F822" s="442"/>
      <c r="G822" s="442"/>
      <c r="H822" s="442"/>
      <c r="I822" s="442"/>
      <c r="J822" s="442"/>
      <c r="K822" s="442"/>
      <c r="L822" s="442"/>
      <c r="M822" s="442"/>
      <c r="N822" s="442"/>
      <c r="O822" s="442"/>
      <c r="P822" s="471"/>
      <c r="W822" s="453"/>
      <c r="X822" s="264"/>
      <c r="Y822" s="264"/>
      <c r="Z822" s="264"/>
    </row>
    <row r="823" spans="1:26" s="64" customFormat="1" ht="17" thickBot="1">
      <c r="A823" s="470"/>
      <c r="B823" s="467" t="s">
        <v>862</v>
      </c>
      <c r="C823" s="442"/>
      <c r="D823" s="442"/>
      <c r="E823" s="472"/>
      <c r="F823" s="472"/>
      <c r="G823" s="766"/>
      <c r="H823" s="767"/>
      <c r="I823" s="768"/>
      <c r="J823" s="442"/>
      <c r="K823" s="467" t="s">
        <v>49</v>
      </c>
      <c r="L823" s="610"/>
      <c r="M823" s="442"/>
      <c r="N823" s="442"/>
      <c r="O823" s="467" t="s">
        <v>49</v>
      </c>
      <c r="P823" s="610"/>
      <c r="W823" s="453"/>
      <c r="X823" s="264"/>
      <c r="Y823" s="264"/>
      <c r="Z823" s="264"/>
    </row>
    <row r="824" spans="1:26" s="64" customFormat="1" ht="17" thickBot="1">
      <c r="A824" s="470"/>
      <c r="B824" s="467"/>
      <c r="C824" s="442"/>
      <c r="D824" s="442"/>
      <c r="E824" s="474"/>
      <c r="F824" s="474"/>
      <c r="G824" s="474"/>
      <c r="H824" s="474"/>
      <c r="I824" s="442"/>
      <c r="J824" s="442"/>
      <c r="K824" s="467"/>
      <c r="L824" s="475"/>
      <c r="M824" s="450"/>
      <c r="N824" s="450"/>
      <c r="O824" s="476"/>
      <c r="P824" s="482"/>
      <c r="W824" s="453"/>
      <c r="X824" s="264"/>
      <c r="Y824" s="264"/>
      <c r="Z824" s="264"/>
    </row>
    <row r="825" spans="1:26" s="64" customFormat="1" ht="17" thickBot="1">
      <c r="A825" s="470"/>
      <c r="B825" s="467" t="s">
        <v>779</v>
      </c>
      <c r="C825" s="450"/>
      <c r="D825" s="450"/>
      <c r="E825" s="474"/>
      <c r="F825" s="474"/>
      <c r="G825" s="801" t="s">
        <v>859</v>
      </c>
      <c r="H825" s="802"/>
      <c r="I825" s="803"/>
      <c r="J825" s="442"/>
      <c r="K825" s="467" t="s">
        <v>50</v>
      </c>
      <c r="L825" s="611"/>
      <c r="M825" s="442"/>
      <c r="N825" s="442"/>
      <c r="O825" s="467" t="s">
        <v>50</v>
      </c>
      <c r="P825" s="611"/>
      <c r="W825" s="453"/>
      <c r="X825" s="264"/>
      <c r="Y825" s="264"/>
      <c r="Z825" s="264"/>
    </row>
    <row r="826" spans="1:26" s="64" customFormat="1">
      <c r="A826" s="470"/>
      <c r="B826" s="442"/>
      <c r="C826" s="442"/>
      <c r="D826" s="442"/>
      <c r="E826" s="442"/>
      <c r="F826" s="442"/>
      <c r="G826" s="442"/>
      <c r="H826" s="442"/>
      <c r="I826" s="442"/>
      <c r="J826" s="442"/>
      <c r="K826" s="442"/>
      <c r="L826" s="442"/>
      <c r="M826" s="442"/>
      <c r="N826" s="442"/>
      <c r="O826" s="442"/>
      <c r="P826" s="471"/>
      <c r="W826" s="453"/>
      <c r="X826" s="264"/>
      <c r="Y826" s="264"/>
      <c r="Z826" s="264"/>
    </row>
    <row r="827" spans="1:26" s="64" customFormat="1">
      <c r="A827" s="470"/>
      <c r="B827" s="467" t="s">
        <v>70</v>
      </c>
      <c r="C827" s="442"/>
      <c r="D827" s="766"/>
      <c r="E827" s="767"/>
      <c r="F827" s="768"/>
      <c r="G827" s="442"/>
      <c r="H827" s="467" t="s">
        <v>71</v>
      </c>
      <c r="I827" s="442"/>
      <c r="J827" s="769"/>
      <c r="K827" s="804"/>
      <c r="L827" s="804"/>
      <c r="M827" s="804"/>
      <c r="N827" s="804"/>
      <c r="O827" s="770"/>
      <c r="P827" s="471"/>
      <c r="W827" s="453"/>
      <c r="X827" s="264"/>
      <c r="Y827" s="264"/>
      <c r="Z827" s="264"/>
    </row>
    <row r="828" spans="1:26" s="64" customFormat="1">
      <c r="A828" s="470"/>
      <c r="B828" s="442"/>
      <c r="C828" s="442"/>
      <c r="D828" s="442"/>
      <c r="E828" s="442"/>
      <c r="F828" s="442"/>
      <c r="G828" s="442"/>
      <c r="H828" s="442"/>
      <c r="I828" s="442"/>
      <c r="J828" s="442"/>
      <c r="K828" s="442"/>
      <c r="L828" s="442"/>
      <c r="M828" s="442"/>
      <c r="N828" s="442"/>
      <c r="O828" s="442"/>
      <c r="P828" s="471"/>
      <c r="W828" s="453"/>
      <c r="X828" s="264"/>
      <c r="Y828" s="264"/>
      <c r="Z828" s="264"/>
    </row>
    <row r="829" spans="1:26" s="64" customFormat="1">
      <c r="A829" s="470"/>
      <c r="B829" s="467" t="s">
        <v>72</v>
      </c>
      <c r="C829" s="442"/>
      <c r="D829" s="766"/>
      <c r="E829" s="767"/>
      <c r="F829" s="767"/>
      <c r="G829" s="767"/>
      <c r="H829" s="767"/>
      <c r="I829" s="767"/>
      <c r="J829" s="767"/>
      <c r="K829" s="767"/>
      <c r="L829" s="767"/>
      <c r="M829" s="767"/>
      <c r="N829" s="767"/>
      <c r="O829" s="768"/>
      <c r="P829" s="471"/>
      <c r="W829" s="453"/>
      <c r="X829" s="264"/>
      <c r="Y829" s="264"/>
      <c r="Z829" s="264"/>
    </row>
    <row r="830" spans="1:26" s="64" customFormat="1" ht="17" thickBot="1">
      <c r="A830" s="479"/>
      <c r="B830" s="480"/>
      <c r="C830" s="480"/>
      <c r="D830" s="480"/>
      <c r="E830" s="480"/>
      <c r="F830" s="480"/>
      <c r="G830" s="480"/>
      <c r="H830" s="480"/>
      <c r="I830" s="480"/>
      <c r="J830" s="480"/>
      <c r="K830" s="480"/>
      <c r="L830" s="480"/>
      <c r="M830" s="480"/>
      <c r="N830" s="480"/>
      <c r="O830" s="480"/>
      <c r="P830" s="481"/>
      <c r="W830" s="453"/>
      <c r="X830" s="264"/>
      <c r="Y830" s="264"/>
      <c r="Z830" s="264"/>
    </row>
    <row r="831" spans="1:26" s="64" customFormat="1" ht="17" thickBot="1">
      <c r="A831" s="470"/>
      <c r="B831" s="442"/>
      <c r="C831" s="442"/>
      <c r="D831" s="442"/>
      <c r="E831" s="442"/>
      <c r="F831" s="442"/>
      <c r="G831" s="442"/>
      <c r="H831" s="442"/>
      <c r="I831" s="442"/>
      <c r="J831" s="442"/>
      <c r="K831" s="442"/>
      <c r="L831" s="442"/>
      <c r="M831" s="442"/>
      <c r="N831" s="442"/>
      <c r="O831" s="442"/>
      <c r="P831" s="471"/>
      <c r="W831" s="457" t="s">
        <v>195</v>
      </c>
      <c r="X831" s="264"/>
      <c r="Y831" s="264"/>
      <c r="Z831" s="264"/>
    </row>
    <row r="832" spans="1:26" s="64" customFormat="1" ht="17" thickBot="1">
      <c r="A832" s="374" t="s">
        <v>520</v>
      </c>
      <c r="B832" s="467" t="s">
        <v>68</v>
      </c>
      <c r="C832" s="442"/>
      <c r="D832" s="442"/>
      <c r="E832" s="766"/>
      <c r="F832" s="767"/>
      <c r="G832" s="767"/>
      <c r="H832" s="767"/>
      <c r="I832" s="767"/>
      <c r="J832" s="768"/>
      <c r="K832" s="468" t="s">
        <v>69</v>
      </c>
      <c r="L832" s="766"/>
      <c r="M832" s="768"/>
      <c r="N832" s="442"/>
      <c r="O832" s="467" t="s">
        <v>778</v>
      </c>
      <c r="P832" s="629"/>
      <c r="W832" s="453"/>
      <c r="X832" s="264"/>
      <c r="Y832" s="264"/>
      <c r="Z832" s="264"/>
    </row>
    <row r="833" spans="1:26" s="64" customFormat="1" ht="17" thickBot="1">
      <c r="A833" s="470"/>
      <c r="B833" s="442"/>
      <c r="C833" s="442"/>
      <c r="D833" s="442"/>
      <c r="E833" s="442"/>
      <c r="F833" s="442"/>
      <c r="G833" s="442"/>
      <c r="H833" s="442"/>
      <c r="I833" s="442"/>
      <c r="J833" s="442"/>
      <c r="K833" s="442"/>
      <c r="L833" s="442"/>
      <c r="M833" s="442"/>
      <c r="N833" s="442"/>
      <c r="O833" s="442"/>
      <c r="P833" s="471"/>
      <c r="W833" s="453"/>
      <c r="X833" s="264"/>
      <c r="Y833" s="264"/>
      <c r="Z833" s="264"/>
    </row>
    <row r="834" spans="1:26" s="64" customFormat="1" ht="17" thickBot="1">
      <c r="A834" s="470"/>
      <c r="B834" s="467" t="s">
        <v>862</v>
      </c>
      <c r="C834" s="442"/>
      <c r="D834" s="442"/>
      <c r="E834" s="472"/>
      <c r="F834" s="472"/>
      <c r="G834" s="766"/>
      <c r="H834" s="767"/>
      <c r="I834" s="768"/>
      <c r="J834" s="442"/>
      <c r="K834" s="467" t="s">
        <v>49</v>
      </c>
      <c r="L834" s="610"/>
      <c r="M834" s="442"/>
      <c r="N834" s="442"/>
      <c r="O834" s="467" t="s">
        <v>49</v>
      </c>
      <c r="P834" s="610"/>
      <c r="W834" s="453"/>
      <c r="X834" s="264"/>
      <c r="Y834" s="264"/>
      <c r="Z834" s="264"/>
    </row>
    <row r="835" spans="1:26" s="64" customFormat="1" ht="17" thickBot="1">
      <c r="A835" s="470"/>
      <c r="B835" s="467"/>
      <c r="C835" s="442"/>
      <c r="D835" s="442"/>
      <c r="E835" s="474"/>
      <c r="F835" s="474"/>
      <c r="G835" s="474"/>
      <c r="H835" s="474"/>
      <c r="I835" s="442"/>
      <c r="J835" s="442"/>
      <c r="K835" s="467"/>
      <c r="L835" s="475"/>
      <c r="M835" s="450"/>
      <c r="N835" s="450"/>
      <c r="O835" s="476"/>
      <c r="P835" s="482"/>
      <c r="W835" s="453"/>
      <c r="X835" s="264"/>
      <c r="Y835" s="264"/>
      <c r="Z835" s="264"/>
    </row>
    <row r="836" spans="1:26" s="64" customFormat="1" ht="17" thickBot="1">
      <c r="A836" s="470"/>
      <c r="B836" s="467" t="s">
        <v>779</v>
      </c>
      <c r="C836" s="450"/>
      <c r="D836" s="450"/>
      <c r="E836" s="474"/>
      <c r="F836" s="474"/>
      <c r="G836" s="801" t="s">
        <v>859</v>
      </c>
      <c r="H836" s="802"/>
      <c r="I836" s="803"/>
      <c r="J836" s="442"/>
      <c r="K836" s="467" t="s">
        <v>50</v>
      </c>
      <c r="L836" s="611"/>
      <c r="M836" s="442"/>
      <c r="N836" s="442"/>
      <c r="O836" s="467" t="s">
        <v>50</v>
      </c>
      <c r="P836" s="611"/>
      <c r="W836" s="453"/>
      <c r="X836" s="264"/>
      <c r="Y836" s="264"/>
      <c r="Z836" s="264"/>
    </row>
    <row r="837" spans="1:26" s="64" customFormat="1">
      <c r="A837" s="470"/>
      <c r="B837" s="442"/>
      <c r="C837" s="442"/>
      <c r="D837" s="442"/>
      <c r="E837" s="442"/>
      <c r="F837" s="442"/>
      <c r="G837" s="442"/>
      <c r="H837" s="442"/>
      <c r="I837" s="442"/>
      <c r="J837" s="442"/>
      <c r="K837" s="442"/>
      <c r="L837" s="442"/>
      <c r="M837" s="442"/>
      <c r="N837" s="442"/>
      <c r="O837" s="442"/>
      <c r="P837" s="471"/>
      <c r="W837" s="453"/>
      <c r="X837" s="264"/>
      <c r="Y837" s="264"/>
      <c r="Z837" s="264"/>
    </row>
    <row r="838" spans="1:26" s="64" customFormat="1">
      <c r="A838" s="470"/>
      <c r="B838" s="467" t="s">
        <v>70</v>
      </c>
      <c r="C838" s="442"/>
      <c r="D838" s="766"/>
      <c r="E838" s="767"/>
      <c r="F838" s="768"/>
      <c r="G838" s="442"/>
      <c r="H838" s="467" t="s">
        <v>71</v>
      </c>
      <c r="I838" s="442"/>
      <c r="J838" s="769"/>
      <c r="K838" s="804"/>
      <c r="L838" s="804"/>
      <c r="M838" s="804"/>
      <c r="N838" s="804"/>
      <c r="O838" s="770"/>
      <c r="P838" s="471"/>
      <c r="W838" s="453"/>
      <c r="X838" s="264"/>
      <c r="Y838" s="264"/>
      <c r="Z838" s="264"/>
    </row>
    <row r="839" spans="1:26" s="64" customFormat="1">
      <c r="A839" s="470"/>
      <c r="B839" s="442"/>
      <c r="C839" s="442"/>
      <c r="D839" s="442"/>
      <c r="E839" s="442"/>
      <c r="F839" s="442"/>
      <c r="G839" s="442"/>
      <c r="H839" s="442"/>
      <c r="I839" s="442"/>
      <c r="J839" s="442"/>
      <c r="K839" s="442"/>
      <c r="L839" s="442"/>
      <c r="M839" s="442"/>
      <c r="N839" s="442"/>
      <c r="O839" s="442"/>
      <c r="P839" s="471"/>
      <c r="W839" s="453"/>
      <c r="X839" s="264"/>
      <c r="Y839" s="264"/>
      <c r="Z839" s="264"/>
    </row>
    <row r="840" spans="1:26" s="64" customFormat="1">
      <c r="A840" s="470"/>
      <c r="B840" s="467" t="s">
        <v>72</v>
      </c>
      <c r="C840" s="442"/>
      <c r="D840" s="766"/>
      <c r="E840" s="767"/>
      <c r="F840" s="767"/>
      <c r="G840" s="767"/>
      <c r="H840" s="767"/>
      <c r="I840" s="767"/>
      <c r="J840" s="767"/>
      <c r="K840" s="767"/>
      <c r="L840" s="767"/>
      <c r="M840" s="767"/>
      <c r="N840" s="767"/>
      <c r="O840" s="768"/>
      <c r="P840" s="471"/>
      <c r="W840" s="453"/>
      <c r="X840" s="264"/>
      <c r="Y840" s="264"/>
      <c r="Z840" s="264"/>
    </row>
    <row r="841" spans="1:26" s="64" customFormat="1" ht="17" thickBot="1">
      <c r="A841" s="479"/>
      <c r="B841" s="480"/>
      <c r="C841" s="480"/>
      <c r="D841" s="480"/>
      <c r="E841" s="480"/>
      <c r="F841" s="480"/>
      <c r="G841" s="480"/>
      <c r="H841" s="480"/>
      <c r="I841" s="480"/>
      <c r="J841" s="480"/>
      <c r="K841" s="480"/>
      <c r="L841" s="480"/>
      <c r="M841" s="480"/>
      <c r="N841" s="480"/>
      <c r="O841" s="480"/>
      <c r="P841" s="481"/>
      <c r="W841" s="453"/>
      <c r="X841" s="264"/>
      <c r="Y841" s="264"/>
      <c r="Z841" s="264"/>
    </row>
    <row r="842" spans="1:26" s="64" customFormat="1" ht="17" thickBot="1">
      <c r="A842" s="470"/>
      <c r="B842" s="442"/>
      <c r="C842" s="442"/>
      <c r="D842" s="442"/>
      <c r="E842" s="442"/>
      <c r="F842" s="442"/>
      <c r="G842" s="442"/>
      <c r="H842" s="442"/>
      <c r="I842" s="442"/>
      <c r="J842" s="442"/>
      <c r="K842" s="442"/>
      <c r="L842" s="442"/>
      <c r="M842" s="442"/>
      <c r="N842" s="442"/>
      <c r="O842" s="442"/>
      <c r="P842" s="471"/>
      <c r="W842" s="457" t="s">
        <v>195</v>
      </c>
      <c r="X842" s="264"/>
      <c r="Y842" s="264"/>
      <c r="Z842" s="264"/>
    </row>
    <row r="843" spans="1:26" s="64" customFormat="1" ht="17" thickBot="1">
      <c r="A843" s="374" t="s">
        <v>521</v>
      </c>
      <c r="B843" s="467" t="s">
        <v>68</v>
      </c>
      <c r="C843" s="442"/>
      <c r="D843" s="442"/>
      <c r="E843" s="766"/>
      <c r="F843" s="767"/>
      <c r="G843" s="767"/>
      <c r="H843" s="767"/>
      <c r="I843" s="767"/>
      <c r="J843" s="768"/>
      <c r="K843" s="468" t="s">
        <v>69</v>
      </c>
      <c r="L843" s="766"/>
      <c r="M843" s="768"/>
      <c r="N843" s="442"/>
      <c r="O843" s="467" t="s">
        <v>778</v>
      </c>
      <c r="P843" s="629"/>
      <c r="W843" s="453"/>
      <c r="X843" s="264"/>
      <c r="Y843" s="264"/>
      <c r="Z843" s="264"/>
    </row>
    <row r="844" spans="1:26" s="64" customFormat="1" ht="17" thickBot="1">
      <c r="A844" s="470"/>
      <c r="B844" s="442"/>
      <c r="C844" s="442"/>
      <c r="D844" s="442"/>
      <c r="E844" s="442"/>
      <c r="F844" s="442"/>
      <c r="G844" s="442"/>
      <c r="H844" s="442"/>
      <c r="I844" s="442"/>
      <c r="J844" s="442"/>
      <c r="K844" s="442"/>
      <c r="L844" s="442"/>
      <c r="M844" s="442"/>
      <c r="N844" s="442"/>
      <c r="O844" s="442"/>
      <c r="P844" s="471"/>
      <c r="W844" s="453"/>
      <c r="X844" s="264"/>
      <c r="Y844" s="264"/>
      <c r="Z844" s="264"/>
    </row>
    <row r="845" spans="1:26" s="64" customFormat="1" ht="17" thickBot="1">
      <c r="A845" s="470"/>
      <c r="B845" s="467" t="s">
        <v>862</v>
      </c>
      <c r="C845" s="442"/>
      <c r="D845" s="442"/>
      <c r="E845" s="472"/>
      <c r="F845" s="472"/>
      <c r="G845" s="766"/>
      <c r="H845" s="767"/>
      <c r="I845" s="768"/>
      <c r="J845" s="442"/>
      <c r="K845" s="467" t="s">
        <v>49</v>
      </c>
      <c r="L845" s="610"/>
      <c r="M845" s="442"/>
      <c r="N845" s="442"/>
      <c r="O845" s="467" t="s">
        <v>49</v>
      </c>
      <c r="P845" s="610"/>
      <c r="W845" s="453"/>
      <c r="X845" s="264"/>
      <c r="Y845" s="264"/>
      <c r="Z845" s="264"/>
    </row>
    <row r="846" spans="1:26" s="64" customFormat="1" ht="17" thickBot="1">
      <c r="A846" s="470"/>
      <c r="B846" s="467"/>
      <c r="C846" s="442"/>
      <c r="D846" s="442"/>
      <c r="E846" s="474"/>
      <c r="F846" s="474"/>
      <c r="G846" s="474"/>
      <c r="H846" s="474"/>
      <c r="I846" s="442"/>
      <c r="J846" s="442"/>
      <c r="K846" s="467"/>
      <c r="L846" s="475"/>
      <c r="M846" s="450"/>
      <c r="N846" s="450"/>
      <c r="O846" s="476"/>
      <c r="P846" s="482"/>
      <c r="W846" s="453"/>
      <c r="X846" s="264"/>
      <c r="Y846" s="264"/>
      <c r="Z846" s="264"/>
    </row>
    <row r="847" spans="1:26" s="64" customFormat="1" ht="17" thickBot="1">
      <c r="A847" s="470"/>
      <c r="B847" s="467" t="s">
        <v>779</v>
      </c>
      <c r="C847" s="450"/>
      <c r="D847" s="450"/>
      <c r="E847" s="474"/>
      <c r="F847" s="474"/>
      <c r="G847" s="801" t="s">
        <v>859</v>
      </c>
      <c r="H847" s="802"/>
      <c r="I847" s="803"/>
      <c r="J847" s="442"/>
      <c r="K847" s="467" t="s">
        <v>50</v>
      </c>
      <c r="L847" s="611"/>
      <c r="M847" s="442"/>
      <c r="N847" s="442"/>
      <c r="O847" s="467" t="s">
        <v>50</v>
      </c>
      <c r="P847" s="611"/>
      <c r="W847" s="453"/>
      <c r="X847" s="264"/>
      <c r="Y847" s="264"/>
      <c r="Z847" s="264"/>
    </row>
    <row r="848" spans="1:26" s="64" customFormat="1">
      <c r="A848" s="470"/>
      <c r="B848" s="442"/>
      <c r="C848" s="442"/>
      <c r="D848" s="442"/>
      <c r="E848" s="442"/>
      <c r="F848" s="442"/>
      <c r="G848" s="442"/>
      <c r="H848" s="442"/>
      <c r="I848" s="442"/>
      <c r="J848" s="442"/>
      <c r="K848" s="442"/>
      <c r="L848" s="442"/>
      <c r="M848" s="442"/>
      <c r="N848" s="442"/>
      <c r="O848" s="442"/>
      <c r="P848" s="471"/>
      <c r="W848" s="453"/>
      <c r="X848" s="264"/>
      <c r="Y848" s="264"/>
      <c r="Z848" s="264"/>
    </row>
    <row r="849" spans="1:26" s="64" customFormat="1">
      <c r="A849" s="470"/>
      <c r="B849" s="467" t="s">
        <v>70</v>
      </c>
      <c r="C849" s="442"/>
      <c r="D849" s="766"/>
      <c r="E849" s="767"/>
      <c r="F849" s="768"/>
      <c r="G849" s="442"/>
      <c r="H849" s="467" t="s">
        <v>71</v>
      </c>
      <c r="I849" s="442"/>
      <c r="J849" s="769"/>
      <c r="K849" s="804"/>
      <c r="L849" s="804"/>
      <c r="M849" s="804"/>
      <c r="N849" s="804"/>
      <c r="O849" s="770"/>
      <c r="P849" s="471"/>
      <c r="W849" s="453"/>
      <c r="X849" s="264"/>
      <c r="Y849" s="264"/>
      <c r="Z849" s="264"/>
    </row>
    <row r="850" spans="1:26" s="64" customFormat="1">
      <c r="A850" s="470"/>
      <c r="B850" s="442"/>
      <c r="C850" s="442"/>
      <c r="D850" s="442"/>
      <c r="E850" s="442"/>
      <c r="F850" s="442"/>
      <c r="G850" s="442"/>
      <c r="H850" s="442"/>
      <c r="I850" s="442"/>
      <c r="J850" s="442"/>
      <c r="K850" s="442"/>
      <c r="L850" s="442"/>
      <c r="M850" s="442"/>
      <c r="N850" s="442"/>
      <c r="O850" s="442"/>
      <c r="P850" s="471"/>
      <c r="W850" s="453"/>
      <c r="X850" s="264"/>
      <c r="Y850" s="264"/>
      <c r="Z850" s="264"/>
    </row>
    <row r="851" spans="1:26" s="64" customFormat="1">
      <c r="A851" s="470"/>
      <c r="B851" s="467" t="s">
        <v>72</v>
      </c>
      <c r="C851" s="442"/>
      <c r="D851" s="766"/>
      <c r="E851" s="767"/>
      <c r="F851" s="767"/>
      <c r="G851" s="767"/>
      <c r="H851" s="767"/>
      <c r="I851" s="767"/>
      <c r="J851" s="767"/>
      <c r="K851" s="767"/>
      <c r="L851" s="767"/>
      <c r="M851" s="767"/>
      <c r="N851" s="767"/>
      <c r="O851" s="768"/>
      <c r="P851" s="471"/>
      <c r="W851" s="453"/>
      <c r="X851" s="264"/>
      <c r="Y851" s="264"/>
      <c r="Z851" s="264"/>
    </row>
    <row r="852" spans="1:26" s="64" customFormat="1" ht="17" thickBot="1">
      <c r="A852" s="479"/>
      <c r="B852" s="480"/>
      <c r="C852" s="480"/>
      <c r="D852" s="480"/>
      <c r="E852" s="480"/>
      <c r="F852" s="480"/>
      <c r="G852" s="480"/>
      <c r="H852" s="480"/>
      <c r="I852" s="480"/>
      <c r="J852" s="480"/>
      <c r="K852" s="480"/>
      <c r="L852" s="480"/>
      <c r="M852" s="480"/>
      <c r="N852" s="480"/>
      <c r="O852" s="480"/>
      <c r="P852" s="481"/>
      <c r="W852" s="453"/>
      <c r="X852" s="264"/>
      <c r="Y852" s="264"/>
      <c r="Z852" s="264"/>
    </row>
    <row r="853" spans="1:26" s="64" customFormat="1" ht="17" thickBot="1">
      <c r="A853" s="470"/>
      <c r="B853" s="442"/>
      <c r="C853" s="442"/>
      <c r="D853" s="442"/>
      <c r="E853" s="442"/>
      <c r="F853" s="442"/>
      <c r="G853" s="442"/>
      <c r="H853" s="442"/>
      <c r="I853" s="442"/>
      <c r="J853" s="442"/>
      <c r="K853" s="442"/>
      <c r="L853" s="442"/>
      <c r="M853" s="442"/>
      <c r="N853" s="442"/>
      <c r="O853" s="442"/>
      <c r="P853" s="471"/>
      <c r="W853" s="457" t="s">
        <v>195</v>
      </c>
      <c r="X853" s="264"/>
      <c r="Y853" s="264"/>
      <c r="Z853" s="264"/>
    </row>
    <row r="854" spans="1:26" s="64" customFormat="1" ht="17" thickBot="1">
      <c r="A854" s="374" t="s">
        <v>522</v>
      </c>
      <c r="B854" s="467" t="s">
        <v>68</v>
      </c>
      <c r="C854" s="442"/>
      <c r="D854" s="442"/>
      <c r="E854" s="766"/>
      <c r="F854" s="767"/>
      <c r="G854" s="767"/>
      <c r="H854" s="767"/>
      <c r="I854" s="767"/>
      <c r="J854" s="768"/>
      <c r="K854" s="468" t="s">
        <v>69</v>
      </c>
      <c r="L854" s="766"/>
      <c r="M854" s="768"/>
      <c r="N854" s="442"/>
      <c r="O854" s="467" t="s">
        <v>778</v>
      </c>
      <c r="P854" s="629"/>
      <c r="W854" s="453"/>
      <c r="X854" s="264"/>
      <c r="Y854" s="264"/>
      <c r="Z854" s="264"/>
    </row>
    <row r="855" spans="1:26" s="64" customFormat="1" ht="17" thickBot="1">
      <c r="A855" s="470"/>
      <c r="B855" s="442"/>
      <c r="C855" s="442"/>
      <c r="D855" s="442"/>
      <c r="E855" s="442"/>
      <c r="F855" s="442"/>
      <c r="G855" s="442"/>
      <c r="H855" s="442"/>
      <c r="I855" s="442"/>
      <c r="J855" s="442"/>
      <c r="K855" s="442"/>
      <c r="L855" s="442"/>
      <c r="M855" s="442"/>
      <c r="N855" s="442"/>
      <c r="O855" s="442"/>
      <c r="P855" s="471"/>
      <c r="W855" s="453"/>
      <c r="X855" s="264"/>
      <c r="Y855" s="264"/>
      <c r="Z855" s="264"/>
    </row>
    <row r="856" spans="1:26" s="64" customFormat="1" ht="17" thickBot="1">
      <c r="A856" s="470"/>
      <c r="B856" s="467" t="s">
        <v>862</v>
      </c>
      <c r="C856" s="442"/>
      <c r="D856" s="442"/>
      <c r="E856" s="472"/>
      <c r="F856" s="472"/>
      <c r="G856" s="766"/>
      <c r="H856" s="767"/>
      <c r="I856" s="768"/>
      <c r="J856" s="442"/>
      <c r="K856" s="467" t="s">
        <v>49</v>
      </c>
      <c r="L856" s="610"/>
      <c r="M856" s="442"/>
      <c r="N856" s="442"/>
      <c r="O856" s="467" t="s">
        <v>49</v>
      </c>
      <c r="P856" s="610"/>
      <c r="W856" s="453"/>
      <c r="X856" s="264"/>
      <c r="Y856" s="264"/>
      <c r="Z856" s="264"/>
    </row>
    <row r="857" spans="1:26" s="64" customFormat="1" ht="17" thickBot="1">
      <c r="A857" s="470"/>
      <c r="B857" s="467"/>
      <c r="C857" s="442"/>
      <c r="D857" s="442"/>
      <c r="E857" s="474"/>
      <c r="F857" s="474"/>
      <c r="G857" s="474"/>
      <c r="H857" s="474"/>
      <c r="I857" s="442"/>
      <c r="J857" s="442"/>
      <c r="K857" s="467"/>
      <c r="L857" s="475"/>
      <c r="M857" s="450"/>
      <c r="N857" s="450"/>
      <c r="O857" s="476"/>
      <c r="P857" s="482"/>
      <c r="W857" s="453"/>
      <c r="X857" s="264"/>
      <c r="Y857" s="264"/>
      <c r="Z857" s="264"/>
    </row>
    <row r="858" spans="1:26" s="64" customFormat="1" ht="17" thickBot="1">
      <c r="A858" s="470"/>
      <c r="B858" s="467" t="s">
        <v>779</v>
      </c>
      <c r="C858" s="450"/>
      <c r="D858" s="450"/>
      <c r="E858" s="474"/>
      <c r="F858" s="474"/>
      <c r="G858" s="801" t="s">
        <v>859</v>
      </c>
      <c r="H858" s="802"/>
      <c r="I858" s="803"/>
      <c r="J858" s="442"/>
      <c r="K858" s="467" t="s">
        <v>50</v>
      </c>
      <c r="L858" s="611"/>
      <c r="M858" s="442"/>
      <c r="N858" s="442"/>
      <c r="O858" s="467" t="s">
        <v>50</v>
      </c>
      <c r="P858" s="611"/>
      <c r="W858" s="453"/>
      <c r="X858" s="264"/>
      <c r="Y858" s="264"/>
      <c r="Z858" s="264"/>
    </row>
    <row r="859" spans="1:26" s="64" customFormat="1">
      <c r="A859" s="470"/>
      <c r="B859" s="442"/>
      <c r="C859" s="442"/>
      <c r="D859" s="442"/>
      <c r="E859" s="442"/>
      <c r="F859" s="442"/>
      <c r="G859" s="442"/>
      <c r="H859" s="442"/>
      <c r="I859" s="442"/>
      <c r="J859" s="442"/>
      <c r="K859" s="442"/>
      <c r="L859" s="442"/>
      <c r="M859" s="442"/>
      <c r="N859" s="442"/>
      <c r="O859" s="442"/>
      <c r="P859" s="471"/>
      <c r="W859" s="453"/>
      <c r="X859" s="264"/>
      <c r="Y859" s="264"/>
      <c r="Z859" s="264"/>
    </row>
    <row r="860" spans="1:26" s="64" customFormat="1">
      <c r="A860" s="470"/>
      <c r="B860" s="467" t="s">
        <v>70</v>
      </c>
      <c r="C860" s="442"/>
      <c r="D860" s="766"/>
      <c r="E860" s="767"/>
      <c r="F860" s="768"/>
      <c r="G860" s="442"/>
      <c r="H860" s="467" t="s">
        <v>71</v>
      </c>
      <c r="I860" s="442"/>
      <c r="J860" s="769"/>
      <c r="K860" s="804"/>
      <c r="L860" s="804"/>
      <c r="M860" s="804"/>
      <c r="N860" s="804"/>
      <c r="O860" s="770"/>
      <c r="P860" s="471"/>
      <c r="W860" s="453"/>
      <c r="X860" s="264"/>
      <c r="Y860" s="264"/>
      <c r="Z860" s="264"/>
    </row>
    <row r="861" spans="1:26" s="64" customFormat="1">
      <c r="A861" s="470"/>
      <c r="B861" s="442"/>
      <c r="C861" s="442"/>
      <c r="D861" s="442"/>
      <c r="E861" s="442"/>
      <c r="F861" s="442"/>
      <c r="G861" s="442"/>
      <c r="H861" s="442"/>
      <c r="I861" s="442"/>
      <c r="J861" s="442"/>
      <c r="K861" s="442"/>
      <c r="L861" s="442"/>
      <c r="M861" s="442"/>
      <c r="N861" s="442"/>
      <c r="O861" s="442"/>
      <c r="P861" s="471"/>
      <c r="W861" s="453"/>
      <c r="X861" s="264"/>
      <c r="Y861" s="264"/>
      <c r="Z861" s="264"/>
    </row>
    <row r="862" spans="1:26" s="64" customFormat="1">
      <c r="A862" s="470"/>
      <c r="B862" s="467" t="s">
        <v>72</v>
      </c>
      <c r="C862" s="442"/>
      <c r="D862" s="766"/>
      <c r="E862" s="767"/>
      <c r="F862" s="767"/>
      <c r="G862" s="767"/>
      <c r="H862" s="767"/>
      <c r="I862" s="767"/>
      <c r="J862" s="767"/>
      <c r="K862" s="767"/>
      <c r="L862" s="767"/>
      <c r="M862" s="767"/>
      <c r="N862" s="767"/>
      <c r="O862" s="768"/>
      <c r="P862" s="471"/>
      <c r="W862" s="453"/>
      <c r="X862" s="264"/>
      <c r="Y862" s="264"/>
      <c r="Z862" s="264"/>
    </row>
    <row r="863" spans="1:26" s="64" customFormat="1" ht="17" thickBot="1">
      <c r="A863" s="479"/>
      <c r="B863" s="480"/>
      <c r="C863" s="480"/>
      <c r="D863" s="480"/>
      <c r="E863" s="480"/>
      <c r="F863" s="480"/>
      <c r="G863" s="480"/>
      <c r="H863" s="480"/>
      <c r="I863" s="480"/>
      <c r="J863" s="480"/>
      <c r="K863" s="480"/>
      <c r="L863" s="480"/>
      <c r="M863" s="480"/>
      <c r="N863" s="480"/>
      <c r="O863" s="480"/>
      <c r="P863" s="481"/>
      <c r="W863" s="453"/>
      <c r="X863" s="264"/>
      <c r="Y863" s="264"/>
      <c r="Z863" s="264"/>
    </row>
    <row r="864" spans="1:26" s="64" customFormat="1" ht="17" thickBot="1">
      <c r="A864" s="470"/>
      <c r="B864" s="442"/>
      <c r="C864" s="442"/>
      <c r="D864" s="442"/>
      <c r="E864" s="442"/>
      <c r="F864" s="442"/>
      <c r="G864" s="442"/>
      <c r="H864" s="442"/>
      <c r="I864" s="442"/>
      <c r="J864" s="442"/>
      <c r="K864" s="442"/>
      <c r="L864" s="442"/>
      <c r="M864" s="442"/>
      <c r="N864" s="442"/>
      <c r="O864" s="442"/>
      <c r="P864" s="471"/>
      <c r="W864" s="457" t="s">
        <v>195</v>
      </c>
      <c r="X864" s="264"/>
      <c r="Y864" s="264"/>
      <c r="Z864" s="264"/>
    </row>
    <row r="865" spans="1:26" s="64" customFormat="1" ht="17" thickBot="1">
      <c r="A865" s="374" t="s">
        <v>523</v>
      </c>
      <c r="B865" s="467" t="s">
        <v>68</v>
      </c>
      <c r="C865" s="442"/>
      <c r="D865" s="442"/>
      <c r="E865" s="766"/>
      <c r="F865" s="767"/>
      <c r="G865" s="767"/>
      <c r="H865" s="767"/>
      <c r="I865" s="767"/>
      <c r="J865" s="768"/>
      <c r="K865" s="468" t="s">
        <v>69</v>
      </c>
      <c r="L865" s="766"/>
      <c r="M865" s="768"/>
      <c r="N865" s="442"/>
      <c r="O865" s="467" t="s">
        <v>778</v>
      </c>
      <c r="P865" s="629"/>
      <c r="W865" s="453"/>
      <c r="X865" s="264"/>
      <c r="Y865" s="264"/>
      <c r="Z865" s="264"/>
    </row>
    <row r="866" spans="1:26" s="64" customFormat="1" ht="17" thickBot="1">
      <c r="A866" s="470"/>
      <c r="B866" s="442"/>
      <c r="C866" s="442"/>
      <c r="D866" s="442"/>
      <c r="E866" s="442"/>
      <c r="F866" s="442"/>
      <c r="G866" s="442"/>
      <c r="H866" s="442"/>
      <c r="I866" s="442"/>
      <c r="J866" s="442"/>
      <c r="K866" s="442"/>
      <c r="L866" s="442"/>
      <c r="M866" s="442"/>
      <c r="N866" s="442"/>
      <c r="O866" s="442"/>
      <c r="P866" s="471"/>
      <c r="W866" s="453"/>
      <c r="X866" s="264"/>
      <c r="Y866" s="264"/>
      <c r="Z866" s="264"/>
    </row>
    <row r="867" spans="1:26" s="64" customFormat="1" ht="17" thickBot="1">
      <c r="A867" s="470"/>
      <c r="B867" s="467" t="s">
        <v>862</v>
      </c>
      <c r="C867" s="442"/>
      <c r="D867" s="442"/>
      <c r="E867" s="472"/>
      <c r="F867" s="472"/>
      <c r="G867" s="766"/>
      <c r="H867" s="767"/>
      <c r="I867" s="768"/>
      <c r="J867" s="442"/>
      <c r="K867" s="467" t="s">
        <v>49</v>
      </c>
      <c r="L867" s="610"/>
      <c r="M867" s="442"/>
      <c r="N867" s="442"/>
      <c r="O867" s="467" t="s">
        <v>49</v>
      </c>
      <c r="P867" s="610"/>
      <c r="W867" s="453"/>
      <c r="X867" s="264"/>
      <c r="Y867" s="264"/>
      <c r="Z867" s="264"/>
    </row>
    <row r="868" spans="1:26" s="64" customFormat="1" ht="17" thickBot="1">
      <c r="A868" s="470"/>
      <c r="B868" s="467"/>
      <c r="C868" s="442"/>
      <c r="D868" s="442"/>
      <c r="E868" s="474"/>
      <c r="F868" s="474"/>
      <c r="G868" s="474"/>
      <c r="H868" s="474"/>
      <c r="I868" s="442"/>
      <c r="J868" s="442"/>
      <c r="K868" s="467"/>
      <c r="L868" s="475"/>
      <c r="M868" s="450"/>
      <c r="N868" s="450"/>
      <c r="O868" s="476"/>
      <c r="P868" s="482"/>
      <c r="W868" s="453"/>
      <c r="X868" s="264"/>
      <c r="Y868" s="264"/>
      <c r="Z868" s="264"/>
    </row>
    <row r="869" spans="1:26" s="64" customFormat="1" ht="17" thickBot="1">
      <c r="A869" s="470"/>
      <c r="B869" s="467" t="s">
        <v>779</v>
      </c>
      <c r="C869" s="450"/>
      <c r="D869" s="450"/>
      <c r="E869" s="474"/>
      <c r="F869" s="474"/>
      <c r="G869" s="801" t="s">
        <v>859</v>
      </c>
      <c r="H869" s="802"/>
      <c r="I869" s="803"/>
      <c r="J869" s="442"/>
      <c r="K869" s="467" t="s">
        <v>50</v>
      </c>
      <c r="L869" s="611"/>
      <c r="M869" s="442"/>
      <c r="N869" s="442"/>
      <c r="O869" s="467" t="s">
        <v>50</v>
      </c>
      <c r="P869" s="611"/>
      <c r="W869" s="453"/>
      <c r="X869" s="264"/>
      <c r="Y869" s="264"/>
      <c r="Z869" s="264"/>
    </row>
    <row r="870" spans="1:26" s="64" customFormat="1">
      <c r="A870" s="470"/>
      <c r="B870" s="442"/>
      <c r="C870" s="442"/>
      <c r="D870" s="442"/>
      <c r="E870" s="442"/>
      <c r="F870" s="442"/>
      <c r="G870" s="442"/>
      <c r="H870" s="442"/>
      <c r="I870" s="442"/>
      <c r="J870" s="442"/>
      <c r="K870" s="442"/>
      <c r="L870" s="442"/>
      <c r="M870" s="442"/>
      <c r="N870" s="442"/>
      <c r="O870" s="442"/>
      <c r="P870" s="471"/>
      <c r="W870" s="453"/>
      <c r="X870" s="264"/>
      <c r="Y870" s="264"/>
      <c r="Z870" s="264"/>
    </row>
    <row r="871" spans="1:26" s="64" customFormat="1">
      <c r="A871" s="470"/>
      <c r="B871" s="467" t="s">
        <v>70</v>
      </c>
      <c r="C871" s="442"/>
      <c r="D871" s="766"/>
      <c r="E871" s="767"/>
      <c r="F871" s="768"/>
      <c r="G871" s="442"/>
      <c r="H871" s="467" t="s">
        <v>71</v>
      </c>
      <c r="I871" s="442"/>
      <c r="J871" s="769"/>
      <c r="K871" s="804"/>
      <c r="L871" s="804"/>
      <c r="M871" s="804"/>
      <c r="N871" s="804"/>
      <c r="O871" s="770"/>
      <c r="P871" s="471"/>
      <c r="W871" s="453"/>
      <c r="X871" s="264"/>
      <c r="Y871" s="264"/>
      <c r="Z871" s="264"/>
    </row>
    <row r="872" spans="1:26" s="64" customFormat="1">
      <c r="A872" s="470"/>
      <c r="B872" s="442"/>
      <c r="C872" s="442"/>
      <c r="D872" s="442"/>
      <c r="E872" s="442"/>
      <c r="F872" s="442"/>
      <c r="G872" s="442"/>
      <c r="H872" s="442"/>
      <c r="I872" s="442"/>
      <c r="J872" s="442"/>
      <c r="K872" s="442"/>
      <c r="L872" s="442"/>
      <c r="M872" s="442"/>
      <c r="N872" s="442"/>
      <c r="O872" s="442"/>
      <c r="P872" s="471"/>
      <c r="W872" s="453"/>
      <c r="X872" s="264"/>
      <c r="Y872" s="264"/>
      <c r="Z872" s="264"/>
    </row>
    <row r="873" spans="1:26" s="64" customFormat="1">
      <c r="A873" s="470"/>
      <c r="B873" s="467" t="s">
        <v>72</v>
      </c>
      <c r="C873" s="442"/>
      <c r="D873" s="766"/>
      <c r="E873" s="767"/>
      <c r="F873" s="767"/>
      <c r="G873" s="767"/>
      <c r="H873" s="767"/>
      <c r="I873" s="767"/>
      <c r="J873" s="767"/>
      <c r="K873" s="767"/>
      <c r="L873" s="767"/>
      <c r="M873" s="767"/>
      <c r="N873" s="767"/>
      <c r="O873" s="768"/>
      <c r="P873" s="471"/>
      <c r="W873" s="453"/>
      <c r="X873" s="264"/>
      <c r="Y873" s="264"/>
      <c r="Z873" s="264"/>
    </row>
    <row r="874" spans="1:26" s="64" customFormat="1" ht="17" thickBot="1">
      <c r="A874" s="479"/>
      <c r="B874" s="480"/>
      <c r="C874" s="480"/>
      <c r="D874" s="480"/>
      <c r="E874" s="480"/>
      <c r="F874" s="480"/>
      <c r="G874" s="480"/>
      <c r="H874" s="480"/>
      <c r="I874" s="480"/>
      <c r="J874" s="480"/>
      <c r="K874" s="480"/>
      <c r="L874" s="480"/>
      <c r="M874" s="480"/>
      <c r="N874" s="480"/>
      <c r="O874" s="480"/>
      <c r="P874" s="481"/>
      <c r="W874" s="453"/>
      <c r="X874" s="264"/>
      <c r="Y874" s="264"/>
      <c r="Z874" s="264"/>
    </row>
    <row r="875" spans="1:26" s="64" customFormat="1" ht="17" thickBot="1">
      <c r="A875" s="470"/>
      <c r="B875" s="442"/>
      <c r="C875" s="442"/>
      <c r="D875" s="442"/>
      <c r="E875" s="442"/>
      <c r="F875" s="442"/>
      <c r="G875" s="442"/>
      <c r="H875" s="442"/>
      <c r="I875" s="442"/>
      <c r="J875" s="442"/>
      <c r="K875" s="442"/>
      <c r="L875" s="442"/>
      <c r="M875" s="442"/>
      <c r="N875" s="442"/>
      <c r="O875" s="442"/>
      <c r="P875" s="471"/>
      <c r="W875" s="457" t="s">
        <v>195</v>
      </c>
      <c r="X875" s="264"/>
      <c r="Y875" s="264"/>
      <c r="Z875" s="264"/>
    </row>
    <row r="876" spans="1:26" s="64" customFormat="1" ht="17" thickBot="1">
      <c r="A876" s="374" t="s">
        <v>524</v>
      </c>
      <c r="B876" s="467" t="s">
        <v>68</v>
      </c>
      <c r="C876" s="442"/>
      <c r="D876" s="442"/>
      <c r="E876" s="766"/>
      <c r="F876" s="767"/>
      <c r="G876" s="767"/>
      <c r="H876" s="767"/>
      <c r="I876" s="767"/>
      <c r="J876" s="768"/>
      <c r="K876" s="468" t="s">
        <v>69</v>
      </c>
      <c r="L876" s="766"/>
      <c r="M876" s="768"/>
      <c r="N876" s="442"/>
      <c r="O876" s="467" t="s">
        <v>778</v>
      </c>
      <c r="P876" s="629"/>
      <c r="W876" s="453"/>
      <c r="X876" s="264"/>
      <c r="Y876" s="264"/>
      <c r="Z876" s="264"/>
    </row>
    <row r="877" spans="1:26" s="64" customFormat="1" ht="17" thickBot="1">
      <c r="A877" s="470"/>
      <c r="B877" s="442"/>
      <c r="C877" s="442"/>
      <c r="D877" s="442"/>
      <c r="E877" s="442"/>
      <c r="F877" s="442"/>
      <c r="G877" s="442"/>
      <c r="H877" s="442"/>
      <c r="I877" s="442"/>
      <c r="J877" s="442"/>
      <c r="K877" s="442"/>
      <c r="L877" s="442"/>
      <c r="M877" s="442"/>
      <c r="N877" s="442"/>
      <c r="O877" s="442"/>
      <c r="P877" s="471"/>
      <c r="W877" s="453"/>
      <c r="X877" s="264"/>
      <c r="Y877" s="264"/>
      <c r="Z877" s="264"/>
    </row>
    <row r="878" spans="1:26" s="64" customFormat="1" ht="17" thickBot="1">
      <c r="A878" s="470"/>
      <c r="B878" s="467" t="s">
        <v>862</v>
      </c>
      <c r="C878" s="442"/>
      <c r="D878" s="442"/>
      <c r="E878" s="472"/>
      <c r="F878" s="472"/>
      <c r="G878" s="766"/>
      <c r="H878" s="767"/>
      <c r="I878" s="768"/>
      <c r="J878" s="442"/>
      <c r="K878" s="467" t="s">
        <v>49</v>
      </c>
      <c r="L878" s="610"/>
      <c r="M878" s="442"/>
      <c r="N878" s="442"/>
      <c r="O878" s="467" t="s">
        <v>49</v>
      </c>
      <c r="P878" s="610"/>
      <c r="W878" s="453"/>
      <c r="X878" s="264"/>
      <c r="Y878" s="264"/>
      <c r="Z878" s="264"/>
    </row>
    <row r="879" spans="1:26" s="64" customFormat="1" ht="17" thickBot="1">
      <c r="A879" s="470"/>
      <c r="B879" s="467"/>
      <c r="C879" s="442"/>
      <c r="D879" s="442"/>
      <c r="E879" s="474"/>
      <c r="F879" s="474"/>
      <c r="G879" s="474"/>
      <c r="H879" s="474"/>
      <c r="I879" s="442"/>
      <c r="J879" s="442"/>
      <c r="K879" s="467"/>
      <c r="L879" s="475"/>
      <c r="M879" s="450"/>
      <c r="N879" s="450"/>
      <c r="O879" s="476"/>
      <c r="P879" s="482"/>
      <c r="W879" s="453"/>
      <c r="X879" s="264"/>
      <c r="Y879" s="264"/>
      <c r="Z879" s="264"/>
    </row>
    <row r="880" spans="1:26" s="64" customFormat="1" ht="17" thickBot="1">
      <c r="A880" s="470"/>
      <c r="B880" s="467" t="s">
        <v>779</v>
      </c>
      <c r="C880" s="450"/>
      <c r="D880" s="450"/>
      <c r="E880" s="474"/>
      <c r="F880" s="474"/>
      <c r="G880" s="801" t="s">
        <v>859</v>
      </c>
      <c r="H880" s="802"/>
      <c r="I880" s="803"/>
      <c r="J880" s="442"/>
      <c r="K880" s="467" t="s">
        <v>50</v>
      </c>
      <c r="L880" s="611"/>
      <c r="M880" s="442"/>
      <c r="N880" s="442"/>
      <c r="O880" s="467" t="s">
        <v>50</v>
      </c>
      <c r="P880" s="611"/>
      <c r="W880" s="453"/>
      <c r="X880" s="264"/>
      <c r="Y880" s="264"/>
      <c r="Z880" s="264"/>
    </row>
    <row r="881" spans="1:26" s="64" customFormat="1">
      <c r="A881" s="470"/>
      <c r="B881" s="442"/>
      <c r="C881" s="442"/>
      <c r="D881" s="442"/>
      <c r="E881" s="442"/>
      <c r="F881" s="442"/>
      <c r="G881" s="442"/>
      <c r="H881" s="442"/>
      <c r="I881" s="442"/>
      <c r="J881" s="442"/>
      <c r="K881" s="442"/>
      <c r="L881" s="442"/>
      <c r="M881" s="442"/>
      <c r="N881" s="442"/>
      <c r="O881" s="442"/>
      <c r="P881" s="471"/>
      <c r="W881" s="453"/>
      <c r="X881" s="264"/>
      <c r="Y881" s="264"/>
      <c r="Z881" s="264"/>
    </row>
    <row r="882" spans="1:26" s="64" customFormat="1">
      <c r="A882" s="470"/>
      <c r="B882" s="467" t="s">
        <v>70</v>
      </c>
      <c r="C882" s="442"/>
      <c r="D882" s="766"/>
      <c r="E882" s="767"/>
      <c r="F882" s="768"/>
      <c r="G882" s="442"/>
      <c r="H882" s="467" t="s">
        <v>71</v>
      </c>
      <c r="I882" s="442"/>
      <c r="J882" s="769"/>
      <c r="K882" s="804"/>
      <c r="L882" s="804"/>
      <c r="M882" s="804"/>
      <c r="N882" s="804"/>
      <c r="O882" s="770"/>
      <c r="P882" s="471"/>
      <c r="W882" s="453"/>
      <c r="X882" s="264"/>
      <c r="Y882" s="264"/>
      <c r="Z882" s="264"/>
    </row>
    <row r="883" spans="1:26" s="64" customFormat="1">
      <c r="A883" s="470"/>
      <c r="B883" s="442"/>
      <c r="C883" s="442"/>
      <c r="D883" s="442"/>
      <c r="E883" s="442"/>
      <c r="F883" s="442"/>
      <c r="G883" s="442"/>
      <c r="H883" s="442"/>
      <c r="I883" s="442"/>
      <c r="J883" s="442"/>
      <c r="K883" s="442"/>
      <c r="L883" s="442"/>
      <c r="M883" s="442"/>
      <c r="N883" s="442"/>
      <c r="O883" s="442"/>
      <c r="P883" s="471"/>
      <c r="W883" s="453"/>
      <c r="X883" s="264"/>
      <c r="Y883" s="264"/>
      <c r="Z883" s="264"/>
    </row>
    <row r="884" spans="1:26" s="64" customFormat="1">
      <c r="A884" s="470"/>
      <c r="B884" s="467" t="s">
        <v>72</v>
      </c>
      <c r="C884" s="442"/>
      <c r="D884" s="766"/>
      <c r="E884" s="767"/>
      <c r="F884" s="767"/>
      <c r="G884" s="767"/>
      <c r="H884" s="767"/>
      <c r="I884" s="767"/>
      <c r="J884" s="767"/>
      <c r="K884" s="767"/>
      <c r="L884" s="767"/>
      <c r="M884" s="767"/>
      <c r="N884" s="767"/>
      <c r="O884" s="768"/>
      <c r="P884" s="471"/>
      <c r="W884" s="453"/>
      <c r="X884" s="264"/>
      <c r="Y884" s="264"/>
      <c r="Z884" s="264"/>
    </row>
    <row r="885" spans="1:26" s="64" customFormat="1" ht="17" thickBot="1">
      <c r="A885" s="479"/>
      <c r="B885" s="480"/>
      <c r="C885" s="480"/>
      <c r="D885" s="480"/>
      <c r="E885" s="480"/>
      <c r="F885" s="480"/>
      <c r="G885" s="480"/>
      <c r="H885" s="480"/>
      <c r="I885" s="480"/>
      <c r="J885" s="480"/>
      <c r="K885" s="480"/>
      <c r="L885" s="480"/>
      <c r="M885" s="480"/>
      <c r="N885" s="480"/>
      <c r="O885" s="480"/>
      <c r="P885" s="481"/>
      <c r="W885" s="453"/>
      <c r="X885" s="264"/>
      <c r="Y885" s="264"/>
      <c r="Z885" s="264"/>
    </row>
    <row r="886" spans="1:26" s="64" customFormat="1" ht="17" thickBot="1">
      <c r="A886" s="470"/>
      <c r="B886" s="442"/>
      <c r="C886" s="442"/>
      <c r="D886" s="442"/>
      <c r="E886" s="442"/>
      <c r="F886" s="442"/>
      <c r="G886" s="442"/>
      <c r="H886" s="442"/>
      <c r="I886" s="442"/>
      <c r="J886" s="442"/>
      <c r="K886" s="442"/>
      <c r="L886" s="442"/>
      <c r="M886" s="442"/>
      <c r="N886" s="442"/>
      <c r="O886" s="442"/>
      <c r="P886" s="471"/>
      <c r="W886" s="457" t="s">
        <v>195</v>
      </c>
      <c r="X886" s="264"/>
      <c r="Y886" s="264"/>
      <c r="Z886" s="264"/>
    </row>
    <row r="887" spans="1:26" s="64" customFormat="1" ht="17" thickBot="1">
      <c r="A887" s="374" t="s">
        <v>525</v>
      </c>
      <c r="B887" s="467" t="s">
        <v>68</v>
      </c>
      <c r="C887" s="442"/>
      <c r="D887" s="442"/>
      <c r="E887" s="766"/>
      <c r="F887" s="767"/>
      <c r="G887" s="767"/>
      <c r="H887" s="767"/>
      <c r="I887" s="767"/>
      <c r="J887" s="768"/>
      <c r="K887" s="468" t="s">
        <v>69</v>
      </c>
      <c r="L887" s="766"/>
      <c r="M887" s="768"/>
      <c r="N887" s="442"/>
      <c r="O887" s="467" t="s">
        <v>778</v>
      </c>
      <c r="P887" s="629"/>
      <c r="W887" s="453"/>
      <c r="X887" s="264"/>
      <c r="Y887" s="264"/>
      <c r="Z887" s="264"/>
    </row>
    <row r="888" spans="1:26" s="64" customFormat="1" ht="17" thickBot="1">
      <c r="A888" s="470"/>
      <c r="B888" s="442"/>
      <c r="C888" s="442"/>
      <c r="D888" s="442"/>
      <c r="E888" s="442"/>
      <c r="F888" s="442"/>
      <c r="G888" s="442"/>
      <c r="H888" s="442"/>
      <c r="I888" s="442"/>
      <c r="J888" s="442"/>
      <c r="K888" s="442"/>
      <c r="L888" s="442"/>
      <c r="M888" s="442"/>
      <c r="N888" s="442"/>
      <c r="O888" s="442"/>
      <c r="P888" s="471"/>
      <c r="W888" s="453"/>
      <c r="X888" s="264"/>
      <c r="Y888" s="264"/>
      <c r="Z888" s="264"/>
    </row>
    <row r="889" spans="1:26" s="64" customFormat="1" ht="17" thickBot="1">
      <c r="A889" s="470"/>
      <c r="B889" s="467" t="s">
        <v>862</v>
      </c>
      <c r="C889" s="442"/>
      <c r="D889" s="442"/>
      <c r="E889" s="472"/>
      <c r="F889" s="472"/>
      <c r="G889" s="766"/>
      <c r="H889" s="767"/>
      <c r="I889" s="768"/>
      <c r="J889" s="442"/>
      <c r="K889" s="467" t="s">
        <v>49</v>
      </c>
      <c r="L889" s="610"/>
      <c r="M889" s="442"/>
      <c r="N889" s="442"/>
      <c r="O889" s="467" t="s">
        <v>49</v>
      </c>
      <c r="P889" s="610"/>
      <c r="W889" s="453"/>
      <c r="X889" s="264"/>
      <c r="Y889" s="264"/>
      <c r="Z889" s="264"/>
    </row>
    <row r="890" spans="1:26" s="64" customFormat="1" ht="17" thickBot="1">
      <c r="A890" s="470"/>
      <c r="B890" s="467"/>
      <c r="C890" s="442"/>
      <c r="D890" s="442"/>
      <c r="E890" s="474"/>
      <c r="F890" s="474"/>
      <c r="G890" s="474"/>
      <c r="H890" s="474"/>
      <c r="I890" s="442"/>
      <c r="J890" s="442"/>
      <c r="K890" s="467"/>
      <c r="L890" s="475"/>
      <c r="M890" s="450"/>
      <c r="N890" s="450"/>
      <c r="O890" s="476"/>
      <c r="P890" s="482"/>
      <c r="W890" s="453"/>
      <c r="X890" s="264"/>
      <c r="Y890" s="264"/>
      <c r="Z890" s="264"/>
    </row>
    <row r="891" spans="1:26" s="64" customFormat="1" ht="17" thickBot="1">
      <c r="A891" s="470"/>
      <c r="B891" s="467" t="s">
        <v>779</v>
      </c>
      <c r="C891" s="450"/>
      <c r="D891" s="450"/>
      <c r="E891" s="474"/>
      <c r="F891" s="474"/>
      <c r="G891" s="801" t="s">
        <v>859</v>
      </c>
      <c r="H891" s="802"/>
      <c r="I891" s="803"/>
      <c r="J891" s="442"/>
      <c r="K891" s="467" t="s">
        <v>50</v>
      </c>
      <c r="L891" s="611"/>
      <c r="M891" s="442"/>
      <c r="N891" s="442"/>
      <c r="O891" s="467" t="s">
        <v>50</v>
      </c>
      <c r="P891" s="611"/>
      <c r="W891" s="453"/>
      <c r="X891" s="264"/>
      <c r="Y891" s="264"/>
      <c r="Z891" s="264"/>
    </row>
    <row r="892" spans="1:26" s="64" customFormat="1">
      <c r="A892" s="470"/>
      <c r="B892" s="442"/>
      <c r="C892" s="442"/>
      <c r="D892" s="442"/>
      <c r="E892" s="442"/>
      <c r="F892" s="442"/>
      <c r="G892" s="442"/>
      <c r="H892" s="442"/>
      <c r="I892" s="442"/>
      <c r="J892" s="442"/>
      <c r="K892" s="442"/>
      <c r="L892" s="442"/>
      <c r="M892" s="442"/>
      <c r="N892" s="442"/>
      <c r="O892" s="442"/>
      <c r="P892" s="471"/>
      <c r="W892" s="453"/>
      <c r="X892" s="264"/>
      <c r="Y892" s="264"/>
      <c r="Z892" s="264"/>
    </row>
    <row r="893" spans="1:26" s="64" customFormat="1">
      <c r="A893" s="470"/>
      <c r="B893" s="467" t="s">
        <v>70</v>
      </c>
      <c r="C893" s="442"/>
      <c r="D893" s="766"/>
      <c r="E893" s="767"/>
      <c r="F893" s="768"/>
      <c r="G893" s="442"/>
      <c r="H893" s="467" t="s">
        <v>71</v>
      </c>
      <c r="I893" s="442"/>
      <c r="J893" s="769"/>
      <c r="K893" s="804"/>
      <c r="L893" s="804"/>
      <c r="M893" s="804"/>
      <c r="N893" s="804"/>
      <c r="O893" s="770"/>
      <c r="P893" s="471"/>
      <c r="W893" s="453"/>
      <c r="X893" s="264"/>
      <c r="Y893" s="264"/>
      <c r="Z893" s="264"/>
    </row>
    <row r="894" spans="1:26" s="64" customFormat="1">
      <c r="A894" s="470"/>
      <c r="B894" s="442"/>
      <c r="C894" s="442"/>
      <c r="D894" s="442"/>
      <c r="E894" s="442"/>
      <c r="F894" s="442"/>
      <c r="G894" s="442"/>
      <c r="H894" s="442"/>
      <c r="I894" s="442"/>
      <c r="J894" s="442"/>
      <c r="K894" s="442"/>
      <c r="L894" s="442"/>
      <c r="M894" s="442"/>
      <c r="N894" s="442"/>
      <c r="O894" s="442"/>
      <c r="P894" s="471"/>
      <c r="W894" s="453"/>
      <c r="X894" s="264"/>
      <c r="Y894" s="264"/>
      <c r="Z894" s="264"/>
    </row>
    <row r="895" spans="1:26" s="64" customFormat="1">
      <c r="A895" s="470"/>
      <c r="B895" s="467" t="s">
        <v>72</v>
      </c>
      <c r="C895" s="442"/>
      <c r="D895" s="766"/>
      <c r="E895" s="767"/>
      <c r="F895" s="767"/>
      <c r="G895" s="767"/>
      <c r="H895" s="767"/>
      <c r="I895" s="767"/>
      <c r="J895" s="767"/>
      <c r="K895" s="767"/>
      <c r="L895" s="767"/>
      <c r="M895" s="767"/>
      <c r="N895" s="767"/>
      <c r="O895" s="768"/>
      <c r="P895" s="471"/>
      <c r="W895" s="453"/>
      <c r="X895" s="264"/>
      <c r="Y895" s="264"/>
      <c r="Z895" s="264"/>
    </row>
    <row r="896" spans="1:26" s="64" customFormat="1" ht="17" thickBot="1">
      <c r="A896" s="479"/>
      <c r="B896" s="480"/>
      <c r="C896" s="480"/>
      <c r="D896" s="480"/>
      <c r="E896" s="480"/>
      <c r="F896" s="480"/>
      <c r="G896" s="480"/>
      <c r="H896" s="480"/>
      <c r="I896" s="480"/>
      <c r="J896" s="480"/>
      <c r="K896" s="480"/>
      <c r="L896" s="480"/>
      <c r="M896" s="480"/>
      <c r="N896" s="480"/>
      <c r="O896" s="480"/>
      <c r="P896" s="481"/>
      <c r="W896" s="453"/>
      <c r="X896" s="264"/>
      <c r="Y896" s="264"/>
      <c r="Z896" s="264"/>
    </row>
    <row r="897" spans="1:26" s="64" customFormat="1" ht="17" thickBot="1">
      <c r="A897" s="470"/>
      <c r="B897" s="442"/>
      <c r="C897" s="442"/>
      <c r="D897" s="442"/>
      <c r="E897" s="442"/>
      <c r="F897" s="442"/>
      <c r="G897" s="442"/>
      <c r="H897" s="442"/>
      <c r="I897" s="442"/>
      <c r="J897" s="442"/>
      <c r="K897" s="442"/>
      <c r="L897" s="442"/>
      <c r="M897" s="442"/>
      <c r="N897" s="442"/>
      <c r="O897" s="442"/>
      <c r="P897" s="471"/>
      <c r="W897" s="457" t="s">
        <v>195</v>
      </c>
      <c r="X897" s="264"/>
      <c r="Y897" s="264"/>
      <c r="Z897" s="264"/>
    </row>
    <row r="898" spans="1:26" s="64" customFormat="1" ht="17" thickBot="1">
      <c r="A898" s="374" t="s">
        <v>526</v>
      </c>
      <c r="B898" s="467" t="s">
        <v>68</v>
      </c>
      <c r="C898" s="442"/>
      <c r="D898" s="442"/>
      <c r="E898" s="766"/>
      <c r="F898" s="767"/>
      <c r="G898" s="767"/>
      <c r="H898" s="767"/>
      <c r="I898" s="767"/>
      <c r="J898" s="768"/>
      <c r="K898" s="468" t="s">
        <v>69</v>
      </c>
      <c r="L898" s="766"/>
      <c r="M898" s="768"/>
      <c r="N898" s="442"/>
      <c r="O898" s="467" t="s">
        <v>778</v>
      </c>
      <c r="P898" s="629"/>
      <c r="W898" s="453"/>
      <c r="X898" s="264"/>
      <c r="Y898" s="264"/>
      <c r="Z898" s="264"/>
    </row>
    <row r="899" spans="1:26" s="64" customFormat="1" ht="17" thickBot="1">
      <c r="A899" s="470"/>
      <c r="B899" s="442"/>
      <c r="C899" s="442"/>
      <c r="D899" s="442"/>
      <c r="E899" s="442"/>
      <c r="F899" s="442"/>
      <c r="G899" s="442"/>
      <c r="H899" s="442"/>
      <c r="I899" s="442"/>
      <c r="J899" s="442"/>
      <c r="K899" s="442"/>
      <c r="L899" s="442"/>
      <c r="M899" s="442"/>
      <c r="N899" s="442"/>
      <c r="O899" s="442"/>
      <c r="P899" s="471"/>
      <c r="W899" s="453"/>
      <c r="X899" s="264"/>
      <c r="Y899" s="264"/>
      <c r="Z899" s="264"/>
    </row>
    <row r="900" spans="1:26" s="64" customFormat="1" ht="17" thickBot="1">
      <c r="A900" s="470"/>
      <c r="B900" s="467" t="s">
        <v>862</v>
      </c>
      <c r="C900" s="442"/>
      <c r="D900" s="442"/>
      <c r="E900" s="472"/>
      <c r="F900" s="472"/>
      <c r="G900" s="766"/>
      <c r="H900" s="767"/>
      <c r="I900" s="768"/>
      <c r="J900" s="442"/>
      <c r="K900" s="467" t="s">
        <v>49</v>
      </c>
      <c r="L900" s="610"/>
      <c r="M900" s="442"/>
      <c r="N900" s="442"/>
      <c r="O900" s="467" t="s">
        <v>49</v>
      </c>
      <c r="P900" s="610"/>
      <c r="W900" s="453"/>
      <c r="X900" s="264"/>
      <c r="Y900" s="264"/>
      <c r="Z900" s="264"/>
    </row>
    <row r="901" spans="1:26" s="64" customFormat="1" ht="17" thickBot="1">
      <c r="A901" s="470"/>
      <c r="B901" s="467"/>
      <c r="C901" s="442"/>
      <c r="D901" s="442"/>
      <c r="E901" s="474"/>
      <c r="F901" s="474"/>
      <c r="G901" s="474"/>
      <c r="H901" s="474"/>
      <c r="I901" s="442"/>
      <c r="J901" s="442"/>
      <c r="K901" s="467"/>
      <c r="L901" s="475"/>
      <c r="M901" s="450"/>
      <c r="N901" s="450"/>
      <c r="O901" s="476"/>
      <c r="P901" s="482"/>
      <c r="W901" s="453"/>
      <c r="X901" s="264"/>
      <c r="Y901" s="264"/>
      <c r="Z901" s="264"/>
    </row>
    <row r="902" spans="1:26" s="64" customFormat="1" ht="17" thickBot="1">
      <c r="A902" s="470"/>
      <c r="B902" s="467" t="s">
        <v>779</v>
      </c>
      <c r="C902" s="450"/>
      <c r="D902" s="450"/>
      <c r="E902" s="474"/>
      <c r="F902" s="474"/>
      <c r="G902" s="801" t="s">
        <v>859</v>
      </c>
      <c r="H902" s="802"/>
      <c r="I902" s="803"/>
      <c r="J902" s="442"/>
      <c r="K902" s="467" t="s">
        <v>50</v>
      </c>
      <c r="L902" s="611"/>
      <c r="M902" s="442"/>
      <c r="N902" s="442"/>
      <c r="O902" s="467" t="s">
        <v>50</v>
      </c>
      <c r="P902" s="611"/>
      <c r="W902" s="453"/>
      <c r="X902" s="264"/>
      <c r="Y902" s="264"/>
      <c r="Z902" s="264"/>
    </row>
    <row r="903" spans="1:26" s="64" customFormat="1">
      <c r="A903" s="470"/>
      <c r="B903" s="442"/>
      <c r="C903" s="442"/>
      <c r="D903" s="442"/>
      <c r="E903" s="442"/>
      <c r="F903" s="442"/>
      <c r="G903" s="442"/>
      <c r="H903" s="442"/>
      <c r="I903" s="442"/>
      <c r="J903" s="442"/>
      <c r="K903" s="442"/>
      <c r="L903" s="442"/>
      <c r="M903" s="442"/>
      <c r="N903" s="442"/>
      <c r="O903" s="442"/>
      <c r="P903" s="471"/>
      <c r="W903" s="453"/>
      <c r="X903" s="264"/>
      <c r="Y903" s="264"/>
      <c r="Z903" s="264"/>
    </row>
    <row r="904" spans="1:26" s="64" customFormat="1">
      <c r="A904" s="470"/>
      <c r="B904" s="467" t="s">
        <v>70</v>
      </c>
      <c r="C904" s="442"/>
      <c r="D904" s="766"/>
      <c r="E904" s="767"/>
      <c r="F904" s="768"/>
      <c r="G904" s="442"/>
      <c r="H904" s="467" t="s">
        <v>71</v>
      </c>
      <c r="I904" s="442"/>
      <c r="J904" s="769"/>
      <c r="K904" s="804"/>
      <c r="L904" s="804"/>
      <c r="M904" s="804"/>
      <c r="N904" s="804"/>
      <c r="O904" s="770"/>
      <c r="P904" s="471"/>
      <c r="W904" s="453"/>
      <c r="X904" s="264"/>
      <c r="Y904" s="264"/>
      <c r="Z904" s="264"/>
    </row>
    <row r="905" spans="1:26" s="64" customFormat="1">
      <c r="A905" s="470"/>
      <c r="B905" s="442"/>
      <c r="C905" s="442"/>
      <c r="D905" s="442"/>
      <c r="E905" s="442"/>
      <c r="F905" s="442"/>
      <c r="G905" s="442"/>
      <c r="H905" s="442"/>
      <c r="I905" s="442"/>
      <c r="J905" s="442"/>
      <c r="K905" s="442"/>
      <c r="L905" s="442"/>
      <c r="M905" s="442"/>
      <c r="N905" s="442"/>
      <c r="O905" s="442"/>
      <c r="P905" s="471"/>
      <c r="W905" s="453"/>
      <c r="X905" s="264"/>
      <c r="Y905" s="264"/>
      <c r="Z905" s="264"/>
    </row>
    <row r="906" spans="1:26" s="64" customFormat="1">
      <c r="A906" s="470"/>
      <c r="B906" s="467" t="s">
        <v>72</v>
      </c>
      <c r="C906" s="442"/>
      <c r="D906" s="766"/>
      <c r="E906" s="767"/>
      <c r="F906" s="767"/>
      <c r="G906" s="767"/>
      <c r="H906" s="767"/>
      <c r="I906" s="767"/>
      <c r="J906" s="767"/>
      <c r="K906" s="767"/>
      <c r="L906" s="767"/>
      <c r="M906" s="767"/>
      <c r="N906" s="767"/>
      <c r="O906" s="768"/>
      <c r="P906" s="471"/>
      <c r="W906" s="453"/>
      <c r="X906" s="264"/>
      <c r="Y906" s="264"/>
      <c r="Z906" s="264"/>
    </row>
    <row r="907" spans="1:26" s="64" customFormat="1" ht="17" thickBot="1">
      <c r="A907" s="479"/>
      <c r="B907" s="480"/>
      <c r="C907" s="480"/>
      <c r="D907" s="480"/>
      <c r="E907" s="480"/>
      <c r="F907" s="480"/>
      <c r="G907" s="480"/>
      <c r="H907" s="480"/>
      <c r="I907" s="480"/>
      <c r="J907" s="480"/>
      <c r="K907" s="480"/>
      <c r="L907" s="480"/>
      <c r="M907" s="480"/>
      <c r="N907" s="480"/>
      <c r="O907" s="480"/>
      <c r="P907" s="481"/>
      <c r="W907" s="453"/>
      <c r="X907" s="264"/>
      <c r="Y907" s="264"/>
      <c r="Z907" s="264"/>
    </row>
    <row r="908" spans="1:26" s="64" customFormat="1" ht="17" thickBot="1">
      <c r="A908" s="470"/>
      <c r="B908" s="442"/>
      <c r="C908" s="442"/>
      <c r="D908" s="442"/>
      <c r="E908" s="442"/>
      <c r="F908" s="442"/>
      <c r="G908" s="442"/>
      <c r="H908" s="442"/>
      <c r="I908" s="442"/>
      <c r="J908" s="442"/>
      <c r="K908" s="442"/>
      <c r="L908" s="442"/>
      <c r="M908" s="442"/>
      <c r="N908" s="442"/>
      <c r="O908" s="442"/>
      <c r="P908" s="471"/>
      <c r="W908" s="457" t="s">
        <v>195</v>
      </c>
      <c r="X908" s="264"/>
      <c r="Y908" s="264"/>
      <c r="Z908" s="264"/>
    </row>
    <row r="909" spans="1:26" s="64" customFormat="1" ht="17" thickBot="1">
      <c r="A909" s="374" t="s">
        <v>527</v>
      </c>
      <c r="B909" s="467" t="s">
        <v>68</v>
      </c>
      <c r="C909" s="442"/>
      <c r="D909" s="442"/>
      <c r="E909" s="766"/>
      <c r="F909" s="767"/>
      <c r="G909" s="767"/>
      <c r="H909" s="767"/>
      <c r="I909" s="767"/>
      <c r="J909" s="768"/>
      <c r="K909" s="468" t="s">
        <v>69</v>
      </c>
      <c r="L909" s="766"/>
      <c r="M909" s="768"/>
      <c r="N909" s="442"/>
      <c r="O909" s="467" t="s">
        <v>778</v>
      </c>
      <c r="P909" s="629"/>
      <c r="W909" s="453"/>
      <c r="X909" s="264"/>
      <c r="Y909" s="264"/>
      <c r="Z909" s="264"/>
    </row>
    <row r="910" spans="1:26" s="64" customFormat="1" ht="17" thickBot="1">
      <c r="A910" s="470"/>
      <c r="B910" s="442"/>
      <c r="C910" s="442"/>
      <c r="D910" s="442"/>
      <c r="E910" s="442"/>
      <c r="F910" s="442"/>
      <c r="G910" s="442"/>
      <c r="H910" s="442"/>
      <c r="I910" s="442"/>
      <c r="J910" s="442"/>
      <c r="K910" s="442"/>
      <c r="L910" s="442"/>
      <c r="M910" s="442"/>
      <c r="N910" s="442"/>
      <c r="O910" s="442"/>
      <c r="P910" s="471"/>
      <c r="W910" s="453"/>
      <c r="X910" s="264"/>
      <c r="Y910" s="264"/>
      <c r="Z910" s="264"/>
    </row>
    <row r="911" spans="1:26" s="64" customFormat="1" ht="17" thickBot="1">
      <c r="A911" s="470"/>
      <c r="B911" s="467" t="s">
        <v>862</v>
      </c>
      <c r="C911" s="442"/>
      <c r="D911" s="442"/>
      <c r="E911" s="472"/>
      <c r="F911" s="472"/>
      <c r="G911" s="766"/>
      <c r="H911" s="767"/>
      <c r="I911" s="768"/>
      <c r="J911" s="442"/>
      <c r="K911" s="467" t="s">
        <v>49</v>
      </c>
      <c r="L911" s="610"/>
      <c r="M911" s="442"/>
      <c r="N911" s="442"/>
      <c r="O911" s="467" t="s">
        <v>49</v>
      </c>
      <c r="P911" s="610"/>
      <c r="W911" s="453"/>
      <c r="X911" s="264"/>
      <c r="Y911" s="264"/>
      <c r="Z911" s="264"/>
    </row>
    <row r="912" spans="1:26" s="64" customFormat="1" ht="17" thickBot="1">
      <c r="A912" s="470"/>
      <c r="B912" s="467"/>
      <c r="C912" s="442"/>
      <c r="D912" s="442"/>
      <c r="E912" s="474"/>
      <c r="F912" s="474"/>
      <c r="G912" s="474"/>
      <c r="H912" s="474"/>
      <c r="I912" s="442"/>
      <c r="J912" s="442"/>
      <c r="K912" s="467"/>
      <c r="L912" s="475"/>
      <c r="M912" s="450"/>
      <c r="N912" s="450"/>
      <c r="O912" s="476"/>
      <c r="P912" s="482"/>
      <c r="W912" s="453"/>
      <c r="X912" s="264"/>
      <c r="Y912" s="264"/>
      <c r="Z912" s="264"/>
    </row>
    <row r="913" spans="1:26" s="64" customFormat="1" ht="17" thickBot="1">
      <c r="A913" s="470"/>
      <c r="B913" s="467" t="s">
        <v>779</v>
      </c>
      <c r="C913" s="450"/>
      <c r="D913" s="450"/>
      <c r="E913" s="474"/>
      <c r="F913" s="474"/>
      <c r="G913" s="801" t="s">
        <v>859</v>
      </c>
      <c r="H913" s="802"/>
      <c r="I913" s="803"/>
      <c r="J913" s="442"/>
      <c r="K913" s="467" t="s">
        <v>50</v>
      </c>
      <c r="L913" s="611"/>
      <c r="M913" s="442"/>
      <c r="N913" s="442"/>
      <c r="O913" s="467" t="s">
        <v>50</v>
      </c>
      <c r="P913" s="611"/>
      <c r="W913" s="453"/>
      <c r="X913" s="264"/>
      <c r="Y913" s="264"/>
      <c r="Z913" s="264"/>
    </row>
    <row r="914" spans="1:26" s="64" customFormat="1">
      <c r="A914" s="470"/>
      <c r="B914" s="442"/>
      <c r="C914" s="442"/>
      <c r="D914" s="442"/>
      <c r="E914" s="442"/>
      <c r="F914" s="442"/>
      <c r="G914" s="442"/>
      <c r="H914" s="442"/>
      <c r="I914" s="442"/>
      <c r="J914" s="442"/>
      <c r="K914" s="442"/>
      <c r="L914" s="442"/>
      <c r="M914" s="442"/>
      <c r="N914" s="442"/>
      <c r="O914" s="442"/>
      <c r="P914" s="471"/>
      <c r="W914" s="453"/>
      <c r="X914" s="264"/>
      <c r="Y914" s="264"/>
      <c r="Z914" s="264"/>
    </row>
    <row r="915" spans="1:26" s="64" customFormat="1">
      <c r="A915" s="470"/>
      <c r="B915" s="467" t="s">
        <v>70</v>
      </c>
      <c r="C915" s="442"/>
      <c r="D915" s="766"/>
      <c r="E915" s="767"/>
      <c r="F915" s="768"/>
      <c r="G915" s="442"/>
      <c r="H915" s="467" t="s">
        <v>71</v>
      </c>
      <c r="I915" s="442"/>
      <c r="J915" s="769"/>
      <c r="K915" s="804"/>
      <c r="L915" s="804"/>
      <c r="M915" s="804"/>
      <c r="N915" s="804"/>
      <c r="O915" s="770"/>
      <c r="P915" s="471"/>
      <c r="W915" s="453"/>
      <c r="X915" s="264"/>
      <c r="Y915" s="264"/>
      <c r="Z915" s="264"/>
    </row>
    <row r="916" spans="1:26" s="64" customFormat="1">
      <c r="A916" s="470"/>
      <c r="B916" s="442"/>
      <c r="C916" s="442"/>
      <c r="D916" s="442"/>
      <c r="E916" s="442"/>
      <c r="F916" s="442"/>
      <c r="G916" s="442"/>
      <c r="H916" s="442"/>
      <c r="I916" s="442"/>
      <c r="J916" s="442"/>
      <c r="K916" s="442"/>
      <c r="L916" s="442"/>
      <c r="M916" s="442"/>
      <c r="N916" s="442"/>
      <c r="O916" s="442"/>
      <c r="P916" s="471"/>
      <c r="W916" s="453"/>
      <c r="X916" s="264"/>
      <c r="Y916" s="264"/>
      <c r="Z916" s="264"/>
    </row>
    <row r="917" spans="1:26" s="64" customFormat="1">
      <c r="A917" s="470"/>
      <c r="B917" s="467" t="s">
        <v>72</v>
      </c>
      <c r="C917" s="442"/>
      <c r="D917" s="766"/>
      <c r="E917" s="767"/>
      <c r="F917" s="767"/>
      <c r="G917" s="767"/>
      <c r="H917" s="767"/>
      <c r="I917" s="767"/>
      <c r="J917" s="767"/>
      <c r="K917" s="767"/>
      <c r="L917" s="767"/>
      <c r="M917" s="767"/>
      <c r="N917" s="767"/>
      <c r="O917" s="768"/>
      <c r="P917" s="471"/>
      <c r="W917" s="453"/>
      <c r="X917" s="264"/>
      <c r="Y917" s="264"/>
      <c r="Z917" s="264"/>
    </row>
    <row r="918" spans="1:26" s="64" customFormat="1" ht="17" thickBot="1">
      <c r="A918" s="479"/>
      <c r="B918" s="480"/>
      <c r="C918" s="480"/>
      <c r="D918" s="480"/>
      <c r="E918" s="480"/>
      <c r="F918" s="480"/>
      <c r="G918" s="480"/>
      <c r="H918" s="480"/>
      <c r="I918" s="480"/>
      <c r="J918" s="480"/>
      <c r="K918" s="480"/>
      <c r="L918" s="480"/>
      <c r="M918" s="480"/>
      <c r="N918" s="480"/>
      <c r="O918" s="480"/>
      <c r="P918" s="481"/>
      <c r="W918" s="453"/>
      <c r="X918" s="264"/>
      <c r="Y918" s="264"/>
      <c r="Z918" s="264"/>
    </row>
    <row r="919" spans="1:26" s="64" customFormat="1" ht="17" thickBot="1">
      <c r="A919" s="470"/>
      <c r="B919" s="442"/>
      <c r="C919" s="442"/>
      <c r="D919" s="442"/>
      <c r="E919" s="442"/>
      <c r="F919" s="442"/>
      <c r="G919" s="442"/>
      <c r="H919" s="442"/>
      <c r="I919" s="442"/>
      <c r="J919" s="442"/>
      <c r="K919" s="442"/>
      <c r="L919" s="442"/>
      <c r="M919" s="442"/>
      <c r="N919" s="442"/>
      <c r="O919" s="442"/>
      <c r="P919" s="471"/>
      <c r="W919" s="457" t="s">
        <v>195</v>
      </c>
      <c r="X919" s="264"/>
      <c r="Y919" s="264"/>
      <c r="Z919" s="264"/>
    </row>
    <row r="920" spans="1:26" s="64" customFormat="1" ht="17" thickBot="1">
      <c r="A920" s="374" t="s">
        <v>528</v>
      </c>
      <c r="B920" s="467" t="s">
        <v>68</v>
      </c>
      <c r="C920" s="442"/>
      <c r="D920" s="442"/>
      <c r="E920" s="766"/>
      <c r="F920" s="767"/>
      <c r="G920" s="767"/>
      <c r="H920" s="767"/>
      <c r="I920" s="767"/>
      <c r="J920" s="768"/>
      <c r="K920" s="468" t="s">
        <v>69</v>
      </c>
      <c r="L920" s="766"/>
      <c r="M920" s="768"/>
      <c r="N920" s="442"/>
      <c r="O920" s="467" t="s">
        <v>778</v>
      </c>
      <c r="P920" s="629"/>
      <c r="W920" s="453"/>
      <c r="X920" s="264"/>
      <c r="Y920" s="264"/>
      <c r="Z920" s="264"/>
    </row>
    <row r="921" spans="1:26" s="64" customFormat="1" ht="17" thickBot="1">
      <c r="A921" s="470"/>
      <c r="B921" s="442"/>
      <c r="C921" s="442"/>
      <c r="D921" s="442"/>
      <c r="E921" s="442"/>
      <c r="F921" s="442"/>
      <c r="G921" s="442"/>
      <c r="H921" s="442"/>
      <c r="I921" s="442"/>
      <c r="J921" s="442"/>
      <c r="K921" s="442"/>
      <c r="L921" s="442"/>
      <c r="M921" s="442"/>
      <c r="N921" s="442"/>
      <c r="O921" s="442"/>
      <c r="P921" s="471"/>
      <c r="W921" s="453"/>
      <c r="X921" s="264"/>
      <c r="Y921" s="264"/>
      <c r="Z921" s="264"/>
    </row>
    <row r="922" spans="1:26" s="64" customFormat="1" ht="17" thickBot="1">
      <c r="A922" s="470"/>
      <c r="B922" s="467" t="s">
        <v>862</v>
      </c>
      <c r="C922" s="442"/>
      <c r="D922" s="442"/>
      <c r="E922" s="472"/>
      <c r="F922" s="472"/>
      <c r="G922" s="766"/>
      <c r="H922" s="767"/>
      <c r="I922" s="768"/>
      <c r="J922" s="442"/>
      <c r="K922" s="467" t="s">
        <v>49</v>
      </c>
      <c r="L922" s="610"/>
      <c r="M922" s="442"/>
      <c r="N922" s="442"/>
      <c r="O922" s="467" t="s">
        <v>49</v>
      </c>
      <c r="P922" s="610"/>
      <c r="W922" s="453"/>
      <c r="X922" s="264"/>
      <c r="Y922" s="264"/>
      <c r="Z922" s="264"/>
    </row>
    <row r="923" spans="1:26" s="64" customFormat="1" ht="17" thickBot="1">
      <c r="A923" s="470"/>
      <c r="B923" s="467"/>
      <c r="C923" s="442"/>
      <c r="D923" s="442"/>
      <c r="E923" s="474"/>
      <c r="F923" s="474"/>
      <c r="G923" s="474"/>
      <c r="H923" s="474"/>
      <c r="I923" s="442"/>
      <c r="J923" s="442"/>
      <c r="K923" s="467"/>
      <c r="L923" s="475"/>
      <c r="M923" s="450"/>
      <c r="N923" s="450"/>
      <c r="O923" s="476"/>
      <c r="P923" s="482"/>
      <c r="W923" s="453"/>
      <c r="X923" s="264"/>
      <c r="Y923" s="264"/>
      <c r="Z923" s="264"/>
    </row>
    <row r="924" spans="1:26" s="64" customFormat="1" ht="17" thickBot="1">
      <c r="A924" s="470"/>
      <c r="B924" s="467" t="s">
        <v>779</v>
      </c>
      <c r="C924" s="450"/>
      <c r="D924" s="450"/>
      <c r="E924" s="474"/>
      <c r="F924" s="474"/>
      <c r="G924" s="801" t="s">
        <v>859</v>
      </c>
      <c r="H924" s="802"/>
      <c r="I924" s="803"/>
      <c r="J924" s="442"/>
      <c r="K924" s="467" t="s">
        <v>50</v>
      </c>
      <c r="L924" s="611"/>
      <c r="M924" s="442"/>
      <c r="N924" s="442"/>
      <c r="O924" s="467" t="s">
        <v>50</v>
      </c>
      <c r="P924" s="611"/>
      <c r="W924" s="453"/>
      <c r="X924" s="264"/>
      <c r="Y924" s="264"/>
      <c r="Z924" s="264"/>
    </row>
    <row r="925" spans="1:26" s="64" customFormat="1">
      <c r="A925" s="470"/>
      <c r="B925" s="442"/>
      <c r="C925" s="442"/>
      <c r="D925" s="442"/>
      <c r="E925" s="442"/>
      <c r="F925" s="442"/>
      <c r="G925" s="442"/>
      <c r="H925" s="442"/>
      <c r="I925" s="442"/>
      <c r="J925" s="442"/>
      <c r="K925" s="442"/>
      <c r="L925" s="442"/>
      <c r="M925" s="442"/>
      <c r="N925" s="442"/>
      <c r="O925" s="442"/>
      <c r="P925" s="471"/>
      <c r="W925" s="453"/>
      <c r="X925" s="264"/>
      <c r="Y925" s="264"/>
      <c r="Z925" s="264"/>
    </row>
    <row r="926" spans="1:26" s="64" customFormat="1">
      <c r="A926" s="470"/>
      <c r="B926" s="467" t="s">
        <v>70</v>
      </c>
      <c r="C926" s="442"/>
      <c r="D926" s="766"/>
      <c r="E926" s="767"/>
      <c r="F926" s="768"/>
      <c r="G926" s="442"/>
      <c r="H926" s="467" t="s">
        <v>71</v>
      </c>
      <c r="I926" s="442"/>
      <c r="J926" s="769"/>
      <c r="K926" s="804"/>
      <c r="L926" s="804"/>
      <c r="M926" s="804"/>
      <c r="N926" s="804"/>
      <c r="O926" s="770"/>
      <c r="P926" s="471"/>
      <c r="W926" s="453"/>
      <c r="X926" s="264"/>
      <c r="Y926" s="264"/>
      <c r="Z926" s="264"/>
    </row>
    <row r="927" spans="1:26" s="64" customFormat="1">
      <c r="A927" s="470"/>
      <c r="B927" s="442"/>
      <c r="C927" s="442"/>
      <c r="D927" s="442"/>
      <c r="E927" s="442"/>
      <c r="F927" s="442"/>
      <c r="G927" s="442"/>
      <c r="H927" s="442"/>
      <c r="I927" s="442"/>
      <c r="J927" s="442"/>
      <c r="K927" s="442"/>
      <c r="L927" s="442"/>
      <c r="M927" s="442"/>
      <c r="N927" s="442"/>
      <c r="O927" s="442"/>
      <c r="P927" s="471"/>
      <c r="W927" s="453"/>
      <c r="X927" s="264"/>
      <c r="Y927" s="264"/>
      <c r="Z927" s="264"/>
    </row>
    <row r="928" spans="1:26" s="64" customFormat="1">
      <c r="A928" s="470"/>
      <c r="B928" s="467" t="s">
        <v>72</v>
      </c>
      <c r="C928" s="442"/>
      <c r="D928" s="766"/>
      <c r="E928" s="767"/>
      <c r="F928" s="767"/>
      <c r="G928" s="767"/>
      <c r="H928" s="767"/>
      <c r="I928" s="767"/>
      <c r="J928" s="767"/>
      <c r="K928" s="767"/>
      <c r="L928" s="767"/>
      <c r="M928" s="767"/>
      <c r="N928" s="767"/>
      <c r="O928" s="768"/>
      <c r="P928" s="471"/>
      <c r="W928" s="453"/>
      <c r="X928" s="264"/>
      <c r="Y928" s="264"/>
      <c r="Z928" s="264"/>
    </row>
    <row r="929" spans="1:26" s="64" customFormat="1" ht="17" thickBot="1">
      <c r="A929" s="479"/>
      <c r="B929" s="480"/>
      <c r="C929" s="480"/>
      <c r="D929" s="480"/>
      <c r="E929" s="480"/>
      <c r="F929" s="480"/>
      <c r="G929" s="480"/>
      <c r="H929" s="480"/>
      <c r="I929" s="480"/>
      <c r="J929" s="480"/>
      <c r="K929" s="480"/>
      <c r="L929" s="480"/>
      <c r="M929" s="480"/>
      <c r="N929" s="480"/>
      <c r="O929" s="480"/>
      <c r="P929" s="481"/>
      <c r="W929" s="453"/>
      <c r="X929" s="264"/>
      <c r="Y929" s="264"/>
      <c r="Z929" s="264"/>
    </row>
    <row r="930" spans="1:26" s="64" customFormat="1" ht="17" thickBot="1">
      <c r="A930" s="470"/>
      <c r="B930" s="442"/>
      <c r="C930" s="442"/>
      <c r="D930" s="442"/>
      <c r="E930" s="442"/>
      <c r="F930" s="442"/>
      <c r="G930" s="442"/>
      <c r="H930" s="442"/>
      <c r="I930" s="442"/>
      <c r="J930" s="442"/>
      <c r="K930" s="442"/>
      <c r="L930" s="442"/>
      <c r="M930" s="442"/>
      <c r="N930" s="442"/>
      <c r="O930" s="442"/>
      <c r="P930" s="471"/>
      <c r="W930" s="457" t="s">
        <v>195</v>
      </c>
      <c r="X930" s="264"/>
      <c r="Y930" s="264"/>
      <c r="Z930" s="264"/>
    </row>
    <row r="931" spans="1:26" s="64" customFormat="1" ht="17" thickBot="1">
      <c r="A931" s="374" t="s">
        <v>529</v>
      </c>
      <c r="B931" s="467" t="s">
        <v>68</v>
      </c>
      <c r="C931" s="442"/>
      <c r="D931" s="442"/>
      <c r="E931" s="766"/>
      <c r="F931" s="767"/>
      <c r="G931" s="767"/>
      <c r="H931" s="767"/>
      <c r="I931" s="767"/>
      <c r="J931" s="768"/>
      <c r="K931" s="468" t="s">
        <v>69</v>
      </c>
      <c r="L931" s="766"/>
      <c r="M931" s="768"/>
      <c r="N931" s="442"/>
      <c r="O931" s="467" t="s">
        <v>778</v>
      </c>
      <c r="P931" s="629"/>
      <c r="W931" s="453"/>
      <c r="X931" s="264"/>
      <c r="Y931" s="264"/>
      <c r="Z931" s="264"/>
    </row>
    <row r="932" spans="1:26" s="64" customFormat="1" ht="17" thickBot="1">
      <c r="A932" s="470"/>
      <c r="B932" s="442"/>
      <c r="C932" s="442"/>
      <c r="D932" s="442"/>
      <c r="E932" s="442"/>
      <c r="F932" s="442"/>
      <c r="G932" s="442"/>
      <c r="H932" s="442"/>
      <c r="I932" s="442"/>
      <c r="J932" s="442"/>
      <c r="K932" s="442"/>
      <c r="L932" s="442"/>
      <c r="M932" s="442"/>
      <c r="N932" s="442"/>
      <c r="O932" s="442"/>
      <c r="P932" s="471"/>
      <c r="W932" s="453"/>
      <c r="X932" s="264"/>
      <c r="Y932" s="264"/>
      <c r="Z932" s="264"/>
    </row>
    <row r="933" spans="1:26" s="64" customFormat="1" ht="17" thickBot="1">
      <c r="A933" s="470"/>
      <c r="B933" s="467" t="s">
        <v>862</v>
      </c>
      <c r="C933" s="442"/>
      <c r="D933" s="442"/>
      <c r="E933" s="472"/>
      <c r="F933" s="472"/>
      <c r="G933" s="766"/>
      <c r="H933" s="767"/>
      <c r="I933" s="768"/>
      <c r="J933" s="442"/>
      <c r="K933" s="467" t="s">
        <v>49</v>
      </c>
      <c r="L933" s="610"/>
      <c r="M933" s="442"/>
      <c r="N933" s="442"/>
      <c r="O933" s="467" t="s">
        <v>49</v>
      </c>
      <c r="P933" s="610"/>
      <c r="W933" s="453"/>
      <c r="X933" s="264"/>
      <c r="Y933" s="264"/>
      <c r="Z933" s="264"/>
    </row>
    <row r="934" spans="1:26" s="64" customFormat="1" ht="17" thickBot="1">
      <c r="A934" s="470"/>
      <c r="B934" s="467"/>
      <c r="C934" s="442"/>
      <c r="D934" s="442"/>
      <c r="E934" s="474"/>
      <c r="F934" s="474"/>
      <c r="G934" s="474"/>
      <c r="H934" s="474"/>
      <c r="I934" s="442"/>
      <c r="J934" s="442"/>
      <c r="K934" s="467"/>
      <c r="L934" s="475"/>
      <c r="M934" s="450"/>
      <c r="N934" s="450"/>
      <c r="O934" s="476"/>
      <c r="P934" s="482"/>
      <c r="W934" s="453"/>
      <c r="X934" s="264"/>
      <c r="Y934" s="264"/>
      <c r="Z934" s="264"/>
    </row>
    <row r="935" spans="1:26" s="64" customFormat="1" ht="17" thickBot="1">
      <c r="A935" s="470"/>
      <c r="B935" s="467" t="s">
        <v>779</v>
      </c>
      <c r="C935" s="450"/>
      <c r="D935" s="450"/>
      <c r="E935" s="474"/>
      <c r="F935" s="474"/>
      <c r="G935" s="801" t="s">
        <v>859</v>
      </c>
      <c r="H935" s="802"/>
      <c r="I935" s="803"/>
      <c r="J935" s="442"/>
      <c r="K935" s="467" t="s">
        <v>50</v>
      </c>
      <c r="L935" s="611"/>
      <c r="M935" s="442"/>
      <c r="N935" s="442"/>
      <c r="O935" s="467" t="s">
        <v>50</v>
      </c>
      <c r="P935" s="611"/>
      <c r="W935" s="453"/>
      <c r="X935" s="264"/>
      <c r="Y935" s="264"/>
      <c r="Z935" s="264"/>
    </row>
    <row r="936" spans="1:26" s="64" customFormat="1">
      <c r="A936" s="470"/>
      <c r="B936" s="442"/>
      <c r="C936" s="442"/>
      <c r="D936" s="442"/>
      <c r="E936" s="442"/>
      <c r="F936" s="442"/>
      <c r="G936" s="442"/>
      <c r="H936" s="442"/>
      <c r="I936" s="442"/>
      <c r="J936" s="442"/>
      <c r="K936" s="442"/>
      <c r="L936" s="442"/>
      <c r="M936" s="442"/>
      <c r="N936" s="442"/>
      <c r="O936" s="442"/>
      <c r="P936" s="471"/>
      <c r="W936" s="453"/>
      <c r="X936" s="264"/>
      <c r="Y936" s="264"/>
      <c r="Z936" s="264"/>
    </row>
    <row r="937" spans="1:26" s="64" customFormat="1">
      <c r="A937" s="470"/>
      <c r="B937" s="467" t="s">
        <v>70</v>
      </c>
      <c r="C937" s="442"/>
      <c r="D937" s="766"/>
      <c r="E937" s="767"/>
      <c r="F937" s="768"/>
      <c r="G937" s="442"/>
      <c r="H937" s="467" t="s">
        <v>71</v>
      </c>
      <c r="I937" s="442"/>
      <c r="J937" s="769"/>
      <c r="K937" s="804"/>
      <c r="L937" s="804"/>
      <c r="M937" s="804"/>
      <c r="N937" s="804"/>
      <c r="O937" s="770"/>
      <c r="P937" s="471"/>
      <c r="W937" s="453"/>
      <c r="X937" s="264"/>
      <c r="Y937" s="264"/>
      <c r="Z937" s="264"/>
    </row>
    <row r="938" spans="1:26" s="64" customFormat="1">
      <c r="A938" s="470"/>
      <c r="B938" s="442"/>
      <c r="C938" s="442"/>
      <c r="D938" s="442"/>
      <c r="E938" s="442"/>
      <c r="F938" s="442"/>
      <c r="G938" s="442"/>
      <c r="H938" s="442"/>
      <c r="I938" s="442"/>
      <c r="J938" s="442"/>
      <c r="K938" s="442"/>
      <c r="L938" s="442"/>
      <c r="M938" s="442"/>
      <c r="N938" s="442"/>
      <c r="O938" s="442"/>
      <c r="P938" s="471"/>
      <c r="W938" s="453"/>
      <c r="X938" s="264"/>
      <c r="Y938" s="264"/>
      <c r="Z938" s="264"/>
    </row>
    <row r="939" spans="1:26" s="64" customFormat="1">
      <c r="A939" s="470"/>
      <c r="B939" s="467" t="s">
        <v>72</v>
      </c>
      <c r="C939" s="442"/>
      <c r="D939" s="766"/>
      <c r="E939" s="767"/>
      <c r="F939" s="767"/>
      <c r="G939" s="767"/>
      <c r="H939" s="767"/>
      <c r="I939" s="767"/>
      <c r="J939" s="767"/>
      <c r="K939" s="767"/>
      <c r="L939" s="767"/>
      <c r="M939" s="767"/>
      <c r="N939" s="767"/>
      <c r="O939" s="768"/>
      <c r="P939" s="471"/>
      <c r="W939" s="453"/>
      <c r="X939" s="264"/>
      <c r="Y939" s="264"/>
      <c r="Z939" s="264"/>
    </row>
    <row r="940" spans="1:26" s="64" customFormat="1" ht="17" thickBot="1">
      <c r="A940" s="479"/>
      <c r="B940" s="480"/>
      <c r="C940" s="480"/>
      <c r="D940" s="480"/>
      <c r="E940" s="480"/>
      <c r="F940" s="480"/>
      <c r="G940" s="480"/>
      <c r="H940" s="480"/>
      <c r="I940" s="480"/>
      <c r="J940" s="480"/>
      <c r="K940" s="480"/>
      <c r="L940" s="480"/>
      <c r="M940" s="480"/>
      <c r="N940" s="480"/>
      <c r="O940" s="480"/>
      <c r="P940" s="481"/>
      <c r="W940" s="453"/>
      <c r="X940" s="264"/>
      <c r="Y940" s="264"/>
      <c r="Z940" s="264"/>
    </row>
    <row r="941" spans="1:26" s="64" customFormat="1" ht="17" thickBot="1">
      <c r="A941" s="470"/>
      <c r="B941" s="442"/>
      <c r="C941" s="442"/>
      <c r="D941" s="442"/>
      <c r="E941" s="442"/>
      <c r="F941" s="442"/>
      <c r="G941" s="442"/>
      <c r="H941" s="442"/>
      <c r="I941" s="442"/>
      <c r="J941" s="442"/>
      <c r="K941" s="442"/>
      <c r="L941" s="442"/>
      <c r="M941" s="442"/>
      <c r="N941" s="442"/>
      <c r="O941" s="442"/>
      <c r="P941" s="471"/>
      <c r="W941" s="457" t="s">
        <v>195</v>
      </c>
      <c r="X941" s="264"/>
      <c r="Y941" s="264"/>
      <c r="Z941" s="264"/>
    </row>
    <row r="942" spans="1:26" s="64" customFormat="1" ht="17" thickBot="1">
      <c r="A942" s="374" t="s">
        <v>530</v>
      </c>
      <c r="B942" s="467" t="s">
        <v>68</v>
      </c>
      <c r="C942" s="442"/>
      <c r="D942" s="442"/>
      <c r="E942" s="766"/>
      <c r="F942" s="767"/>
      <c r="G942" s="767"/>
      <c r="H942" s="767"/>
      <c r="I942" s="767"/>
      <c r="J942" s="768"/>
      <c r="K942" s="468" t="s">
        <v>69</v>
      </c>
      <c r="L942" s="766"/>
      <c r="M942" s="768"/>
      <c r="N942" s="442"/>
      <c r="O942" s="467" t="s">
        <v>778</v>
      </c>
      <c r="P942" s="629"/>
      <c r="W942" s="453"/>
      <c r="X942" s="264"/>
      <c r="Y942" s="264"/>
      <c r="Z942" s="264"/>
    </row>
    <row r="943" spans="1:26" s="64" customFormat="1" ht="17" thickBot="1">
      <c r="A943" s="470"/>
      <c r="B943" s="442"/>
      <c r="C943" s="442"/>
      <c r="D943" s="442"/>
      <c r="E943" s="442"/>
      <c r="F943" s="442"/>
      <c r="G943" s="442"/>
      <c r="H943" s="442"/>
      <c r="I943" s="442"/>
      <c r="J943" s="442"/>
      <c r="K943" s="442"/>
      <c r="L943" s="442"/>
      <c r="M943" s="442"/>
      <c r="N943" s="442"/>
      <c r="O943" s="442"/>
      <c r="P943" s="471"/>
      <c r="W943" s="453"/>
      <c r="X943" s="264"/>
      <c r="Y943" s="264"/>
      <c r="Z943" s="264"/>
    </row>
    <row r="944" spans="1:26" s="64" customFormat="1" ht="17" thickBot="1">
      <c r="A944" s="470"/>
      <c r="B944" s="467" t="s">
        <v>862</v>
      </c>
      <c r="C944" s="442"/>
      <c r="D944" s="442"/>
      <c r="E944" s="472"/>
      <c r="F944" s="472"/>
      <c r="G944" s="766"/>
      <c r="H944" s="767"/>
      <c r="I944" s="768"/>
      <c r="J944" s="442"/>
      <c r="K944" s="467" t="s">
        <v>49</v>
      </c>
      <c r="L944" s="610"/>
      <c r="M944" s="442"/>
      <c r="N944" s="442"/>
      <c r="O944" s="467" t="s">
        <v>49</v>
      </c>
      <c r="P944" s="610"/>
      <c r="W944" s="453"/>
      <c r="X944" s="264"/>
      <c r="Y944" s="264"/>
      <c r="Z944" s="264"/>
    </row>
    <row r="945" spans="1:26" s="64" customFormat="1" ht="17" thickBot="1">
      <c r="A945" s="470"/>
      <c r="B945" s="467"/>
      <c r="C945" s="442"/>
      <c r="D945" s="442"/>
      <c r="E945" s="474"/>
      <c r="F945" s="474"/>
      <c r="G945" s="474"/>
      <c r="H945" s="474"/>
      <c r="I945" s="442"/>
      <c r="J945" s="442"/>
      <c r="K945" s="467"/>
      <c r="L945" s="475"/>
      <c r="M945" s="450"/>
      <c r="N945" s="450"/>
      <c r="O945" s="476"/>
      <c r="P945" s="482"/>
      <c r="W945" s="453"/>
      <c r="X945" s="264"/>
      <c r="Y945" s="264"/>
      <c r="Z945" s="264"/>
    </row>
    <row r="946" spans="1:26" s="64" customFormat="1" ht="17" thickBot="1">
      <c r="A946" s="470"/>
      <c r="B946" s="467" t="s">
        <v>779</v>
      </c>
      <c r="C946" s="450"/>
      <c r="D946" s="450"/>
      <c r="E946" s="474"/>
      <c r="F946" s="474"/>
      <c r="G946" s="801" t="s">
        <v>859</v>
      </c>
      <c r="H946" s="802"/>
      <c r="I946" s="803"/>
      <c r="J946" s="442"/>
      <c r="K946" s="467" t="s">
        <v>50</v>
      </c>
      <c r="L946" s="611"/>
      <c r="M946" s="442"/>
      <c r="N946" s="442"/>
      <c r="O946" s="467" t="s">
        <v>50</v>
      </c>
      <c r="P946" s="611"/>
      <c r="W946" s="453"/>
      <c r="X946" s="264"/>
      <c r="Y946" s="264"/>
      <c r="Z946" s="264"/>
    </row>
    <row r="947" spans="1:26" s="64" customFormat="1">
      <c r="A947" s="470"/>
      <c r="B947" s="442"/>
      <c r="C947" s="442"/>
      <c r="D947" s="442"/>
      <c r="E947" s="442"/>
      <c r="F947" s="442"/>
      <c r="G947" s="442"/>
      <c r="H947" s="442"/>
      <c r="I947" s="442"/>
      <c r="J947" s="442"/>
      <c r="K947" s="442"/>
      <c r="L947" s="442"/>
      <c r="M947" s="442"/>
      <c r="N947" s="442"/>
      <c r="O947" s="442"/>
      <c r="P947" s="471"/>
      <c r="W947" s="453"/>
      <c r="X947" s="264"/>
      <c r="Y947" s="264"/>
      <c r="Z947" s="264"/>
    </row>
    <row r="948" spans="1:26" s="64" customFormat="1">
      <c r="A948" s="470"/>
      <c r="B948" s="467" t="s">
        <v>70</v>
      </c>
      <c r="C948" s="442"/>
      <c r="D948" s="766"/>
      <c r="E948" s="767"/>
      <c r="F948" s="768"/>
      <c r="G948" s="442"/>
      <c r="H948" s="467" t="s">
        <v>71</v>
      </c>
      <c r="I948" s="442"/>
      <c r="J948" s="769"/>
      <c r="K948" s="804"/>
      <c r="L948" s="804"/>
      <c r="M948" s="804"/>
      <c r="N948" s="804"/>
      <c r="O948" s="770"/>
      <c r="P948" s="471"/>
      <c r="W948" s="453"/>
      <c r="X948" s="264"/>
      <c r="Y948" s="264"/>
      <c r="Z948" s="264"/>
    </row>
    <row r="949" spans="1:26" s="64" customFormat="1">
      <c r="A949" s="470"/>
      <c r="B949" s="442"/>
      <c r="C949" s="442"/>
      <c r="D949" s="442"/>
      <c r="E949" s="442"/>
      <c r="F949" s="442"/>
      <c r="G949" s="442"/>
      <c r="H949" s="442"/>
      <c r="I949" s="442"/>
      <c r="J949" s="442"/>
      <c r="K949" s="442"/>
      <c r="L949" s="442"/>
      <c r="M949" s="442"/>
      <c r="N949" s="442"/>
      <c r="O949" s="442"/>
      <c r="P949" s="471"/>
      <c r="W949" s="453"/>
      <c r="X949" s="264"/>
      <c r="Y949" s="264"/>
      <c r="Z949" s="264"/>
    </row>
    <row r="950" spans="1:26" s="64" customFormat="1">
      <c r="A950" s="470"/>
      <c r="B950" s="467" t="s">
        <v>72</v>
      </c>
      <c r="C950" s="442"/>
      <c r="D950" s="766"/>
      <c r="E950" s="767"/>
      <c r="F950" s="767"/>
      <c r="G950" s="767"/>
      <c r="H950" s="767"/>
      <c r="I950" s="767"/>
      <c r="J950" s="767"/>
      <c r="K950" s="767"/>
      <c r="L950" s="767"/>
      <c r="M950" s="767"/>
      <c r="N950" s="767"/>
      <c r="O950" s="768"/>
      <c r="P950" s="471"/>
      <c r="W950" s="453"/>
      <c r="X950" s="264"/>
      <c r="Y950" s="264"/>
      <c r="Z950" s="264"/>
    </row>
    <row r="951" spans="1:26" s="64" customFormat="1" ht="17" thickBot="1">
      <c r="A951" s="479"/>
      <c r="B951" s="480"/>
      <c r="C951" s="480"/>
      <c r="D951" s="480"/>
      <c r="E951" s="480"/>
      <c r="F951" s="480"/>
      <c r="G951" s="480"/>
      <c r="H951" s="480"/>
      <c r="I951" s="480"/>
      <c r="J951" s="480"/>
      <c r="K951" s="480"/>
      <c r="L951" s="480"/>
      <c r="M951" s="480"/>
      <c r="N951" s="480"/>
      <c r="O951" s="480"/>
      <c r="P951" s="481"/>
      <c r="W951" s="453"/>
      <c r="X951" s="264"/>
      <c r="Y951" s="264"/>
      <c r="Z951" s="264"/>
    </row>
    <row r="952" spans="1:26" s="64" customFormat="1" ht="17" thickBot="1">
      <c r="A952" s="470"/>
      <c r="B952" s="442"/>
      <c r="C952" s="442"/>
      <c r="D952" s="442"/>
      <c r="E952" s="442"/>
      <c r="F952" s="442"/>
      <c r="G952" s="442"/>
      <c r="H952" s="442"/>
      <c r="I952" s="442"/>
      <c r="J952" s="442"/>
      <c r="K952" s="442"/>
      <c r="L952" s="442"/>
      <c r="M952" s="442"/>
      <c r="N952" s="442"/>
      <c r="O952" s="442"/>
      <c r="P952" s="471"/>
      <c r="W952" s="457" t="s">
        <v>195</v>
      </c>
      <c r="X952" s="264"/>
      <c r="Y952" s="264"/>
      <c r="Z952" s="264"/>
    </row>
    <row r="953" spans="1:26" s="64" customFormat="1" ht="17" thickBot="1">
      <c r="A953" s="374" t="s">
        <v>531</v>
      </c>
      <c r="B953" s="467" t="s">
        <v>68</v>
      </c>
      <c r="C953" s="442"/>
      <c r="D953" s="442"/>
      <c r="E953" s="766"/>
      <c r="F953" s="767"/>
      <c r="G953" s="767"/>
      <c r="H953" s="767"/>
      <c r="I953" s="767"/>
      <c r="J953" s="768"/>
      <c r="K953" s="468" t="s">
        <v>69</v>
      </c>
      <c r="L953" s="766"/>
      <c r="M953" s="768"/>
      <c r="N953" s="442"/>
      <c r="O953" s="467" t="s">
        <v>778</v>
      </c>
      <c r="P953" s="629"/>
      <c r="W953" s="453"/>
      <c r="X953" s="264"/>
      <c r="Y953" s="264"/>
      <c r="Z953" s="264"/>
    </row>
    <row r="954" spans="1:26" s="64" customFormat="1" ht="17" thickBot="1">
      <c r="A954" s="470"/>
      <c r="B954" s="442"/>
      <c r="C954" s="442"/>
      <c r="D954" s="442"/>
      <c r="E954" s="442"/>
      <c r="F954" s="442"/>
      <c r="G954" s="442"/>
      <c r="H954" s="442"/>
      <c r="I954" s="442"/>
      <c r="J954" s="442"/>
      <c r="K954" s="442"/>
      <c r="L954" s="442"/>
      <c r="M954" s="442"/>
      <c r="N954" s="442"/>
      <c r="O954" s="442"/>
      <c r="P954" s="471"/>
      <c r="W954" s="453"/>
      <c r="X954" s="264"/>
      <c r="Y954" s="264"/>
      <c r="Z954" s="264"/>
    </row>
    <row r="955" spans="1:26" s="64" customFormat="1" ht="17" thickBot="1">
      <c r="A955" s="470"/>
      <c r="B955" s="467" t="s">
        <v>862</v>
      </c>
      <c r="C955" s="442"/>
      <c r="D955" s="442"/>
      <c r="E955" s="472"/>
      <c r="F955" s="472"/>
      <c r="G955" s="766"/>
      <c r="H955" s="767"/>
      <c r="I955" s="768"/>
      <c r="J955" s="442"/>
      <c r="K955" s="467" t="s">
        <v>49</v>
      </c>
      <c r="L955" s="610"/>
      <c r="M955" s="442"/>
      <c r="N955" s="442"/>
      <c r="O955" s="467" t="s">
        <v>49</v>
      </c>
      <c r="P955" s="610"/>
      <c r="W955" s="453"/>
      <c r="X955" s="264"/>
      <c r="Y955" s="264"/>
      <c r="Z955" s="264"/>
    </row>
    <row r="956" spans="1:26" s="64" customFormat="1" ht="17" thickBot="1">
      <c r="A956" s="470"/>
      <c r="B956" s="467"/>
      <c r="C956" s="442"/>
      <c r="D956" s="442"/>
      <c r="E956" s="474"/>
      <c r="F956" s="474"/>
      <c r="G956" s="474"/>
      <c r="H956" s="474"/>
      <c r="I956" s="442"/>
      <c r="J956" s="442"/>
      <c r="K956" s="467"/>
      <c r="L956" s="475"/>
      <c r="M956" s="450"/>
      <c r="N956" s="450"/>
      <c r="O956" s="476"/>
      <c r="P956" s="482"/>
      <c r="W956" s="453"/>
      <c r="X956" s="264"/>
      <c r="Y956" s="264"/>
      <c r="Z956" s="264"/>
    </row>
    <row r="957" spans="1:26" s="64" customFormat="1" ht="17" thickBot="1">
      <c r="A957" s="470"/>
      <c r="B957" s="467" t="s">
        <v>779</v>
      </c>
      <c r="C957" s="450"/>
      <c r="D957" s="450"/>
      <c r="E957" s="474"/>
      <c r="F957" s="474"/>
      <c r="G957" s="801" t="s">
        <v>859</v>
      </c>
      <c r="H957" s="802"/>
      <c r="I957" s="803"/>
      <c r="J957" s="442"/>
      <c r="K957" s="467" t="s">
        <v>50</v>
      </c>
      <c r="L957" s="611"/>
      <c r="M957" s="442"/>
      <c r="N957" s="442"/>
      <c r="O957" s="467" t="s">
        <v>50</v>
      </c>
      <c r="P957" s="611"/>
      <c r="W957" s="453"/>
      <c r="X957" s="264"/>
      <c r="Y957" s="264"/>
      <c r="Z957" s="264"/>
    </row>
    <row r="958" spans="1:26" s="64" customFormat="1">
      <c r="A958" s="470"/>
      <c r="B958" s="442"/>
      <c r="C958" s="442"/>
      <c r="D958" s="442"/>
      <c r="E958" s="442"/>
      <c r="F958" s="442"/>
      <c r="G958" s="442"/>
      <c r="H958" s="442"/>
      <c r="I958" s="442"/>
      <c r="J958" s="442"/>
      <c r="K958" s="442"/>
      <c r="L958" s="442"/>
      <c r="M958" s="442"/>
      <c r="N958" s="442"/>
      <c r="O958" s="442"/>
      <c r="P958" s="471"/>
      <c r="W958" s="453"/>
      <c r="X958" s="264"/>
      <c r="Y958" s="264"/>
      <c r="Z958" s="264"/>
    </row>
    <row r="959" spans="1:26" s="64" customFormat="1">
      <c r="A959" s="470"/>
      <c r="B959" s="467" t="s">
        <v>70</v>
      </c>
      <c r="C959" s="442"/>
      <c r="D959" s="766"/>
      <c r="E959" s="767"/>
      <c r="F959" s="768"/>
      <c r="G959" s="442"/>
      <c r="H959" s="467" t="s">
        <v>71</v>
      </c>
      <c r="I959" s="442"/>
      <c r="J959" s="769"/>
      <c r="K959" s="804"/>
      <c r="L959" s="804"/>
      <c r="M959" s="804"/>
      <c r="N959" s="804"/>
      <c r="O959" s="770"/>
      <c r="P959" s="471"/>
      <c r="W959" s="453"/>
      <c r="X959" s="264"/>
      <c r="Y959" s="264"/>
      <c r="Z959" s="264"/>
    </row>
    <row r="960" spans="1:26" s="64" customFormat="1">
      <c r="A960" s="470"/>
      <c r="B960" s="442"/>
      <c r="C960" s="442"/>
      <c r="D960" s="442"/>
      <c r="E960" s="442"/>
      <c r="F960" s="442"/>
      <c r="G960" s="442"/>
      <c r="H960" s="442"/>
      <c r="I960" s="442"/>
      <c r="J960" s="442"/>
      <c r="K960" s="442"/>
      <c r="L960" s="442"/>
      <c r="M960" s="442"/>
      <c r="N960" s="442"/>
      <c r="O960" s="442"/>
      <c r="P960" s="471"/>
      <c r="W960" s="453"/>
      <c r="X960" s="264"/>
      <c r="Y960" s="264"/>
      <c r="Z960" s="264"/>
    </row>
    <row r="961" spans="1:26" s="64" customFormat="1">
      <c r="A961" s="470"/>
      <c r="B961" s="467" t="s">
        <v>72</v>
      </c>
      <c r="C961" s="442"/>
      <c r="D961" s="766"/>
      <c r="E961" s="767"/>
      <c r="F961" s="767"/>
      <c r="G961" s="767"/>
      <c r="H961" s="767"/>
      <c r="I961" s="767"/>
      <c r="J961" s="767"/>
      <c r="K961" s="767"/>
      <c r="L961" s="767"/>
      <c r="M961" s="767"/>
      <c r="N961" s="767"/>
      <c r="O961" s="768"/>
      <c r="P961" s="471"/>
      <c r="W961" s="453"/>
      <c r="X961" s="264"/>
      <c r="Y961" s="264"/>
      <c r="Z961" s="264"/>
    </row>
    <row r="962" spans="1:26" s="64" customFormat="1" ht="17" thickBot="1">
      <c r="A962" s="479"/>
      <c r="B962" s="480"/>
      <c r="C962" s="480"/>
      <c r="D962" s="480"/>
      <c r="E962" s="480"/>
      <c r="F962" s="480"/>
      <c r="G962" s="480"/>
      <c r="H962" s="480"/>
      <c r="I962" s="480"/>
      <c r="J962" s="480"/>
      <c r="K962" s="480"/>
      <c r="L962" s="480"/>
      <c r="M962" s="480"/>
      <c r="N962" s="480"/>
      <c r="O962" s="480"/>
      <c r="P962" s="481"/>
      <c r="W962" s="453"/>
      <c r="X962" s="264"/>
      <c r="Y962" s="264"/>
      <c r="Z962" s="264"/>
    </row>
    <row r="963" spans="1:26" s="64" customFormat="1" ht="17" thickBot="1">
      <c r="A963" s="470"/>
      <c r="B963" s="442"/>
      <c r="C963" s="442"/>
      <c r="D963" s="442"/>
      <c r="E963" s="442"/>
      <c r="F963" s="442"/>
      <c r="G963" s="442"/>
      <c r="H963" s="442"/>
      <c r="I963" s="442"/>
      <c r="J963" s="442"/>
      <c r="K963" s="442"/>
      <c r="L963" s="442"/>
      <c r="M963" s="442"/>
      <c r="N963" s="442"/>
      <c r="O963" s="442"/>
      <c r="P963" s="471"/>
      <c r="W963" s="457" t="s">
        <v>195</v>
      </c>
      <c r="X963" s="264"/>
      <c r="Y963" s="264"/>
      <c r="Z963" s="264"/>
    </row>
    <row r="964" spans="1:26" s="64" customFormat="1" ht="17" thickBot="1">
      <c r="A964" s="374" t="s">
        <v>532</v>
      </c>
      <c r="B964" s="467" t="s">
        <v>68</v>
      </c>
      <c r="C964" s="442"/>
      <c r="D964" s="442"/>
      <c r="E964" s="766"/>
      <c r="F964" s="767"/>
      <c r="G964" s="767"/>
      <c r="H964" s="767"/>
      <c r="I964" s="767"/>
      <c r="J964" s="768"/>
      <c r="K964" s="468" t="s">
        <v>69</v>
      </c>
      <c r="L964" s="766"/>
      <c r="M964" s="768"/>
      <c r="N964" s="442"/>
      <c r="O964" s="467" t="s">
        <v>778</v>
      </c>
      <c r="P964" s="629"/>
      <c r="W964" s="453"/>
      <c r="X964" s="264"/>
      <c r="Y964" s="264"/>
      <c r="Z964" s="264"/>
    </row>
    <row r="965" spans="1:26" s="64" customFormat="1" ht="17" thickBot="1">
      <c r="A965" s="470"/>
      <c r="B965" s="442"/>
      <c r="C965" s="442"/>
      <c r="D965" s="442"/>
      <c r="E965" s="442"/>
      <c r="F965" s="442"/>
      <c r="G965" s="442"/>
      <c r="H965" s="442"/>
      <c r="I965" s="442"/>
      <c r="J965" s="442"/>
      <c r="K965" s="442"/>
      <c r="L965" s="442"/>
      <c r="M965" s="442"/>
      <c r="N965" s="442"/>
      <c r="O965" s="442"/>
      <c r="P965" s="471"/>
      <c r="W965" s="453"/>
      <c r="X965" s="264"/>
      <c r="Y965" s="264"/>
      <c r="Z965" s="264"/>
    </row>
    <row r="966" spans="1:26" s="64" customFormat="1" ht="17" thickBot="1">
      <c r="A966" s="470"/>
      <c r="B966" s="467" t="s">
        <v>862</v>
      </c>
      <c r="C966" s="442"/>
      <c r="D966" s="442"/>
      <c r="E966" s="472"/>
      <c r="F966" s="472"/>
      <c r="G966" s="766"/>
      <c r="H966" s="767"/>
      <c r="I966" s="768"/>
      <c r="J966" s="442"/>
      <c r="K966" s="467" t="s">
        <v>49</v>
      </c>
      <c r="L966" s="610"/>
      <c r="M966" s="442"/>
      <c r="N966" s="442"/>
      <c r="O966" s="467" t="s">
        <v>49</v>
      </c>
      <c r="P966" s="610"/>
      <c r="W966" s="453"/>
      <c r="X966" s="264"/>
      <c r="Y966" s="264"/>
      <c r="Z966" s="264"/>
    </row>
    <row r="967" spans="1:26" s="64" customFormat="1" ht="17" thickBot="1">
      <c r="A967" s="470"/>
      <c r="B967" s="467"/>
      <c r="C967" s="442"/>
      <c r="D967" s="442"/>
      <c r="E967" s="474"/>
      <c r="F967" s="474"/>
      <c r="G967" s="474"/>
      <c r="H967" s="474"/>
      <c r="I967" s="442"/>
      <c r="J967" s="442"/>
      <c r="K967" s="467"/>
      <c r="L967" s="475"/>
      <c r="M967" s="450"/>
      <c r="N967" s="450"/>
      <c r="O967" s="476"/>
      <c r="P967" s="482"/>
      <c r="W967" s="453"/>
      <c r="X967" s="264"/>
      <c r="Y967" s="264"/>
      <c r="Z967" s="264"/>
    </row>
    <row r="968" spans="1:26" s="64" customFormat="1" ht="17" thickBot="1">
      <c r="A968" s="470"/>
      <c r="B968" s="467" t="s">
        <v>779</v>
      </c>
      <c r="C968" s="450"/>
      <c r="D968" s="450"/>
      <c r="E968" s="474"/>
      <c r="F968" s="474"/>
      <c r="G968" s="801" t="s">
        <v>859</v>
      </c>
      <c r="H968" s="802"/>
      <c r="I968" s="803"/>
      <c r="J968" s="442"/>
      <c r="K968" s="467" t="s">
        <v>50</v>
      </c>
      <c r="L968" s="611"/>
      <c r="M968" s="442"/>
      <c r="N968" s="442"/>
      <c r="O968" s="467" t="s">
        <v>50</v>
      </c>
      <c r="P968" s="611"/>
      <c r="W968" s="453"/>
      <c r="X968" s="264"/>
      <c r="Y968" s="264"/>
      <c r="Z968" s="264"/>
    </row>
    <row r="969" spans="1:26" s="64" customFormat="1">
      <c r="A969" s="470"/>
      <c r="B969" s="442"/>
      <c r="C969" s="442"/>
      <c r="D969" s="442"/>
      <c r="E969" s="442"/>
      <c r="F969" s="442"/>
      <c r="G969" s="442"/>
      <c r="H969" s="442"/>
      <c r="I969" s="442"/>
      <c r="J969" s="442"/>
      <c r="K969" s="442"/>
      <c r="L969" s="442"/>
      <c r="M969" s="442"/>
      <c r="N969" s="442"/>
      <c r="O969" s="442"/>
      <c r="P969" s="471"/>
      <c r="W969" s="453"/>
      <c r="X969" s="264"/>
      <c r="Y969" s="264"/>
      <c r="Z969" s="264"/>
    </row>
    <row r="970" spans="1:26" s="64" customFormat="1">
      <c r="A970" s="470"/>
      <c r="B970" s="467" t="s">
        <v>70</v>
      </c>
      <c r="C970" s="442"/>
      <c r="D970" s="766"/>
      <c r="E970" s="767"/>
      <c r="F970" s="768"/>
      <c r="G970" s="442"/>
      <c r="H970" s="467" t="s">
        <v>71</v>
      </c>
      <c r="I970" s="442"/>
      <c r="J970" s="769"/>
      <c r="K970" s="804"/>
      <c r="L970" s="804"/>
      <c r="M970" s="804"/>
      <c r="N970" s="804"/>
      <c r="O970" s="770"/>
      <c r="P970" s="471"/>
      <c r="W970" s="453"/>
      <c r="X970" s="264"/>
      <c r="Y970" s="264"/>
      <c r="Z970" s="264"/>
    </row>
    <row r="971" spans="1:26" s="64" customFormat="1">
      <c r="A971" s="470"/>
      <c r="B971" s="442"/>
      <c r="C971" s="442"/>
      <c r="D971" s="442"/>
      <c r="E971" s="442"/>
      <c r="F971" s="442"/>
      <c r="G971" s="442"/>
      <c r="H971" s="442"/>
      <c r="I971" s="442"/>
      <c r="J971" s="442"/>
      <c r="K971" s="442"/>
      <c r="L971" s="442"/>
      <c r="M971" s="442"/>
      <c r="N971" s="442"/>
      <c r="O971" s="442"/>
      <c r="P971" s="471"/>
      <c r="W971" s="453"/>
      <c r="X971" s="264"/>
      <c r="Y971" s="264"/>
      <c r="Z971" s="264"/>
    </row>
    <row r="972" spans="1:26" s="64" customFormat="1">
      <c r="A972" s="470"/>
      <c r="B972" s="467" t="s">
        <v>72</v>
      </c>
      <c r="C972" s="442"/>
      <c r="D972" s="766"/>
      <c r="E972" s="767"/>
      <c r="F972" s="767"/>
      <c r="G972" s="767"/>
      <c r="H972" s="767"/>
      <c r="I972" s="767"/>
      <c r="J972" s="767"/>
      <c r="K972" s="767"/>
      <c r="L972" s="767"/>
      <c r="M972" s="767"/>
      <c r="N972" s="767"/>
      <c r="O972" s="768"/>
      <c r="P972" s="471"/>
      <c r="W972" s="453"/>
      <c r="X972" s="264"/>
      <c r="Y972" s="264"/>
      <c r="Z972" s="264"/>
    </row>
    <row r="973" spans="1:26" s="64" customFormat="1" ht="17" thickBot="1">
      <c r="A973" s="479"/>
      <c r="B973" s="480"/>
      <c r="C973" s="480"/>
      <c r="D973" s="480"/>
      <c r="E973" s="480"/>
      <c r="F973" s="480"/>
      <c r="G973" s="480"/>
      <c r="H973" s="480"/>
      <c r="I973" s="480"/>
      <c r="J973" s="480"/>
      <c r="K973" s="480"/>
      <c r="L973" s="480"/>
      <c r="M973" s="480"/>
      <c r="N973" s="480"/>
      <c r="O973" s="480"/>
      <c r="P973" s="481"/>
      <c r="W973" s="453"/>
      <c r="X973" s="264"/>
      <c r="Y973" s="264"/>
      <c r="Z973" s="264"/>
    </row>
    <row r="974" spans="1:26" s="64" customFormat="1" ht="17" thickBot="1">
      <c r="A974" s="470"/>
      <c r="B974" s="442"/>
      <c r="C974" s="442"/>
      <c r="D974" s="442"/>
      <c r="E974" s="442"/>
      <c r="F974" s="442"/>
      <c r="G974" s="442"/>
      <c r="H974" s="442"/>
      <c r="I974" s="442"/>
      <c r="J974" s="442"/>
      <c r="K974" s="442"/>
      <c r="L974" s="442"/>
      <c r="M974" s="442"/>
      <c r="N974" s="442"/>
      <c r="O974" s="442"/>
      <c r="P974" s="471"/>
      <c r="W974" s="457" t="s">
        <v>195</v>
      </c>
      <c r="X974" s="264"/>
      <c r="Y974" s="264"/>
      <c r="Z974" s="264"/>
    </row>
    <row r="975" spans="1:26" s="64" customFormat="1" ht="17" thickBot="1">
      <c r="A975" s="374" t="s">
        <v>533</v>
      </c>
      <c r="B975" s="467" t="s">
        <v>68</v>
      </c>
      <c r="C975" s="442"/>
      <c r="D975" s="442"/>
      <c r="E975" s="766"/>
      <c r="F975" s="767"/>
      <c r="G975" s="767"/>
      <c r="H975" s="767"/>
      <c r="I975" s="767"/>
      <c r="J975" s="768"/>
      <c r="K975" s="468" t="s">
        <v>69</v>
      </c>
      <c r="L975" s="766"/>
      <c r="M975" s="768"/>
      <c r="N975" s="442"/>
      <c r="O975" s="467" t="s">
        <v>778</v>
      </c>
      <c r="P975" s="629"/>
      <c r="W975" s="453"/>
      <c r="X975" s="264"/>
      <c r="Y975" s="264"/>
      <c r="Z975" s="264"/>
    </row>
    <row r="976" spans="1:26" s="64" customFormat="1" ht="17" thickBot="1">
      <c r="A976" s="470"/>
      <c r="B976" s="442"/>
      <c r="C976" s="442"/>
      <c r="D976" s="442"/>
      <c r="E976" s="442"/>
      <c r="F976" s="442"/>
      <c r="G976" s="442"/>
      <c r="H976" s="442"/>
      <c r="I976" s="442"/>
      <c r="J976" s="442"/>
      <c r="K976" s="442"/>
      <c r="L976" s="442"/>
      <c r="M976" s="442"/>
      <c r="N976" s="442"/>
      <c r="O976" s="442"/>
      <c r="P976" s="471"/>
      <c r="W976" s="453"/>
      <c r="X976" s="264"/>
      <c r="Y976" s="264"/>
      <c r="Z976" s="264"/>
    </row>
    <row r="977" spans="1:26" s="64" customFormat="1" ht="17" thickBot="1">
      <c r="A977" s="470"/>
      <c r="B977" s="467" t="s">
        <v>862</v>
      </c>
      <c r="C977" s="442"/>
      <c r="D977" s="442"/>
      <c r="E977" s="472"/>
      <c r="F977" s="472"/>
      <c r="G977" s="766"/>
      <c r="H977" s="767"/>
      <c r="I977" s="768"/>
      <c r="J977" s="442"/>
      <c r="K977" s="467" t="s">
        <v>49</v>
      </c>
      <c r="L977" s="610"/>
      <c r="M977" s="442"/>
      <c r="N977" s="442"/>
      <c r="O977" s="467" t="s">
        <v>49</v>
      </c>
      <c r="P977" s="610"/>
      <c r="W977" s="453"/>
      <c r="X977" s="264"/>
      <c r="Y977" s="264"/>
      <c r="Z977" s="264"/>
    </row>
    <row r="978" spans="1:26" s="64" customFormat="1" ht="17" thickBot="1">
      <c r="A978" s="470"/>
      <c r="B978" s="467"/>
      <c r="C978" s="442"/>
      <c r="D978" s="442"/>
      <c r="E978" s="474"/>
      <c r="F978" s="474"/>
      <c r="G978" s="474"/>
      <c r="H978" s="474"/>
      <c r="I978" s="442"/>
      <c r="J978" s="442"/>
      <c r="K978" s="467"/>
      <c r="L978" s="475"/>
      <c r="M978" s="450"/>
      <c r="N978" s="450"/>
      <c r="O978" s="476"/>
      <c r="P978" s="482"/>
      <c r="W978" s="453"/>
      <c r="X978" s="264"/>
      <c r="Y978" s="264"/>
      <c r="Z978" s="264"/>
    </row>
    <row r="979" spans="1:26" s="64" customFormat="1" ht="17" thickBot="1">
      <c r="A979" s="470"/>
      <c r="B979" s="467" t="s">
        <v>779</v>
      </c>
      <c r="C979" s="450"/>
      <c r="D979" s="450"/>
      <c r="E979" s="474"/>
      <c r="F979" s="474"/>
      <c r="G979" s="801" t="s">
        <v>859</v>
      </c>
      <c r="H979" s="802"/>
      <c r="I979" s="803"/>
      <c r="J979" s="442"/>
      <c r="K979" s="467" t="s">
        <v>50</v>
      </c>
      <c r="L979" s="611"/>
      <c r="M979" s="442"/>
      <c r="N979" s="442"/>
      <c r="O979" s="467" t="s">
        <v>50</v>
      </c>
      <c r="P979" s="611"/>
      <c r="W979" s="453"/>
      <c r="X979" s="264"/>
      <c r="Y979" s="264"/>
      <c r="Z979" s="264"/>
    </row>
    <row r="980" spans="1:26" s="64" customFormat="1">
      <c r="A980" s="470"/>
      <c r="B980" s="442"/>
      <c r="C980" s="442"/>
      <c r="D980" s="442"/>
      <c r="E980" s="442"/>
      <c r="F980" s="442"/>
      <c r="G980" s="442"/>
      <c r="H980" s="442"/>
      <c r="I980" s="442"/>
      <c r="J980" s="442"/>
      <c r="K980" s="442"/>
      <c r="L980" s="442"/>
      <c r="M980" s="442"/>
      <c r="N980" s="442"/>
      <c r="O980" s="442"/>
      <c r="P980" s="471"/>
      <c r="W980" s="453"/>
      <c r="X980" s="264"/>
      <c r="Y980" s="264"/>
      <c r="Z980" s="264"/>
    </row>
    <row r="981" spans="1:26" s="64" customFormat="1">
      <c r="A981" s="470"/>
      <c r="B981" s="467" t="s">
        <v>70</v>
      </c>
      <c r="C981" s="442"/>
      <c r="D981" s="766"/>
      <c r="E981" s="767"/>
      <c r="F981" s="768"/>
      <c r="G981" s="442"/>
      <c r="H981" s="467" t="s">
        <v>71</v>
      </c>
      <c r="I981" s="442"/>
      <c r="J981" s="769"/>
      <c r="K981" s="804"/>
      <c r="L981" s="804"/>
      <c r="M981" s="804"/>
      <c r="N981" s="804"/>
      <c r="O981" s="770"/>
      <c r="P981" s="471"/>
      <c r="W981" s="453"/>
      <c r="X981" s="264"/>
      <c r="Y981" s="264"/>
      <c r="Z981" s="264"/>
    </row>
    <row r="982" spans="1:26" s="64" customFormat="1">
      <c r="A982" s="470"/>
      <c r="B982" s="442"/>
      <c r="C982" s="442"/>
      <c r="D982" s="442"/>
      <c r="E982" s="442"/>
      <c r="F982" s="442"/>
      <c r="G982" s="442"/>
      <c r="H982" s="442"/>
      <c r="I982" s="442"/>
      <c r="J982" s="442"/>
      <c r="K982" s="442"/>
      <c r="L982" s="442"/>
      <c r="M982" s="442"/>
      <c r="N982" s="442"/>
      <c r="O982" s="442"/>
      <c r="P982" s="471"/>
      <c r="W982" s="453"/>
      <c r="X982" s="264"/>
      <c r="Y982" s="264"/>
      <c r="Z982" s="264"/>
    </row>
    <row r="983" spans="1:26" s="64" customFormat="1">
      <c r="A983" s="470"/>
      <c r="B983" s="467" t="s">
        <v>72</v>
      </c>
      <c r="C983" s="442"/>
      <c r="D983" s="766"/>
      <c r="E983" s="767"/>
      <c r="F983" s="767"/>
      <c r="G983" s="767"/>
      <c r="H983" s="767"/>
      <c r="I983" s="767"/>
      <c r="J983" s="767"/>
      <c r="K983" s="767"/>
      <c r="L983" s="767"/>
      <c r="M983" s="767"/>
      <c r="N983" s="767"/>
      <c r="O983" s="768"/>
      <c r="P983" s="471"/>
      <c r="W983" s="453"/>
      <c r="X983" s="264"/>
      <c r="Y983" s="264"/>
      <c r="Z983" s="264"/>
    </row>
    <row r="984" spans="1:26" s="64" customFormat="1" ht="17" thickBot="1">
      <c r="A984" s="479"/>
      <c r="B984" s="480"/>
      <c r="C984" s="480"/>
      <c r="D984" s="480"/>
      <c r="E984" s="480"/>
      <c r="F984" s="480"/>
      <c r="G984" s="480"/>
      <c r="H984" s="480"/>
      <c r="I984" s="480"/>
      <c r="J984" s="480"/>
      <c r="K984" s="480"/>
      <c r="L984" s="480"/>
      <c r="M984" s="480"/>
      <c r="N984" s="480"/>
      <c r="O984" s="480"/>
      <c r="P984" s="481"/>
      <c r="W984" s="453"/>
      <c r="X984" s="264"/>
      <c r="Y984" s="264"/>
      <c r="Z984" s="264"/>
    </row>
    <row r="985" spans="1:26" s="64" customFormat="1" ht="17" thickBot="1">
      <c r="A985" s="470"/>
      <c r="B985" s="442"/>
      <c r="C985" s="442"/>
      <c r="D985" s="442"/>
      <c r="E985" s="442"/>
      <c r="F985" s="442"/>
      <c r="G985" s="442"/>
      <c r="H985" s="442"/>
      <c r="I985" s="442"/>
      <c r="J985" s="442"/>
      <c r="K985" s="442"/>
      <c r="L985" s="442"/>
      <c r="M985" s="442"/>
      <c r="N985" s="442"/>
      <c r="O985" s="442"/>
      <c r="P985" s="471"/>
      <c r="W985" s="457" t="s">
        <v>195</v>
      </c>
      <c r="X985" s="264"/>
      <c r="Y985" s="264"/>
      <c r="Z985" s="264"/>
    </row>
    <row r="986" spans="1:26" s="64" customFormat="1" ht="17" thickBot="1">
      <c r="A986" s="374" t="s">
        <v>534</v>
      </c>
      <c r="B986" s="467" t="s">
        <v>68</v>
      </c>
      <c r="C986" s="442"/>
      <c r="D986" s="442"/>
      <c r="E986" s="766"/>
      <c r="F986" s="767"/>
      <c r="G986" s="767"/>
      <c r="H986" s="767"/>
      <c r="I986" s="767"/>
      <c r="J986" s="768"/>
      <c r="K986" s="468" t="s">
        <v>69</v>
      </c>
      <c r="L986" s="766"/>
      <c r="M986" s="768"/>
      <c r="N986" s="442"/>
      <c r="O986" s="467" t="s">
        <v>778</v>
      </c>
      <c r="P986" s="629"/>
      <c r="W986" s="453"/>
      <c r="X986" s="264"/>
      <c r="Y986" s="264"/>
      <c r="Z986" s="264"/>
    </row>
    <row r="987" spans="1:26" s="64" customFormat="1" ht="17" thickBot="1">
      <c r="A987" s="470"/>
      <c r="B987" s="442"/>
      <c r="C987" s="442"/>
      <c r="D987" s="442"/>
      <c r="E987" s="442"/>
      <c r="F987" s="442"/>
      <c r="G987" s="442"/>
      <c r="H987" s="442"/>
      <c r="I987" s="442"/>
      <c r="J987" s="442"/>
      <c r="K987" s="442"/>
      <c r="L987" s="442"/>
      <c r="M987" s="442"/>
      <c r="N987" s="442"/>
      <c r="O987" s="442"/>
      <c r="P987" s="471"/>
      <c r="W987" s="453"/>
      <c r="X987" s="264"/>
      <c r="Y987" s="264"/>
      <c r="Z987" s="264"/>
    </row>
    <row r="988" spans="1:26" s="64" customFormat="1" ht="17" thickBot="1">
      <c r="A988" s="470"/>
      <c r="B988" s="467" t="s">
        <v>862</v>
      </c>
      <c r="C988" s="442"/>
      <c r="D988" s="442"/>
      <c r="E988" s="472"/>
      <c r="F988" s="472"/>
      <c r="G988" s="766"/>
      <c r="H988" s="767"/>
      <c r="I988" s="768"/>
      <c r="J988" s="442"/>
      <c r="K988" s="467" t="s">
        <v>49</v>
      </c>
      <c r="L988" s="610"/>
      <c r="M988" s="442"/>
      <c r="N988" s="442"/>
      <c r="O988" s="467" t="s">
        <v>49</v>
      </c>
      <c r="P988" s="610"/>
      <c r="W988" s="453"/>
      <c r="X988" s="264"/>
      <c r="Y988" s="264"/>
      <c r="Z988" s="264"/>
    </row>
    <row r="989" spans="1:26" s="64" customFormat="1" ht="17" thickBot="1">
      <c r="A989" s="470"/>
      <c r="B989" s="467"/>
      <c r="C989" s="442"/>
      <c r="D989" s="442"/>
      <c r="E989" s="474"/>
      <c r="F989" s="474"/>
      <c r="G989" s="474"/>
      <c r="H989" s="474"/>
      <c r="I989" s="442"/>
      <c r="J989" s="442"/>
      <c r="K989" s="467"/>
      <c r="L989" s="475"/>
      <c r="M989" s="450"/>
      <c r="N989" s="450"/>
      <c r="O989" s="476"/>
      <c r="P989" s="482"/>
      <c r="W989" s="453"/>
      <c r="X989" s="264"/>
      <c r="Y989" s="264"/>
      <c r="Z989" s="264"/>
    </row>
    <row r="990" spans="1:26" s="64" customFormat="1" ht="17" thickBot="1">
      <c r="A990" s="470"/>
      <c r="B990" s="467" t="s">
        <v>779</v>
      </c>
      <c r="C990" s="450"/>
      <c r="D990" s="450"/>
      <c r="E990" s="474"/>
      <c r="F990" s="474"/>
      <c r="G990" s="801" t="s">
        <v>859</v>
      </c>
      <c r="H990" s="802"/>
      <c r="I990" s="803"/>
      <c r="J990" s="442"/>
      <c r="K990" s="467" t="s">
        <v>50</v>
      </c>
      <c r="L990" s="611"/>
      <c r="M990" s="442"/>
      <c r="N990" s="442"/>
      <c r="O990" s="467" t="s">
        <v>50</v>
      </c>
      <c r="P990" s="611"/>
      <c r="W990" s="453"/>
      <c r="X990" s="264"/>
      <c r="Y990" s="264"/>
      <c r="Z990" s="264"/>
    </row>
    <row r="991" spans="1:26" s="64" customFormat="1">
      <c r="A991" s="470"/>
      <c r="B991" s="442"/>
      <c r="C991" s="442"/>
      <c r="D991" s="442"/>
      <c r="E991" s="442"/>
      <c r="F991" s="442"/>
      <c r="G991" s="442"/>
      <c r="H991" s="442"/>
      <c r="I991" s="442"/>
      <c r="J991" s="442"/>
      <c r="K991" s="442"/>
      <c r="L991" s="442"/>
      <c r="M991" s="442"/>
      <c r="N991" s="442"/>
      <c r="O991" s="442"/>
      <c r="P991" s="471"/>
      <c r="W991" s="453"/>
      <c r="X991" s="264"/>
      <c r="Y991" s="264"/>
      <c r="Z991" s="264"/>
    </row>
    <row r="992" spans="1:26" s="64" customFormat="1">
      <c r="A992" s="470"/>
      <c r="B992" s="467" t="s">
        <v>70</v>
      </c>
      <c r="C992" s="442"/>
      <c r="D992" s="766"/>
      <c r="E992" s="767"/>
      <c r="F992" s="768"/>
      <c r="G992" s="442"/>
      <c r="H992" s="467" t="s">
        <v>71</v>
      </c>
      <c r="I992" s="442"/>
      <c r="J992" s="769"/>
      <c r="K992" s="804"/>
      <c r="L992" s="804"/>
      <c r="M992" s="804"/>
      <c r="N992" s="804"/>
      <c r="O992" s="770"/>
      <c r="P992" s="471"/>
      <c r="W992" s="453"/>
      <c r="X992" s="264"/>
      <c r="Y992" s="264"/>
      <c r="Z992" s="264"/>
    </row>
    <row r="993" spans="1:26" s="64" customFormat="1">
      <c r="A993" s="470"/>
      <c r="B993" s="442"/>
      <c r="C993" s="442"/>
      <c r="D993" s="442"/>
      <c r="E993" s="442"/>
      <c r="F993" s="442"/>
      <c r="G993" s="442"/>
      <c r="H993" s="442"/>
      <c r="I993" s="442"/>
      <c r="J993" s="442"/>
      <c r="K993" s="442"/>
      <c r="L993" s="442"/>
      <c r="M993" s="442"/>
      <c r="N993" s="442"/>
      <c r="O993" s="442"/>
      <c r="P993" s="471"/>
      <c r="W993" s="453"/>
      <c r="X993" s="264"/>
      <c r="Y993" s="264"/>
      <c r="Z993" s="264"/>
    </row>
    <row r="994" spans="1:26" s="64" customFormat="1">
      <c r="A994" s="470"/>
      <c r="B994" s="467" t="s">
        <v>72</v>
      </c>
      <c r="C994" s="442"/>
      <c r="D994" s="766"/>
      <c r="E994" s="767"/>
      <c r="F994" s="767"/>
      <c r="G994" s="767"/>
      <c r="H994" s="767"/>
      <c r="I994" s="767"/>
      <c r="J994" s="767"/>
      <c r="K994" s="767"/>
      <c r="L994" s="767"/>
      <c r="M994" s="767"/>
      <c r="N994" s="767"/>
      <c r="O994" s="768"/>
      <c r="P994" s="471"/>
      <c r="W994" s="453"/>
      <c r="X994" s="264"/>
      <c r="Y994" s="264"/>
      <c r="Z994" s="264"/>
    </row>
    <row r="995" spans="1:26" s="64" customFormat="1" ht="17" thickBot="1">
      <c r="A995" s="479"/>
      <c r="B995" s="480"/>
      <c r="C995" s="480"/>
      <c r="D995" s="480"/>
      <c r="E995" s="480"/>
      <c r="F995" s="480"/>
      <c r="G995" s="480"/>
      <c r="H995" s="480"/>
      <c r="I995" s="480"/>
      <c r="J995" s="480"/>
      <c r="K995" s="480"/>
      <c r="L995" s="480"/>
      <c r="M995" s="480"/>
      <c r="N995" s="480"/>
      <c r="O995" s="480"/>
      <c r="P995" s="481"/>
      <c r="W995" s="453"/>
      <c r="X995" s="264"/>
      <c r="Y995" s="264"/>
      <c r="Z995" s="264"/>
    </row>
    <row r="996" spans="1:26" s="64" customFormat="1" ht="17" thickBot="1">
      <c r="A996" s="470"/>
      <c r="B996" s="442"/>
      <c r="C996" s="442"/>
      <c r="D996" s="442"/>
      <c r="E996" s="442"/>
      <c r="F996" s="442"/>
      <c r="G996" s="442"/>
      <c r="H996" s="442"/>
      <c r="I996" s="442"/>
      <c r="J996" s="442"/>
      <c r="K996" s="442"/>
      <c r="L996" s="442"/>
      <c r="M996" s="442"/>
      <c r="N996" s="442"/>
      <c r="O996" s="442"/>
      <c r="P996" s="471"/>
      <c r="W996" s="457" t="s">
        <v>195</v>
      </c>
      <c r="X996" s="264"/>
      <c r="Y996" s="264"/>
      <c r="Z996" s="264"/>
    </row>
    <row r="997" spans="1:26" s="64" customFormat="1" ht="17" thickBot="1">
      <c r="A997" s="374" t="s">
        <v>535</v>
      </c>
      <c r="B997" s="467" t="s">
        <v>68</v>
      </c>
      <c r="C997" s="442"/>
      <c r="D997" s="442"/>
      <c r="E997" s="766"/>
      <c r="F997" s="767"/>
      <c r="G997" s="767"/>
      <c r="H997" s="767"/>
      <c r="I997" s="767"/>
      <c r="J997" s="768"/>
      <c r="K997" s="468" t="s">
        <v>69</v>
      </c>
      <c r="L997" s="766"/>
      <c r="M997" s="768"/>
      <c r="N997" s="442"/>
      <c r="O997" s="467" t="s">
        <v>778</v>
      </c>
      <c r="P997" s="629"/>
      <c r="W997" s="453"/>
      <c r="X997" s="264"/>
      <c r="Y997" s="264"/>
      <c r="Z997" s="264"/>
    </row>
    <row r="998" spans="1:26" s="64" customFormat="1" ht="17" thickBot="1">
      <c r="A998" s="470"/>
      <c r="B998" s="442"/>
      <c r="C998" s="442"/>
      <c r="D998" s="442"/>
      <c r="E998" s="442"/>
      <c r="F998" s="442"/>
      <c r="G998" s="442"/>
      <c r="H998" s="442"/>
      <c r="I998" s="442"/>
      <c r="J998" s="442"/>
      <c r="K998" s="442"/>
      <c r="L998" s="442"/>
      <c r="M998" s="442"/>
      <c r="N998" s="442"/>
      <c r="O998" s="442"/>
      <c r="P998" s="471"/>
      <c r="W998" s="453"/>
      <c r="X998" s="264"/>
      <c r="Y998" s="264"/>
      <c r="Z998" s="264"/>
    </row>
    <row r="999" spans="1:26" s="64" customFormat="1" ht="17" thickBot="1">
      <c r="A999" s="470"/>
      <c r="B999" s="467" t="s">
        <v>862</v>
      </c>
      <c r="C999" s="442"/>
      <c r="D999" s="442"/>
      <c r="E999" s="472"/>
      <c r="F999" s="472"/>
      <c r="G999" s="766"/>
      <c r="H999" s="767"/>
      <c r="I999" s="768"/>
      <c r="J999" s="442"/>
      <c r="K999" s="467" t="s">
        <v>49</v>
      </c>
      <c r="L999" s="610"/>
      <c r="M999" s="442"/>
      <c r="N999" s="442"/>
      <c r="O999" s="467" t="s">
        <v>49</v>
      </c>
      <c r="P999" s="610"/>
      <c r="W999" s="453"/>
      <c r="X999" s="264"/>
      <c r="Y999" s="264"/>
      <c r="Z999" s="264"/>
    </row>
    <row r="1000" spans="1:26" s="64" customFormat="1" ht="17" thickBot="1">
      <c r="A1000" s="470"/>
      <c r="B1000" s="467"/>
      <c r="C1000" s="442"/>
      <c r="D1000" s="442"/>
      <c r="E1000" s="474"/>
      <c r="F1000" s="474"/>
      <c r="G1000" s="474"/>
      <c r="H1000" s="474"/>
      <c r="I1000" s="442"/>
      <c r="J1000" s="442"/>
      <c r="K1000" s="467"/>
      <c r="L1000" s="475"/>
      <c r="M1000" s="450"/>
      <c r="N1000" s="450"/>
      <c r="O1000" s="476"/>
      <c r="P1000" s="482"/>
      <c r="W1000" s="453"/>
      <c r="X1000" s="264"/>
      <c r="Y1000" s="264"/>
      <c r="Z1000" s="264"/>
    </row>
    <row r="1001" spans="1:26" s="64" customFormat="1" ht="17" thickBot="1">
      <c r="A1001" s="470"/>
      <c r="B1001" s="467" t="s">
        <v>779</v>
      </c>
      <c r="C1001" s="450"/>
      <c r="D1001" s="450"/>
      <c r="E1001" s="474"/>
      <c r="F1001" s="474"/>
      <c r="G1001" s="801" t="s">
        <v>859</v>
      </c>
      <c r="H1001" s="802"/>
      <c r="I1001" s="803"/>
      <c r="J1001" s="442"/>
      <c r="K1001" s="467" t="s">
        <v>50</v>
      </c>
      <c r="L1001" s="611"/>
      <c r="M1001" s="442"/>
      <c r="N1001" s="442"/>
      <c r="O1001" s="467" t="s">
        <v>50</v>
      </c>
      <c r="P1001" s="611"/>
      <c r="W1001" s="453"/>
      <c r="X1001" s="264"/>
      <c r="Y1001" s="264"/>
      <c r="Z1001" s="264"/>
    </row>
    <row r="1002" spans="1:26" s="64" customFormat="1">
      <c r="A1002" s="470"/>
      <c r="B1002" s="442"/>
      <c r="C1002" s="442"/>
      <c r="D1002" s="442"/>
      <c r="E1002" s="442"/>
      <c r="F1002" s="442"/>
      <c r="G1002" s="442"/>
      <c r="H1002" s="442"/>
      <c r="I1002" s="442"/>
      <c r="J1002" s="442"/>
      <c r="K1002" s="442"/>
      <c r="L1002" s="442"/>
      <c r="M1002" s="442"/>
      <c r="N1002" s="442"/>
      <c r="O1002" s="442"/>
      <c r="P1002" s="471"/>
      <c r="W1002" s="453"/>
      <c r="X1002" s="264"/>
      <c r="Y1002" s="264"/>
      <c r="Z1002" s="264"/>
    </row>
    <row r="1003" spans="1:26" s="64" customFormat="1">
      <c r="A1003" s="470"/>
      <c r="B1003" s="467" t="s">
        <v>70</v>
      </c>
      <c r="C1003" s="442"/>
      <c r="D1003" s="766"/>
      <c r="E1003" s="767"/>
      <c r="F1003" s="768"/>
      <c r="G1003" s="442"/>
      <c r="H1003" s="467" t="s">
        <v>71</v>
      </c>
      <c r="I1003" s="442"/>
      <c r="J1003" s="769"/>
      <c r="K1003" s="804"/>
      <c r="L1003" s="804"/>
      <c r="M1003" s="804"/>
      <c r="N1003" s="804"/>
      <c r="O1003" s="770"/>
      <c r="P1003" s="471"/>
      <c r="W1003" s="453"/>
      <c r="X1003" s="264"/>
      <c r="Y1003" s="264"/>
      <c r="Z1003" s="264"/>
    </row>
    <row r="1004" spans="1:26" s="64" customFormat="1">
      <c r="A1004" s="470"/>
      <c r="B1004" s="442"/>
      <c r="C1004" s="442"/>
      <c r="D1004" s="442"/>
      <c r="E1004" s="442"/>
      <c r="F1004" s="442"/>
      <c r="G1004" s="442"/>
      <c r="H1004" s="442"/>
      <c r="I1004" s="442"/>
      <c r="J1004" s="442"/>
      <c r="K1004" s="442"/>
      <c r="L1004" s="442"/>
      <c r="M1004" s="442"/>
      <c r="N1004" s="442"/>
      <c r="O1004" s="442"/>
      <c r="P1004" s="471"/>
      <c r="W1004" s="453"/>
      <c r="X1004" s="264"/>
      <c r="Y1004" s="264"/>
      <c r="Z1004" s="264"/>
    </row>
    <row r="1005" spans="1:26" s="64" customFormat="1">
      <c r="A1005" s="470"/>
      <c r="B1005" s="467" t="s">
        <v>72</v>
      </c>
      <c r="C1005" s="442"/>
      <c r="D1005" s="766"/>
      <c r="E1005" s="767"/>
      <c r="F1005" s="767"/>
      <c r="G1005" s="767"/>
      <c r="H1005" s="767"/>
      <c r="I1005" s="767"/>
      <c r="J1005" s="767"/>
      <c r="K1005" s="767"/>
      <c r="L1005" s="767"/>
      <c r="M1005" s="767"/>
      <c r="N1005" s="767"/>
      <c r="O1005" s="768"/>
      <c r="P1005" s="471"/>
      <c r="W1005" s="453"/>
      <c r="X1005" s="264"/>
      <c r="Y1005" s="264"/>
      <c r="Z1005" s="264"/>
    </row>
    <row r="1006" spans="1:26" s="64" customFormat="1" ht="17" thickBot="1">
      <c r="A1006" s="479"/>
      <c r="B1006" s="480"/>
      <c r="C1006" s="480"/>
      <c r="D1006" s="480"/>
      <c r="E1006" s="480"/>
      <c r="F1006" s="480"/>
      <c r="G1006" s="480"/>
      <c r="H1006" s="480"/>
      <c r="I1006" s="480"/>
      <c r="J1006" s="480"/>
      <c r="K1006" s="480"/>
      <c r="L1006" s="480"/>
      <c r="M1006" s="480"/>
      <c r="N1006" s="480"/>
      <c r="O1006" s="480"/>
      <c r="P1006" s="481"/>
      <c r="W1006" s="453"/>
      <c r="X1006" s="264"/>
      <c r="Y1006" s="264"/>
      <c r="Z1006" s="264"/>
    </row>
    <row r="1007" spans="1:26" s="64" customFormat="1" ht="17" thickBot="1">
      <c r="A1007" s="470"/>
      <c r="B1007" s="442"/>
      <c r="C1007" s="442"/>
      <c r="D1007" s="442"/>
      <c r="E1007" s="442"/>
      <c r="F1007" s="442"/>
      <c r="G1007" s="442"/>
      <c r="H1007" s="442"/>
      <c r="I1007" s="442"/>
      <c r="J1007" s="442"/>
      <c r="K1007" s="442"/>
      <c r="L1007" s="442"/>
      <c r="M1007" s="442"/>
      <c r="N1007" s="442"/>
      <c r="O1007" s="442"/>
      <c r="P1007" s="471"/>
      <c r="W1007" s="457" t="s">
        <v>195</v>
      </c>
      <c r="X1007" s="264"/>
      <c r="Y1007" s="264"/>
      <c r="Z1007" s="264"/>
    </row>
    <row r="1008" spans="1:26" s="64" customFormat="1" ht="17" thickBot="1">
      <c r="A1008" s="374" t="s">
        <v>536</v>
      </c>
      <c r="B1008" s="467" t="s">
        <v>68</v>
      </c>
      <c r="C1008" s="442"/>
      <c r="D1008" s="442"/>
      <c r="E1008" s="766"/>
      <c r="F1008" s="767"/>
      <c r="G1008" s="767"/>
      <c r="H1008" s="767"/>
      <c r="I1008" s="767"/>
      <c r="J1008" s="768"/>
      <c r="K1008" s="468" t="s">
        <v>69</v>
      </c>
      <c r="L1008" s="766"/>
      <c r="M1008" s="768"/>
      <c r="N1008" s="442"/>
      <c r="O1008" s="467" t="s">
        <v>778</v>
      </c>
      <c r="P1008" s="629"/>
      <c r="W1008" s="453"/>
      <c r="X1008" s="264"/>
      <c r="Y1008" s="264"/>
      <c r="Z1008" s="264"/>
    </row>
    <row r="1009" spans="1:26" s="64" customFormat="1" ht="17" thickBot="1">
      <c r="A1009" s="470"/>
      <c r="B1009" s="442"/>
      <c r="C1009" s="442"/>
      <c r="D1009" s="442"/>
      <c r="E1009" s="442"/>
      <c r="F1009" s="442"/>
      <c r="G1009" s="442"/>
      <c r="H1009" s="442"/>
      <c r="I1009" s="442"/>
      <c r="J1009" s="442"/>
      <c r="K1009" s="442"/>
      <c r="L1009" s="442"/>
      <c r="M1009" s="442"/>
      <c r="N1009" s="442"/>
      <c r="O1009" s="442"/>
      <c r="P1009" s="471"/>
      <c r="W1009" s="453"/>
      <c r="X1009" s="264"/>
      <c r="Y1009" s="264"/>
      <c r="Z1009" s="264"/>
    </row>
    <row r="1010" spans="1:26" s="64" customFormat="1" ht="17" thickBot="1">
      <c r="A1010" s="470"/>
      <c r="B1010" s="467" t="s">
        <v>862</v>
      </c>
      <c r="C1010" s="442"/>
      <c r="D1010" s="442"/>
      <c r="E1010" s="472"/>
      <c r="F1010" s="472"/>
      <c r="G1010" s="766"/>
      <c r="H1010" s="767"/>
      <c r="I1010" s="768"/>
      <c r="J1010" s="442"/>
      <c r="K1010" s="467" t="s">
        <v>49</v>
      </c>
      <c r="L1010" s="610"/>
      <c r="M1010" s="442"/>
      <c r="N1010" s="442"/>
      <c r="O1010" s="467" t="s">
        <v>49</v>
      </c>
      <c r="P1010" s="610"/>
      <c r="W1010" s="453"/>
      <c r="X1010" s="264"/>
      <c r="Y1010" s="264"/>
      <c r="Z1010" s="264"/>
    </row>
    <row r="1011" spans="1:26" s="64" customFormat="1" ht="17" thickBot="1">
      <c r="A1011" s="470"/>
      <c r="B1011" s="467"/>
      <c r="C1011" s="442"/>
      <c r="D1011" s="442"/>
      <c r="E1011" s="474"/>
      <c r="F1011" s="474"/>
      <c r="G1011" s="474"/>
      <c r="H1011" s="474"/>
      <c r="I1011" s="442"/>
      <c r="J1011" s="442"/>
      <c r="K1011" s="467"/>
      <c r="L1011" s="475"/>
      <c r="M1011" s="450"/>
      <c r="N1011" s="450"/>
      <c r="O1011" s="476"/>
      <c r="P1011" s="482"/>
      <c r="W1011" s="453"/>
      <c r="X1011" s="264"/>
      <c r="Y1011" s="264"/>
      <c r="Z1011" s="264"/>
    </row>
    <row r="1012" spans="1:26" s="64" customFormat="1" ht="17" thickBot="1">
      <c r="A1012" s="470"/>
      <c r="B1012" s="467" t="s">
        <v>779</v>
      </c>
      <c r="C1012" s="450"/>
      <c r="D1012" s="450"/>
      <c r="E1012" s="474"/>
      <c r="F1012" s="474"/>
      <c r="G1012" s="801" t="s">
        <v>859</v>
      </c>
      <c r="H1012" s="802"/>
      <c r="I1012" s="803"/>
      <c r="J1012" s="442"/>
      <c r="K1012" s="467" t="s">
        <v>50</v>
      </c>
      <c r="L1012" s="611"/>
      <c r="M1012" s="442"/>
      <c r="N1012" s="442"/>
      <c r="O1012" s="467" t="s">
        <v>50</v>
      </c>
      <c r="P1012" s="611"/>
      <c r="W1012" s="453"/>
      <c r="X1012" s="264"/>
      <c r="Y1012" s="264"/>
      <c r="Z1012" s="264"/>
    </row>
    <row r="1013" spans="1:26" s="64" customFormat="1">
      <c r="A1013" s="470"/>
      <c r="B1013" s="442"/>
      <c r="C1013" s="442"/>
      <c r="D1013" s="442"/>
      <c r="E1013" s="442"/>
      <c r="F1013" s="442"/>
      <c r="G1013" s="442"/>
      <c r="H1013" s="442"/>
      <c r="I1013" s="442"/>
      <c r="J1013" s="442"/>
      <c r="K1013" s="442"/>
      <c r="L1013" s="442"/>
      <c r="M1013" s="442"/>
      <c r="N1013" s="442"/>
      <c r="O1013" s="442"/>
      <c r="P1013" s="471"/>
      <c r="W1013" s="453"/>
      <c r="X1013" s="264"/>
      <c r="Y1013" s="264"/>
      <c r="Z1013" s="264"/>
    </row>
    <row r="1014" spans="1:26" s="64" customFormat="1">
      <c r="A1014" s="470"/>
      <c r="B1014" s="467" t="s">
        <v>70</v>
      </c>
      <c r="C1014" s="442"/>
      <c r="D1014" s="766"/>
      <c r="E1014" s="767"/>
      <c r="F1014" s="768"/>
      <c r="G1014" s="442"/>
      <c r="H1014" s="467" t="s">
        <v>71</v>
      </c>
      <c r="I1014" s="442"/>
      <c r="J1014" s="769"/>
      <c r="K1014" s="804"/>
      <c r="L1014" s="804"/>
      <c r="M1014" s="804"/>
      <c r="N1014" s="804"/>
      <c r="O1014" s="770"/>
      <c r="P1014" s="471"/>
      <c r="W1014" s="453"/>
      <c r="X1014" s="264"/>
      <c r="Y1014" s="264"/>
      <c r="Z1014" s="264"/>
    </row>
    <row r="1015" spans="1:26" s="64" customFormat="1">
      <c r="A1015" s="470"/>
      <c r="B1015" s="442"/>
      <c r="C1015" s="442"/>
      <c r="D1015" s="442"/>
      <c r="E1015" s="442"/>
      <c r="F1015" s="442"/>
      <c r="G1015" s="442"/>
      <c r="H1015" s="442"/>
      <c r="I1015" s="442"/>
      <c r="J1015" s="442"/>
      <c r="K1015" s="442"/>
      <c r="L1015" s="442"/>
      <c r="M1015" s="442"/>
      <c r="N1015" s="442"/>
      <c r="O1015" s="442"/>
      <c r="P1015" s="471"/>
      <c r="W1015" s="453"/>
      <c r="X1015" s="264"/>
      <c r="Y1015" s="264"/>
      <c r="Z1015" s="264"/>
    </row>
    <row r="1016" spans="1:26" s="64" customFormat="1">
      <c r="A1016" s="470"/>
      <c r="B1016" s="467" t="s">
        <v>72</v>
      </c>
      <c r="C1016" s="442"/>
      <c r="D1016" s="766"/>
      <c r="E1016" s="767"/>
      <c r="F1016" s="767"/>
      <c r="G1016" s="767"/>
      <c r="H1016" s="767"/>
      <c r="I1016" s="767"/>
      <c r="J1016" s="767"/>
      <c r="K1016" s="767"/>
      <c r="L1016" s="767"/>
      <c r="M1016" s="767"/>
      <c r="N1016" s="767"/>
      <c r="O1016" s="768"/>
      <c r="P1016" s="471"/>
      <c r="W1016" s="453"/>
      <c r="X1016" s="264"/>
      <c r="Y1016" s="264"/>
      <c r="Z1016" s="264"/>
    </row>
    <row r="1017" spans="1:26" s="64" customFormat="1" ht="17" thickBot="1">
      <c r="A1017" s="479"/>
      <c r="B1017" s="480"/>
      <c r="C1017" s="480"/>
      <c r="D1017" s="480"/>
      <c r="E1017" s="480"/>
      <c r="F1017" s="480"/>
      <c r="G1017" s="480"/>
      <c r="H1017" s="480"/>
      <c r="I1017" s="480"/>
      <c r="J1017" s="480"/>
      <c r="K1017" s="480"/>
      <c r="L1017" s="480"/>
      <c r="M1017" s="480"/>
      <c r="N1017" s="480"/>
      <c r="O1017" s="480"/>
      <c r="P1017" s="481"/>
      <c r="W1017" s="453"/>
      <c r="X1017" s="264"/>
      <c r="Y1017" s="264"/>
      <c r="Z1017" s="264"/>
    </row>
    <row r="1018" spans="1:26" s="64" customFormat="1" ht="17" thickBot="1">
      <c r="A1018" s="470"/>
      <c r="B1018" s="442"/>
      <c r="C1018" s="442"/>
      <c r="D1018" s="442"/>
      <c r="E1018" s="442"/>
      <c r="F1018" s="442"/>
      <c r="G1018" s="442"/>
      <c r="H1018" s="442"/>
      <c r="I1018" s="442"/>
      <c r="J1018" s="442"/>
      <c r="K1018" s="442"/>
      <c r="L1018" s="442"/>
      <c r="M1018" s="442"/>
      <c r="N1018" s="442"/>
      <c r="O1018" s="442"/>
      <c r="P1018" s="471"/>
      <c r="W1018" s="457" t="s">
        <v>195</v>
      </c>
      <c r="X1018" s="264"/>
      <c r="Y1018" s="264"/>
      <c r="Z1018" s="264"/>
    </row>
    <row r="1019" spans="1:26" s="64" customFormat="1" ht="17" thickBot="1">
      <c r="A1019" s="374" t="s">
        <v>537</v>
      </c>
      <c r="B1019" s="467" t="s">
        <v>68</v>
      </c>
      <c r="C1019" s="442"/>
      <c r="D1019" s="442"/>
      <c r="E1019" s="766"/>
      <c r="F1019" s="767"/>
      <c r="G1019" s="767"/>
      <c r="H1019" s="767"/>
      <c r="I1019" s="767"/>
      <c r="J1019" s="768"/>
      <c r="K1019" s="468" t="s">
        <v>69</v>
      </c>
      <c r="L1019" s="766"/>
      <c r="M1019" s="768"/>
      <c r="N1019" s="442"/>
      <c r="O1019" s="467" t="s">
        <v>778</v>
      </c>
      <c r="P1019" s="629"/>
      <c r="W1019" s="453"/>
      <c r="X1019" s="264"/>
      <c r="Y1019" s="264"/>
      <c r="Z1019" s="264"/>
    </row>
    <row r="1020" spans="1:26" s="64" customFormat="1" ht="17" thickBot="1">
      <c r="A1020" s="470"/>
      <c r="B1020" s="442"/>
      <c r="C1020" s="442"/>
      <c r="D1020" s="442"/>
      <c r="E1020" s="442"/>
      <c r="F1020" s="442"/>
      <c r="G1020" s="442"/>
      <c r="H1020" s="442"/>
      <c r="I1020" s="442"/>
      <c r="J1020" s="442"/>
      <c r="K1020" s="442"/>
      <c r="L1020" s="442"/>
      <c r="M1020" s="442"/>
      <c r="N1020" s="442"/>
      <c r="O1020" s="442"/>
      <c r="P1020" s="471"/>
      <c r="W1020" s="453"/>
      <c r="X1020" s="264"/>
      <c r="Y1020" s="264"/>
      <c r="Z1020" s="264"/>
    </row>
    <row r="1021" spans="1:26" s="64" customFormat="1" ht="17" thickBot="1">
      <c r="A1021" s="470"/>
      <c r="B1021" s="467" t="s">
        <v>862</v>
      </c>
      <c r="C1021" s="442"/>
      <c r="D1021" s="442"/>
      <c r="E1021" s="472"/>
      <c r="F1021" s="472"/>
      <c r="G1021" s="766"/>
      <c r="H1021" s="767"/>
      <c r="I1021" s="768"/>
      <c r="J1021" s="442"/>
      <c r="K1021" s="467" t="s">
        <v>49</v>
      </c>
      <c r="L1021" s="610"/>
      <c r="M1021" s="442"/>
      <c r="N1021" s="442"/>
      <c r="O1021" s="467" t="s">
        <v>49</v>
      </c>
      <c r="P1021" s="610"/>
      <c r="W1021" s="453"/>
      <c r="X1021" s="264"/>
      <c r="Y1021" s="264"/>
      <c r="Z1021" s="264"/>
    </row>
    <row r="1022" spans="1:26" s="64" customFormat="1" ht="17" thickBot="1">
      <c r="A1022" s="470"/>
      <c r="B1022" s="467"/>
      <c r="C1022" s="442"/>
      <c r="D1022" s="442"/>
      <c r="E1022" s="474"/>
      <c r="F1022" s="474"/>
      <c r="G1022" s="474"/>
      <c r="H1022" s="474"/>
      <c r="I1022" s="442"/>
      <c r="J1022" s="442"/>
      <c r="K1022" s="467"/>
      <c r="L1022" s="475"/>
      <c r="M1022" s="450"/>
      <c r="N1022" s="450"/>
      <c r="O1022" s="476"/>
      <c r="P1022" s="482"/>
      <c r="W1022" s="453"/>
      <c r="X1022" s="264"/>
      <c r="Y1022" s="264"/>
      <c r="Z1022" s="264"/>
    </row>
    <row r="1023" spans="1:26" s="64" customFormat="1" ht="17" thickBot="1">
      <c r="A1023" s="470"/>
      <c r="B1023" s="467" t="s">
        <v>779</v>
      </c>
      <c r="C1023" s="450"/>
      <c r="D1023" s="450"/>
      <c r="E1023" s="474"/>
      <c r="F1023" s="474"/>
      <c r="G1023" s="801" t="s">
        <v>859</v>
      </c>
      <c r="H1023" s="802"/>
      <c r="I1023" s="803"/>
      <c r="J1023" s="442"/>
      <c r="K1023" s="467" t="s">
        <v>50</v>
      </c>
      <c r="L1023" s="611"/>
      <c r="M1023" s="442"/>
      <c r="N1023" s="442"/>
      <c r="O1023" s="467" t="s">
        <v>50</v>
      </c>
      <c r="P1023" s="611"/>
      <c r="W1023" s="453"/>
      <c r="X1023" s="264"/>
      <c r="Y1023" s="264"/>
      <c r="Z1023" s="264"/>
    </row>
    <row r="1024" spans="1:26" s="64" customFormat="1">
      <c r="A1024" s="470"/>
      <c r="B1024" s="442"/>
      <c r="C1024" s="442"/>
      <c r="D1024" s="442"/>
      <c r="E1024" s="442"/>
      <c r="F1024" s="442"/>
      <c r="G1024" s="442"/>
      <c r="H1024" s="442"/>
      <c r="I1024" s="442"/>
      <c r="J1024" s="442"/>
      <c r="K1024" s="442"/>
      <c r="L1024" s="442"/>
      <c r="M1024" s="442"/>
      <c r="N1024" s="442"/>
      <c r="O1024" s="442"/>
      <c r="P1024" s="471"/>
      <c r="W1024" s="453"/>
      <c r="X1024" s="264"/>
      <c r="Y1024" s="264"/>
      <c r="Z1024" s="264"/>
    </row>
    <row r="1025" spans="1:26" s="64" customFormat="1">
      <c r="A1025" s="470"/>
      <c r="B1025" s="467" t="s">
        <v>70</v>
      </c>
      <c r="C1025" s="442"/>
      <c r="D1025" s="766"/>
      <c r="E1025" s="767"/>
      <c r="F1025" s="768"/>
      <c r="G1025" s="442"/>
      <c r="H1025" s="467" t="s">
        <v>71</v>
      </c>
      <c r="I1025" s="442"/>
      <c r="J1025" s="769"/>
      <c r="K1025" s="804"/>
      <c r="L1025" s="804"/>
      <c r="M1025" s="804"/>
      <c r="N1025" s="804"/>
      <c r="O1025" s="770"/>
      <c r="P1025" s="471"/>
      <c r="W1025" s="453"/>
      <c r="X1025" s="264"/>
      <c r="Y1025" s="264"/>
      <c r="Z1025" s="264"/>
    </row>
    <row r="1026" spans="1:26" s="64" customFormat="1">
      <c r="A1026" s="470"/>
      <c r="B1026" s="442"/>
      <c r="C1026" s="442"/>
      <c r="D1026" s="442"/>
      <c r="E1026" s="442"/>
      <c r="F1026" s="442"/>
      <c r="G1026" s="442"/>
      <c r="H1026" s="442"/>
      <c r="I1026" s="442"/>
      <c r="J1026" s="442"/>
      <c r="K1026" s="442"/>
      <c r="L1026" s="442"/>
      <c r="M1026" s="442"/>
      <c r="N1026" s="442"/>
      <c r="O1026" s="442"/>
      <c r="P1026" s="471"/>
      <c r="W1026" s="453"/>
      <c r="X1026" s="264"/>
      <c r="Y1026" s="264"/>
      <c r="Z1026" s="264"/>
    </row>
    <row r="1027" spans="1:26" s="64" customFormat="1">
      <c r="A1027" s="470"/>
      <c r="B1027" s="467" t="s">
        <v>72</v>
      </c>
      <c r="C1027" s="442"/>
      <c r="D1027" s="766"/>
      <c r="E1027" s="767"/>
      <c r="F1027" s="767"/>
      <c r="G1027" s="767"/>
      <c r="H1027" s="767"/>
      <c r="I1027" s="767"/>
      <c r="J1027" s="767"/>
      <c r="K1027" s="767"/>
      <c r="L1027" s="767"/>
      <c r="M1027" s="767"/>
      <c r="N1027" s="767"/>
      <c r="O1027" s="768"/>
      <c r="P1027" s="471"/>
      <c r="W1027" s="453"/>
      <c r="X1027" s="264"/>
      <c r="Y1027" s="264"/>
      <c r="Z1027" s="264"/>
    </row>
    <row r="1028" spans="1:26" s="64" customFormat="1" ht="17" thickBot="1">
      <c r="A1028" s="479"/>
      <c r="B1028" s="480"/>
      <c r="C1028" s="480"/>
      <c r="D1028" s="480"/>
      <c r="E1028" s="480"/>
      <c r="F1028" s="480"/>
      <c r="G1028" s="480"/>
      <c r="H1028" s="480"/>
      <c r="I1028" s="480"/>
      <c r="J1028" s="480"/>
      <c r="K1028" s="480"/>
      <c r="L1028" s="480"/>
      <c r="M1028" s="480"/>
      <c r="N1028" s="480"/>
      <c r="O1028" s="480"/>
      <c r="P1028" s="481"/>
      <c r="W1028" s="453"/>
      <c r="X1028" s="264"/>
      <c r="Y1028" s="264"/>
      <c r="Z1028" s="264"/>
    </row>
    <row r="1029" spans="1:26" s="64" customFormat="1" ht="17" thickBot="1">
      <c r="A1029" s="470"/>
      <c r="B1029" s="442"/>
      <c r="C1029" s="442"/>
      <c r="D1029" s="442"/>
      <c r="E1029" s="442"/>
      <c r="F1029" s="442"/>
      <c r="G1029" s="442"/>
      <c r="H1029" s="442"/>
      <c r="I1029" s="442"/>
      <c r="J1029" s="442"/>
      <c r="K1029" s="442"/>
      <c r="L1029" s="442"/>
      <c r="M1029" s="442"/>
      <c r="N1029" s="442"/>
      <c r="O1029" s="442"/>
      <c r="P1029" s="471"/>
      <c r="W1029" s="457" t="s">
        <v>195</v>
      </c>
      <c r="X1029" s="264"/>
      <c r="Y1029" s="264"/>
      <c r="Z1029" s="264"/>
    </row>
    <row r="1030" spans="1:26" s="64" customFormat="1" ht="17" thickBot="1">
      <c r="A1030" s="374" t="s">
        <v>538</v>
      </c>
      <c r="B1030" s="467" t="s">
        <v>68</v>
      </c>
      <c r="C1030" s="442"/>
      <c r="D1030" s="442"/>
      <c r="E1030" s="766"/>
      <c r="F1030" s="767"/>
      <c r="G1030" s="767"/>
      <c r="H1030" s="767"/>
      <c r="I1030" s="767"/>
      <c r="J1030" s="768"/>
      <c r="K1030" s="468" t="s">
        <v>69</v>
      </c>
      <c r="L1030" s="766"/>
      <c r="M1030" s="768"/>
      <c r="N1030" s="442"/>
      <c r="O1030" s="467" t="s">
        <v>778</v>
      </c>
      <c r="P1030" s="629"/>
      <c r="W1030" s="453"/>
      <c r="X1030" s="264"/>
      <c r="Y1030" s="264"/>
      <c r="Z1030" s="264"/>
    </row>
    <row r="1031" spans="1:26" s="64" customFormat="1" ht="17" thickBot="1">
      <c r="A1031" s="470"/>
      <c r="B1031" s="442"/>
      <c r="C1031" s="442"/>
      <c r="D1031" s="442"/>
      <c r="E1031" s="442"/>
      <c r="F1031" s="442"/>
      <c r="G1031" s="442"/>
      <c r="H1031" s="442"/>
      <c r="I1031" s="442"/>
      <c r="J1031" s="442"/>
      <c r="K1031" s="442"/>
      <c r="L1031" s="442"/>
      <c r="M1031" s="442"/>
      <c r="N1031" s="442"/>
      <c r="O1031" s="442"/>
      <c r="P1031" s="471"/>
      <c r="W1031" s="453"/>
      <c r="X1031" s="264"/>
      <c r="Y1031" s="264"/>
      <c r="Z1031" s="264"/>
    </row>
    <row r="1032" spans="1:26" s="64" customFormat="1" ht="17" thickBot="1">
      <c r="A1032" s="470"/>
      <c r="B1032" s="467" t="s">
        <v>862</v>
      </c>
      <c r="C1032" s="442"/>
      <c r="D1032" s="442"/>
      <c r="E1032" s="472"/>
      <c r="F1032" s="472"/>
      <c r="G1032" s="766"/>
      <c r="H1032" s="767"/>
      <c r="I1032" s="768"/>
      <c r="J1032" s="442"/>
      <c r="K1032" s="467" t="s">
        <v>49</v>
      </c>
      <c r="L1032" s="610"/>
      <c r="M1032" s="442"/>
      <c r="N1032" s="442"/>
      <c r="O1032" s="467" t="s">
        <v>49</v>
      </c>
      <c r="P1032" s="610"/>
      <c r="W1032" s="453"/>
      <c r="X1032" s="264"/>
      <c r="Y1032" s="264"/>
      <c r="Z1032" s="264"/>
    </row>
    <row r="1033" spans="1:26" s="64" customFormat="1" ht="17" thickBot="1">
      <c r="A1033" s="470"/>
      <c r="B1033" s="467"/>
      <c r="C1033" s="442"/>
      <c r="D1033" s="442"/>
      <c r="E1033" s="474"/>
      <c r="F1033" s="474"/>
      <c r="G1033" s="474"/>
      <c r="H1033" s="474"/>
      <c r="I1033" s="442"/>
      <c r="J1033" s="442"/>
      <c r="K1033" s="467"/>
      <c r="L1033" s="475"/>
      <c r="M1033" s="450"/>
      <c r="N1033" s="450"/>
      <c r="O1033" s="476"/>
      <c r="P1033" s="482"/>
      <c r="W1033" s="453"/>
      <c r="X1033" s="264"/>
      <c r="Y1033" s="264"/>
      <c r="Z1033" s="264"/>
    </row>
    <row r="1034" spans="1:26" s="64" customFormat="1" ht="17" thickBot="1">
      <c r="A1034" s="470"/>
      <c r="B1034" s="467" t="s">
        <v>779</v>
      </c>
      <c r="C1034" s="450"/>
      <c r="D1034" s="450"/>
      <c r="E1034" s="474"/>
      <c r="F1034" s="474"/>
      <c r="G1034" s="801" t="s">
        <v>859</v>
      </c>
      <c r="H1034" s="802"/>
      <c r="I1034" s="803"/>
      <c r="J1034" s="442"/>
      <c r="K1034" s="467" t="s">
        <v>50</v>
      </c>
      <c r="L1034" s="611"/>
      <c r="M1034" s="442"/>
      <c r="N1034" s="442"/>
      <c r="O1034" s="467" t="s">
        <v>50</v>
      </c>
      <c r="P1034" s="611"/>
      <c r="W1034" s="453"/>
      <c r="X1034" s="264"/>
      <c r="Y1034" s="264"/>
      <c r="Z1034" s="264"/>
    </row>
    <row r="1035" spans="1:26" s="64" customFormat="1">
      <c r="A1035" s="470"/>
      <c r="B1035" s="442"/>
      <c r="C1035" s="442"/>
      <c r="D1035" s="442"/>
      <c r="E1035" s="442"/>
      <c r="F1035" s="442"/>
      <c r="G1035" s="442"/>
      <c r="H1035" s="442"/>
      <c r="I1035" s="442"/>
      <c r="J1035" s="442"/>
      <c r="K1035" s="442"/>
      <c r="L1035" s="442"/>
      <c r="M1035" s="442"/>
      <c r="N1035" s="442"/>
      <c r="O1035" s="442"/>
      <c r="P1035" s="471"/>
      <c r="W1035" s="453"/>
      <c r="X1035" s="264"/>
      <c r="Y1035" s="264"/>
      <c r="Z1035" s="264"/>
    </row>
    <row r="1036" spans="1:26" s="64" customFormat="1">
      <c r="A1036" s="470"/>
      <c r="B1036" s="467" t="s">
        <v>70</v>
      </c>
      <c r="C1036" s="442"/>
      <c r="D1036" s="766"/>
      <c r="E1036" s="767"/>
      <c r="F1036" s="768"/>
      <c r="G1036" s="442"/>
      <c r="H1036" s="467" t="s">
        <v>71</v>
      </c>
      <c r="I1036" s="442"/>
      <c r="J1036" s="769"/>
      <c r="K1036" s="804"/>
      <c r="L1036" s="804"/>
      <c r="M1036" s="804"/>
      <c r="N1036" s="804"/>
      <c r="O1036" s="770"/>
      <c r="P1036" s="471"/>
      <c r="W1036" s="453"/>
      <c r="X1036" s="264"/>
      <c r="Y1036" s="264"/>
      <c r="Z1036" s="264"/>
    </row>
    <row r="1037" spans="1:26" s="64" customFormat="1">
      <c r="A1037" s="470"/>
      <c r="B1037" s="442"/>
      <c r="C1037" s="442"/>
      <c r="D1037" s="442"/>
      <c r="E1037" s="442"/>
      <c r="F1037" s="442"/>
      <c r="G1037" s="442"/>
      <c r="H1037" s="442"/>
      <c r="I1037" s="442"/>
      <c r="J1037" s="442"/>
      <c r="K1037" s="442"/>
      <c r="L1037" s="442"/>
      <c r="M1037" s="442"/>
      <c r="N1037" s="442"/>
      <c r="O1037" s="442"/>
      <c r="P1037" s="471"/>
      <c r="W1037" s="453"/>
      <c r="X1037" s="264"/>
      <c r="Y1037" s="264"/>
      <c r="Z1037" s="264"/>
    </row>
    <row r="1038" spans="1:26" s="64" customFormat="1">
      <c r="A1038" s="470"/>
      <c r="B1038" s="467" t="s">
        <v>72</v>
      </c>
      <c r="C1038" s="442"/>
      <c r="D1038" s="766"/>
      <c r="E1038" s="767"/>
      <c r="F1038" s="767"/>
      <c r="G1038" s="767"/>
      <c r="H1038" s="767"/>
      <c r="I1038" s="767"/>
      <c r="J1038" s="767"/>
      <c r="K1038" s="767"/>
      <c r="L1038" s="767"/>
      <c r="M1038" s="767"/>
      <c r="N1038" s="767"/>
      <c r="O1038" s="768"/>
      <c r="P1038" s="471"/>
      <c r="W1038" s="453"/>
      <c r="X1038" s="264"/>
      <c r="Y1038" s="264"/>
      <c r="Z1038" s="264"/>
    </row>
    <row r="1039" spans="1:26" s="64" customFormat="1" ht="17" thickBot="1">
      <c r="A1039" s="479"/>
      <c r="B1039" s="480"/>
      <c r="C1039" s="480"/>
      <c r="D1039" s="480"/>
      <c r="E1039" s="480"/>
      <c r="F1039" s="480"/>
      <c r="G1039" s="480"/>
      <c r="H1039" s="480"/>
      <c r="I1039" s="480"/>
      <c r="J1039" s="480"/>
      <c r="K1039" s="480"/>
      <c r="L1039" s="480"/>
      <c r="M1039" s="480"/>
      <c r="N1039" s="480"/>
      <c r="O1039" s="480"/>
      <c r="P1039" s="481"/>
      <c r="W1039" s="453"/>
      <c r="X1039" s="264"/>
      <c r="Y1039" s="264"/>
      <c r="Z1039" s="264"/>
    </row>
    <row r="1040" spans="1:26" s="64" customFormat="1" ht="17" thickBot="1">
      <c r="A1040" s="470"/>
      <c r="B1040" s="442"/>
      <c r="C1040" s="442"/>
      <c r="D1040" s="442"/>
      <c r="E1040" s="442"/>
      <c r="F1040" s="442"/>
      <c r="G1040" s="442"/>
      <c r="H1040" s="442"/>
      <c r="I1040" s="442"/>
      <c r="J1040" s="442"/>
      <c r="K1040" s="442"/>
      <c r="L1040" s="442"/>
      <c r="M1040" s="442"/>
      <c r="N1040" s="442"/>
      <c r="O1040" s="442"/>
      <c r="P1040" s="471"/>
      <c r="W1040" s="457" t="s">
        <v>195</v>
      </c>
      <c r="X1040" s="264"/>
      <c r="Y1040" s="264"/>
      <c r="Z1040" s="264"/>
    </row>
    <row r="1041" spans="1:26" s="64" customFormat="1" ht="17" thickBot="1">
      <c r="A1041" s="374" t="s">
        <v>539</v>
      </c>
      <c r="B1041" s="467" t="s">
        <v>68</v>
      </c>
      <c r="C1041" s="442"/>
      <c r="D1041" s="442"/>
      <c r="E1041" s="766"/>
      <c r="F1041" s="767"/>
      <c r="G1041" s="767"/>
      <c r="H1041" s="767"/>
      <c r="I1041" s="767"/>
      <c r="J1041" s="768"/>
      <c r="K1041" s="468" t="s">
        <v>69</v>
      </c>
      <c r="L1041" s="766"/>
      <c r="M1041" s="768"/>
      <c r="N1041" s="442"/>
      <c r="O1041" s="467" t="s">
        <v>778</v>
      </c>
      <c r="P1041" s="629"/>
      <c r="W1041" s="453"/>
      <c r="X1041" s="264"/>
      <c r="Y1041" s="264"/>
      <c r="Z1041" s="264"/>
    </row>
    <row r="1042" spans="1:26" s="64" customFormat="1" ht="17" thickBot="1">
      <c r="A1042" s="470"/>
      <c r="B1042" s="442"/>
      <c r="C1042" s="442"/>
      <c r="D1042" s="442"/>
      <c r="E1042" s="442"/>
      <c r="F1042" s="442"/>
      <c r="G1042" s="442"/>
      <c r="H1042" s="442"/>
      <c r="I1042" s="442"/>
      <c r="J1042" s="442"/>
      <c r="K1042" s="442"/>
      <c r="L1042" s="442"/>
      <c r="M1042" s="442"/>
      <c r="N1042" s="442"/>
      <c r="O1042" s="442"/>
      <c r="P1042" s="471"/>
      <c r="W1042" s="453"/>
      <c r="X1042" s="264"/>
      <c r="Y1042" s="264"/>
      <c r="Z1042" s="264"/>
    </row>
    <row r="1043" spans="1:26" s="64" customFormat="1" ht="17" thickBot="1">
      <c r="A1043" s="470"/>
      <c r="B1043" s="467" t="s">
        <v>862</v>
      </c>
      <c r="C1043" s="442"/>
      <c r="D1043" s="442"/>
      <c r="E1043" s="472"/>
      <c r="F1043" s="472"/>
      <c r="G1043" s="766"/>
      <c r="H1043" s="767"/>
      <c r="I1043" s="768"/>
      <c r="J1043" s="442"/>
      <c r="K1043" s="467" t="s">
        <v>49</v>
      </c>
      <c r="L1043" s="610"/>
      <c r="M1043" s="442"/>
      <c r="N1043" s="442"/>
      <c r="O1043" s="467" t="s">
        <v>49</v>
      </c>
      <c r="P1043" s="610"/>
      <c r="W1043" s="453"/>
      <c r="X1043" s="264"/>
      <c r="Y1043" s="264"/>
      <c r="Z1043" s="264"/>
    </row>
    <row r="1044" spans="1:26" s="64" customFormat="1" ht="17" thickBot="1">
      <c r="A1044" s="470"/>
      <c r="B1044" s="467"/>
      <c r="C1044" s="442"/>
      <c r="D1044" s="442"/>
      <c r="E1044" s="474"/>
      <c r="F1044" s="474"/>
      <c r="G1044" s="474"/>
      <c r="H1044" s="474"/>
      <c r="I1044" s="442"/>
      <c r="J1044" s="442"/>
      <c r="K1044" s="467"/>
      <c r="L1044" s="475"/>
      <c r="M1044" s="450"/>
      <c r="N1044" s="450"/>
      <c r="O1044" s="476"/>
      <c r="P1044" s="482"/>
      <c r="W1044" s="453"/>
      <c r="X1044" s="264"/>
      <c r="Y1044" s="264"/>
      <c r="Z1044" s="264"/>
    </row>
    <row r="1045" spans="1:26" s="64" customFormat="1" ht="17" thickBot="1">
      <c r="A1045" s="470"/>
      <c r="B1045" s="467" t="s">
        <v>779</v>
      </c>
      <c r="C1045" s="450"/>
      <c r="D1045" s="450"/>
      <c r="E1045" s="474"/>
      <c r="F1045" s="474"/>
      <c r="G1045" s="801" t="s">
        <v>859</v>
      </c>
      <c r="H1045" s="802"/>
      <c r="I1045" s="803"/>
      <c r="J1045" s="442"/>
      <c r="K1045" s="467" t="s">
        <v>50</v>
      </c>
      <c r="L1045" s="611"/>
      <c r="M1045" s="442"/>
      <c r="N1045" s="442"/>
      <c r="O1045" s="467" t="s">
        <v>50</v>
      </c>
      <c r="P1045" s="611"/>
      <c r="W1045" s="453"/>
      <c r="X1045" s="264"/>
      <c r="Y1045" s="264"/>
      <c r="Z1045" s="264"/>
    </row>
    <row r="1046" spans="1:26" s="64" customFormat="1">
      <c r="A1046" s="470"/>
      <c r="B1046" s="442"/>
      <c r="C1046" s="442"/>
      <c r="D1046" s="442"/>
      <c r="E1046" s="442"/>
      <c r="F1046" s="442"/>
      <c r="G1046" s="442"/>
      <c r="H1046" s="442"/>
      <c r="I1046" s="442"/>
      <c r="J1046" s="442"/>
      <c r="K1046" s="442"/>
      <c r="L1046" s="442"/>
      <c r="M1046" s="442"/>
      <c r="N1046" s="442"/>
      <c r="O1046" s="442"/>
      <c r="P1046" s="471"/>
      <c r="W1046" s="453"/>
      <c r="X1046" s="264"/>
      <c r="Y1046" s="264"/>
      <c r="Z1046" s="264"/>
    </row>
    <row r="1047" spans="1:26" s="64" customFormat="1">
      <c r="A1047" s="470"/>
      <c r="B1047" s="467" t="s">
        <v>70</v>
      </c>
      <c r="C1047" s="442"/>
      <c r="D1047" s="766"/>
      <c r="E1047" s="767"/>
      <c r="F1047" s="768"/>
      <c r="G1047" s="442"/>
      <c r="H1047" s="467" t="s">
        <v>71</v>
      </c>
      <c r="I1047" s="442"/>
      <c r="J1047" s="769"/>
      <c r="K1047" s="804"/>
      <c r="L1047" s="804"/>
      <c r="M1047" s="804"/>
      <c r="N1047" s="804"/>
      <c r="O1047" s="770"/>
      <c r="P1047" s="471"/>
      <c r="W1047" s="453"/>
      <c r="X1047" s="264"/>
      <c r="Y1047" s="264"/>
      <c r="Z1047" s="264"/>
    </row>
    <row r="1048" spans="1:26" s="64" customFormat="1">
      <c r="A1048" s="470"/>
      <c r="B1048" s="442"/>
      <c r="C1048" s="442"/>
      <c r="D1048" s="442"/>
      <c r="E1048" s="442"/>
      <c r="F1048" s="442"/>
      <c r="G1048" s="442"/>
      <c r="H1048" s="442"/>
      <c r="I1048" s="442"/>
      <c r="J1048" s="442"/>
      <c r="K1048" s="442"/>
      <c r="L1048" s="442"/>
      <c r="M1048" s="442"/>
      <c r="N1048" s="442"/>
      <c r="O1048" s="442"/>
      <c r="P1048" s="471"/>
      <c r="W1048" s="453"/>
      <c r="X1048" s="264"/>
      <c r="Y1048" s="264"/>
      <c r="Z1048" s="264"/>
    </row>
    <row r="1049" spans="1:26" s="64" customFormat="1">
      <c r="A1049" s="470"/>
      <c r="B1049" s="467" t="s">
        <v>72</v>
      </c>
      <c r="C1049" s="442"/>
      <c r="D1049" s="766"/>
      <c r="E1049" s="767"/>
      <c r="F1049" s="767"/>
      <c r="G1049" s="767"/>
      <c r="H1049" s="767"/>
      <c r="I1049" s="767"/>
      <c r="J1049" s="767"/>
      <c r="K1049" s="767"/>
      <c r="L1049" s="767"/>
      <c r="M1049" s="767"/>
      <c r="N1049" s="767"/>
      <c r="O1049" s="768"/>
      <c r="P1049" s="471"/>
      <c r="W1049" s="453"/>
      <c r="X1049" s="264"/>
      <c r="Y1049" s="264"/>
      <c r="Z1049" s="264"/>
    </row>
    <row r="1050" spans="1:26" s="64" customFormat="1" ht="17" thickBot="1">
      <c r="A1050" s="479"/>
      <c r="B1050" s="480"/>
      <c r="C1050" s="480"/>
      <c r="D1050" s="480"/>
      <c r="E1050" s="480"/>
      <c r="F1050" s="480"/>
      <c r="G1050" s="480"/>
      <c r="H1050" s="480"/>
      <c r="I1050" s="480"/>
      <c r="J1050" s="480"/>
      <c r="K1050" s="480"/>
      <c r="L1050" s="480"/>
      <c r="M1050" s="480"/>
      <c r="N1050" s="480"/>
      <c r="O1050" s="480"/>
      <c r="P1050" s="481"/>
      <c r="W1050" s="453"/>
      <c r="X1050" s="264"/>
      <c r="Y1050" s="264"/>
      <c r="Z1050" s="264"/>
    </row>
    <row r="1051" spans="1:26" s="64" customFormat="1" ht="17" thickBot="1">
      <c r="A1051" s="470"/>
      <c r="B1051" s="442"/>
      <c r="C1051" s="442"/>
      <c r="D1051" s="442"/>
      <c r="E1051" s="442"/>
      <c r="F1051" s="442"/>
      <c r="G1051" s="442"/>
      <c r="H1051" s="442"/>
      <c r="I1051" s="442"/>
      <c r="J1051" s="442"/>
      <c r="K1051" s="442"/>
      <c r="L1051" s="442"/>
      <c r="M1051" s="442"/>
      <c r="N1051" s="442"/>
      <c r="O1051" s="442"/>
      <c r="P1051" s="471"/>
      <c r="W1051" s="457" t="s">
        <v>195</v>
      </c>
      <c r="X1051" s="264"/>
      <c r="Y1051" s="264"/>
      <c r="Z1051" s="264"/>
    </row>
    <row r="1052" spans="1:26" s="64" customFormat="1" ht="17" thickBot="1">
      <c r="A1052" s="374" t="s">
        <v>540</v>
      </c>
      <c r="B1052" s="467" t="s">
        <v>68</v>
      </c>
      <c r="C1052" s="442"/>
      <c r="D1052" s="442"/>
      <c r="E1052" s="766"/>
      <c r="F1052" s="767"/>
      <c r="G1052" s="767"/>
      <c r="H1052" s="767"/>
      <c r="I1052" s="767"/>
      <c r="J1052" s="768"/>
      <c r="K1052" s="468" t="s">
        <v>69</v>
      </c>
      <c r="L1052" s="766"/>
      <c r="M1052" s="768"/>
      <c r="N1052" s="442"/>
      <c r="O1052" s="467" t="s">
        <v>778</v>
      </c>
      <c r="P1052" s="629"/>
      <c r="W1052" s="453"/>
      <c r="X1052" s="264"/>
      <c r="Y1052" s="264"/>
      <c r="Z1052" s="264"/>
    </row>
    <row r="1053" spans="1:26" s="64" customFormat="1" ht="17" thickBot="1">
      <c r="A1053" s="470"/>
      <c r="B1053" s="442"/>
      <c r="C1053" s="442"/>
      <c r="D1053" s="442"/>
      <c r="E1053" s="442"/>
      <c r="F1053" s="442"/>
      <c r="G1053" s="442"/>
      <c r="H1053" s="442"/>
      <c r="I1053" s="442"/>
      <c r="J1053" s="442"/>
      <c r="K1053" s="442"/>
      <c r="L1053" s="442"/>
      <c r="M1053" s="442"/>
      <c r="N1053" s="442"/>
      <c r="O1053" s="442"/>
      <c r="P1053" s="471"/>
      <c r="W1053" s="453"/>
      <c r="X1053" s="264"/>
      <c r="Y1053" s="264"/>
      <c r="Z1053" s="264"/>
    </row>
    <row r="1054" spans="1:26" s="64" customFormat="1" ht="17" thickBot="1">
      <c r="A1054" s="470"/>
      <c r="B1054" s="467" t="s">
        <v>862</v>
      </c>
      <c r="C1054" s="442"/>
      <c r="D1054" s="442"/>
      <c r="E1054" s="472"/>
      <c r="F1054" s="472"/>
      <c r="G1054" s="766"/>
      <c r="H1054" s="767"/>
      <c r="I1054" s="768"/>
      <c r="J1054" s="442"/>
      <c r="K1054" s="467" t="s">
        <v>49</v>
      </c>
      <c r="L1054" s="610"/>
      <c r="M1054" s="442"/>
      <c r="N1054" s="442"/>
      <c r="O1054" s="467" t="s">
        <v>49</v>
      </c>
      <c r="P1054" s="610"/>
      <c r="W1054" s="453"/>
      <c r="X1054" s="264"/>
      <c r="Y1054" s="264"/>
      <c r="Z1054" s="264"/>
    </row>
    <row r="1055" spans="1:26" s="64" customFormat="1" ht="17" thickBot="1">
      <c r="A1055" s="470"/>
      <c r="B1055" s="467"/>
      <c r="C1055" s="442"/>
      <c r="D1055" s="442"/>
      <c r="E1055" s="474"/>
      <c r="F1055" s="474"/>
      <c r="G1055" s="474"/>
      <c r="H1055" s="474"/>
      <c r="I1055" s="442"/>
      <c r="J1055" s="442"/>
      <c r="K1055" s="467"/>
      <c r="L1055" s="475"/>
      <c r="M1055" s="450"/>
      <c r="N1055" s="450"/>
      <c r="O1055" s="476"/>
      <c r="P1055" s="482"/>
      <c r="W1055" s="453"/>
      <c r="X1055" s="264"/>
      <c r="Y1055" s="264"/>
      <c r="Z1055" s="264"/>
    </row>
    <row r="1056" spans="1:26" s="64" customFormat="1" ht="17" thickBot="1">
      <c r="A1056" s="470"/>
      <c r="B1056" s="467" t="s">
        <v>779</v>
      </c>
      <c r="C1056" s="450"/>
      <c r="D1056" s="450"/>
      <c r="E1056" s="474"/>
      <c r="F1056" s="474"/>
      <c r="G1056" s="801" t="s">
        <v>859</v>
      </c>
      <c r="H1056" s="802"/>
      <c r="I1056" s="803"/>
      <c r="J1056" s="442"/>
      <c r="K1056" s="467" t="s">
        <v>50</v>
      </c>
      <c r="L1056" s="611"/>
      <c r="M1056" s="442"/>
      <c r="N1056" s="442"/>
      <c r="O1056" s="467" t="s">
        <v>50</v>
      </c>
      <c r="P1056" s="611"/>
      <c r="W1056" s="453"/>
      <c r="X1056" s="264"/>
      <c r="Y1056" s="264"/>
      <c r="Z1056" s="264"/>
    </row>
    <row r="1057" spans="1:26" s="64" customFormat="1">
      <c r="A1057" s="470"/>
      <c r="B1057" s="442"/>
      <c r="C1057" s="442"/>
      <c r="D1057" s="442"/>
      <c r="E1057" s="442"/>
      <c r="F1057" s="442"/>
      <c r="G1057" s="442"/>
      <c r="H1057" s="442"/>
      <c r="I1057" s="442"/>
      <c r="J1057" s="442"/>
      <c r="K1057" s="442"/>
      <c r="L1057" s="442"/>
      <c r="M1057" s="442"/>
      <c r="N1057" s="442"/>
      <c r="O1057" s="442"/>
      <c r="P1057" s="471"/>
      <c r="W1057" s="453"/>
      <c r="X1057" s="264"/>
      <c r="Y1057" s="264"/>
      <c r="Z1057" s="264"/>
    </row>
    <row r="1058" spans="1:26" s="64" customFormat="1">
      <c r="A1058" s="470"/>
      <c r="B1058" s="467" t="s">
        <v>70</v>
      </c>
      <c r="C1058" s="442"/>
      <c r="D1058" s="766"/>
      <c r="E1058" s="767"/>
      <c r="F1058" s="768"/>
      <c r="G1058" s="442"/>
      <c r="H1058" s="467" t="s">
        <v>71</v>
      </c>
      <c r="I1058" s="442"/>
      <c r="J1058" s="769"/>
      <c r="K1058" s="804"/>
      <c r="L1058" s="804"/>
      <c r="M1058" s="804"/>
      <c r="N1058" s="804"/>
      <c r="O1058" s="770"/>
      <c r="P1058" s="471"/>
      <c r="W1058" s="453"/>
      <c r="X1058" s="264"/>
      <c r="Y1058" s="264"/>
      <c r="Z1058" s="264"/>
    </row>
    <row r="1059" spans="1:26" s="64" customFormat="1">
      <c r="A1059" s="470"/>
      <c r="B1059" s="442"/>
      <c r="C1059" s="442"/>
      <c r="D1059" s="442"/>
      <c r="E1059" s="442"/>
      <c r="F1059" s="442"/>
      <c r="G1059" s="442"/>
      <c r="H1059" s="442"/>
      <c r="I1059" s="442"/>
      <c r="J1059" s="442"/>
      <c r="K1059" s="442"/>
      <c r="L1059" s="442"/>
      <c r="M1059" s="442"/>
      <c r="N1059" s="442"/>
      <c r="O1059" s="442"/>
      <c r="P1059" s="471"/>
      <c r="W1059" s="453"/>
      <c r="X1059" s="264"/>
      <c r="Y1059" s="264"/>
      <c r="Z1059" s="264"/>
    </row>
    <row r="1060" spans="1:26" s="64" customFormat="1">
      <c r="A1060" s="470"/>
      <c r="B1060" s="467" t="s">
        <v>72</v>
      </c>
      <c r="C1060" s="442"/>
      <c r="D1060" s="766"/>
      <c r="E1060" s="767"/>
      <c r="F1060" s="767"/>
      <c r="G1060" s="767"/>
      <c r="H1060" s="767"/>
      <c r="I1060" s="767"/>
      <c r="J1060" s="767"/>
      <c r="K1060" s="767"/>
      <c r="L1060" s="767"/>
      <c r="M1060" s="767"/>
      <c r="N1060" s="767"/>
      <c r="O1060" s="768"/>
      <c r="P1060" s="471"/>
      <c r="W1060" s="453"/>
      <c r="X1060" s="264"/>
      <c r="Y1060" s="264"/>
      <c r="Z1060" s="264"/>
    </row>
    <row r="1061" spans="1:26" s="64" customFormat="1" ht="17" thickBot="1">
      <c r="A1061" s="479"/>
      <c r="B1061" s="480"/>
      <c r="C1061" s="480"/>
      <c r="D1061" s="480"/>
      <c r="E1061" s="480"/>
      <c r="F1061" s="480"/>
      <c r="G1061" s="480"/>
      <c r="H1061" s="480"/>
      <c r="I1061" s="480"/>
      <c r="J1061" s="480"/>
      <c r="K1061" s="480"/>
      <c r="L1061" s="480"/>
      <c r="M1061" s="480"/>
      <c r="N1061" s="480"/>
      <c r="O1061" s="480"/>
      <c r="P1061" s="481"/>
      <c r="W1061" s="453"/>
      <c r="X1061" s="264"/>
      <c r="Y1061" s="264"/>
      <c r="Z1061" s="264"/>
    </row>
    <row r="1062" spans="1:26" s="64" customFormat="1" ht="17" thickBot="1">
      <c r="A1062" s="470"/>
      <c r="B1062" s="442"/>
      <c r="C1062" s="442"/>
      <c r="D1062" s="442"/>
      <c r="E1062" s="442"/>
      <c r="F1062" s="442"/>
      <c r="G1062" s="442"/>
      <c r="H1062" s="442"/>
      <c r="I1062" s="442"/>
      <c r="J1062" s="442"/>
      <c r="K1062" s="442"/>
      <c r="L1062" s="442"/>
      <c r="M1062" s="442"/>
      <c r="N1062" s="442"/>
      <c r="O1062" s="442"/>
      <c r="P1062" s="471"/>
      <c r="W1062" s="457" t="s">
        <v>195</v>
      </c>
      <c r="X1062" s="264"/>
      <c r="Y1062" s="264"/>
      <c r="Z1062" s="264"/>
    </row>
    <row r="1063" spans="1:26" s="64" customFormat="1" ht="17" thickBot="1">
      <c r="A1063" s="374" t="s">
        <v>541</v>
      </c>
      <c r="B1063" s="467" t="s">
        <v>68</v>
      </c>
      <c r="C1063" s="442"/>
      <c r="D1063" s="442"/>
      <c r="E1063" s="766"/>
      <c r="F1063" s="767"/>
      <c r="G1063" s="767"/>
      <c r="H1063" s="767"/>
      <c r="I1063" s="767"/>
      <c r="J1063" s="768"/>
      <c r="K1063" s="468" t="s">
        <v>69</v>
      </c>
      <c r="L1063" s="766"/>
      <c r="M1063" s="768"/>
      <c r="N1063" s="442"/>
      <c r="O1063" s="467" t="s">
        <v>778</v>
      </c>
      <c r="P1063" s="629"/>
      <c r="W1063" s="453"/>
      <c r="X1063" s="264"/>
      <c r="Y1063" s="264"/>
      <c r="Z1063" s="264"/>
    </row>
    <row r="1064" spans="1:26" s="64" customFormat="1" ht="17" thickBot="1">
      <c r="A1064" s="470"/>
      <c r="B1064" s="442"/>
      <c r="C1064" s="442"/>
      <c r="D1064" s="442"/>
      <c r="E1064" s="442"/>
      <c r="F1064" s="442"/>
      <c r="G1064" s="442"/>
      <c r="H1064" s="442"/>
      <c r="I1064" s="442"/>
      <c r="J1064" s="442"/>
      <c r="K1064" s="442"/>
      <c r="L1064" s="442"/>
      <c r="M1064" s="442"/>
      <c r="N1064" s="442"/>
      <c r="O1064" s="442"/>
      <c r="P1064" s="471"/>
      <c r="W1064" s="453"/>
      <c r="X1064" s="264"/>
      <c r="Y1064" s="264"/>
      <c r="Z1064" s="264"/>
    </row>
    <row r="1065" spans="1:26" s="64" customFormat="1" ht="17" thickBot="1">
      <c r="A1065" s="470"/>
      <c r="B1065" s="467" t="s">
        <v>862</v>
      </c>
      <c r="C1065" s="442"/>
      <c r="D1065" s="442"/>
      <c r="E1065" s="472"/>
      <c r="F1065" s="472"/>
      <c r="G1065" s="766"/>
      <c r="H1065" s="767"/>
      <c r="I1065" s="768"/>
      <c r="J1065" s="442"/>
      <c r="K1065" s="467" t="s">
        <v>49</v>
      </c>
      <c r="L1065" s="610"/>
      <c r="M1065" s="442"/>
      <c r="N1065" s="442"/>
      <c r="O1065" s="467" t="s">
        <v>49</v>
      </c>
      <c r="P1065" s="610"/>
      <c r="W1065" s="453"/>
      <c r="X1065" s="264"/>
      <c r="Y1065" s="264"/>
      <c r="Z1065" s="264"/>
    </row>
    <row r="1066" spans="1:26" s="64" customFormat="1" ht="17" thickBot="1">
      <c r="A1066" s="470"/>
      <c r="B1066" s="467"/>
      <c r="C1066" s="442"/>
      <c r="D1066" s="442"/>
      <c r="E1066" s="474"/>
      <c r="F1066" s="474"/>
      <c r="G1066" s="474"/>
      <c r="H1066" s="474"/>
      <c r="I1066" s="442"/>
      <c r="J1066" s="442"/>
      <c r="K1066" s="467"/>
      <c r="L1066" s="475"/>
      <c r="M1066" s="450"/>
      <c r="N1066" s="450"/>
      <c r="O1066" s="476"/>
      <c r="P1066" s="482"/>
      <c r="W1066" s="453"/>
      <c r="X1066" s="264"/>
      <c r="Y1066" s="264"/>
      <c r="Z1066" s="264"/>
    </row>
    <row r="1067" spans="1:26" s="64" customFormat="1" ht="17" thickBot="1">
      <c r="A1067" s="470"/>
      <c r="B1067" s="467" t="s">
        <v>779</v>
      </c>
      <c r="C1067" s="450"/>
      <c r="D1067" s="450"/>
      <c r="E1067" s="474"/>
      <c r="F1067" s="474"/>
      <c r="G1067" s="801" t="s">
        <v>859</v>
      </c>
      <c r="H1067" s="802"/>
      <c r="I1067" s="803"/>
      <c r="J1067" s="442"/>
      <c r="K1067" s="467" t="s">
        <v>50</v>
      </c>
      <c r="L1067" s="611"/>
      <c r="M1067" s="442"/>
      <c r="N1067" s="442"/>
      <c r="O1067" s="467" t="s">
        <v>50</v>
      </c>
      <c r="P1067" s="611"/>
      <c r="W1067" s="453"/>
      <c r="X1067" s="264"/>
      <c r="Y1067" s="264"/>
      <c r="Z1067" s="264"/>
    </row>
    <row r="1068" spans="1:26" s="64" customFormat="1">
      <c r="A1068" s="470"/>
      <c r="B1068" s="442"/>
      <c r="C1068" s="442"/>
      <c r="D1068" s="442"/>
      <c r="E1068" s="442"/>
      <c r="F1068" s="442"/>
      <c r="G1068" s="442"/>
      <c r="H1068" s="442"/>
      <c r="I1068" s="442"/>
      <c r="J1068" s="442"/>
      <c r="K1068" s="442"/>
      <c r="L1068" s="442"/>
      <c r="M1068" s="442"/>
      <c r="N1068" s="442"/>
      <c r="O1068" s="442"/>
      <c r="P1068" s="471"/>
      <c r="W1068" s="453"/>
      <c r="X1068" s="264"/>
      <c r="Y1068" s="264"/>
      <c r="Z1068" s="264"/>
    </row>
    <row r="1069" spans="1:26" s="64" customFormat="1">
      <c r="A1069" s="470"/>
      <c r="B1069" s="467" t="s">
        <v>70</v>
      </c>
      <c r="C1069" s="442"/>
      <c r="D1069" s="766"/>
      <c r="E1069" s="767"/>
      <c r="F1069" s="768"/>
      <c r="G1069" s="442"/>
      <c r="H1069" s="467" t="s">
        <v>71</v>
      </c>
      <c r="I1069" s="442"/>
      <c r="J1069" s="769"/>
      <c r="K1069" s="804"/>
      <c r="L1069" s="804"/>
      <c r="M1069" s="804"/>
      <c r="N1069" s="804"/>
      <c r="O1069" s="770"/>
      <c r="P1069" s="471"/>
      <c r="W1069" s="453"/>
      <c r="X1069" s="264"/>
      <c r="Y1069" s="264"/>
      <c r="Z1069" s="264"/>
    </row>
    <row r="1070" spans="1:26" s="64" customFormat="1">
      <c r="A1070" s="470"/>
      <c r="B1070" s="442"/>
      <c r="C1070" s="442"/>
      <c r="D1070" s="442"/>
      <c r="E1070" s="442"/>
      <c r="F1070" s="442"/>
      <c r="G1070" s="442"/>
      <c r="H1070" s="442"/>
      <c r="I1070" s="442"/>
      <c r="J1070" s="442"/>
      <c r="K1070" s="442"/>
      <c r="L1070" s="442"/>
      <c r="M1070" s="442"/>
      <c r="N1070" s="442"/>
      <c r="O1070" s="442"/>
      <c r="P1070" s="471"/>
      <c r="W1070" s="453"/>
      <c r="X1070" s="264"/>
      <c r="Y1070" s="264"/>
      <c r="Z1070" s="264"/>
    </row>
    <row r="1071" spans="1:26" s="64" customFormat="1">
      <c r="A1071" s="470"/>
      <c r="B1071" s="467" t="s">
        <v>72</v>
      </c>
      <c r="C1071" s="442"/>
      <c r="D1071" s="766"/>
      <c r="E1071" s="767"/>
      <c r="F1071" s="767"/>
      <c r="G1071" s="767"/>
      <c r="H1071" s="767"/>
      <c r="I1071" s="767"/>
      <c r="J1071" s="767"/>
      <c r="K1071" s="767"/>
      <c r="L1071" s="767"/>
      <c r="M1071" s="767"/>
      <c r="N1071" s="767"/>
      <c r="O1071" s="768"/>
      <c r="P1071" s="471"/>
      <c r="W1071" s="453"/>
      <c r="X1071" s="264"/>
      <c r="Y1071" s="264"/>
      <c r="Z1071" s="264"/>
    </row>
    <row r="1072" spans="1:26" s="64" customFormat="1" ht="17" thickBot="1">
      <c r="A1072" s="479"/>
      <c r="B1072" s="480"/>
      <c r="C1072" s="480"/>
      <c r="D1072" s="480"/>
      <c r="E1072" s="480"/>
      <c r="F1072" s="480"/>
      <c r="G1072" s="480"/>
      <c r="H1072" s="480"/>
      <c r="I1072" s="480"/>
      <c r="J1072" s="480"/>
      <c r="K1072" s="480"/>
      <c r="L1072" s="480"/>
      <c r="M1072" s="480"/>
      <c r="N1072" s="480"/>
      <c r="O1072" s="480"/>
      <c r="P1072" s="481"/>
      <c r="W1072" s="453"/>
      <c r="X1072" s="264"/>
      <c r="Y1072" s="264"/>
      <c r="Z1072" s="264"/>
    </row>
    <row r="1073" spans="1:26" s="64" customFormat="1" ht="17" thickBot="1">
      <c r="A1073" s="470"/>
      <c r="B1073" s="442"/>
      <c r="C1073" s="442"/>
      <c r="D1073" s="442"/>
      <c r="E1073" s="442"/>
      <c r="F1073" s="442"/>
      <c r="G1073" s="442"/>
      <c r="H1073" s="442"/>
      <c r="I1073" s="442"/>
      <c r="J1073" s="442"/>
      <c r="K1073" s="442"/>
      <c r="L1073" s="442"/>
      <c r="M1073" s="442"/>
      <c r="N1073" s="442"/>
      <c r="O1073" s="442"/>
      <c r="P1073" s="471"/>
      <c r="W1073" s="457" t="s">
        <v>195</v>
      </c>
      <c r="X1073" s="264"/>
      <c r="Y1073" s="264"/>
      <c r="Z1073" s="264"/>
    </row>
    <row r="1074" spans="1:26" s="64" customFormat="1" ht="17" thickBot="1">
      <c r="A1074" s="374" t="s">
        <v>542</v>
      </c>
      <c r="B1074" s="467" t="s">
        <v>68</v>
      </c>
      <c r="C1074" s="442"/>
      <c r="D1074" s="442"/>
      <c r="E1074" s="766"/>
      <c r="F1074" s="767"/>
      <c r="G1074" s="767"/>
      <c r="H1074" s="767"/>
      <c r="I1074" s="767"/>
      <c r="J1074" s="768"/>
      <c r="K1074" s="468" t="s">
        <v>69</v>
      </c>
      <c r="L1074" s="766"/>
      <c r="M1074" s="768"/>
      <c r="N1074" s="442"/>
      <c r="O1074" s="467" t="s">
        <v>778</v>
      </c>
      <c r="P1074" s="629"/>
      <c r="W1074" s="453"/>
      <c r="X1074" s="264"/>
      <c r="Y1074" s="264"/>
      <c r="Z1074" s="264"/>
    </row>
    <row r="1075" spans="1:26" s="64" customFormat="1" ht="17" thickBot="1">
      <c r="A1075" s="470"/>
      <c r="B1075" s="442"/>
      <c r="C1075" s="442"/>
      <c r="D1075" s="442"/>
      <c r="E1075" s="442"/>
      <c r="F1075" s="442"/>
      <c r="G1075" s="442"/>
      <c r="H1075" s="442"/>
      <c r="I1075" s="442"/>
      <c r="J1075" s="442"/>
      <c r="K1075" s="442"/>
      <c r="L1075" s="442"/>
      <c r="M1075" s="442"/>
      <c r="N1075" s="442"/>
      <c r="O1075" s="442"/>
      <c r="P1075" s="471"/>
      <c r="W1075" s="453"/>
      <c r="X1075" s="264"/>
      <c r="Y1075" s="264"/>
      <c r="Z1075" s="264"/>
    </row>
    <row r="1076" spans="1:26" s="64" customFormat="1" ht="17" thickBot="1">
      <c r="A1076" s="470"/>
      <c r="B1076" s="467" t="s">
        <v>862</v>
      </c>
      <c r="C1076" s="442"/>
      <c r="D1076" s="442"/>
      <c r="E1076" s="472"/>
      <c r="F1076" s="472"/>
      <c r="G1076" s="766"/>
      <c r="H1076" s="767"/>
      <c r="I1076" s="768"/>
      <c r="J1076" s="442"/>
      <c r="K1076" s="467" t="s">
        <v>49</v>
      </c>
      <c r="L1076" s="610"/>
      <c r="M1076" s="442"/>
      <c r="N1076" s="442"/>
      <c r="O1076" s="467" t="s">
        <v>49</v>
      </c>
      <c r="P1076" s="610"/>
      <c r="W1076" s="453"/>
      <c r="X1076" s="264"/>
      <c r="Y1076" s="264"/>
      <c r="Z1076" s="264"/>
    </row>
    <row r="1077" spans="1:26" s="64" customFormat="1" ht="17" thickBot="1">
      <c r="A1077" s="470"/>
      <c r="B1077" s="467"/>
      <c r="C1077" s="442"/>
      <c r="D1077" s="442"/>
      <c r="E1077" s="474"/>
      <c r="F1077" s="474"/>
      <c r="G1077" s="474"/>
      <c r="H1077" s="474"/>
      <c r="I1077" s="442"/>
      <c r="J1077" s="442"/>
      <c r="K1077" s="467"/>
      <c r="L1077" s="475"/>
      <c r="M1077" s="450"/>
      <c r="N1077" s="450"/>
      <c r="O1077" s="476"/>
      <c r="P1077" s="482"/>
      <c r="W1077" s="453"/>
      <c r="X1077" s="264"/>
      <c r="Y1077" s="264"/>
      <c r="Z1077" s="264"/>
    </row>
    <row r="1078" spans="1:26" s="64" customFormat="1" ht="17" thickBot="1">
      <c r="A1078" s="470"/>
      <c r="B1078" s="467" t="s">
        <v>779</v>
      </c>
      <c r="C1078" s="450"/>
      <c r="D1078" s="450"/>
      <c r="E1078" s="474"/>
      <c r="F1078" s="474"/>
      <c r="G1078" s="801" t="s">
        <v>859</v>
      </c>
      <c r="H1078" s="802"/>
      <c r="I1078" s="803"/>
      <c r="J1078" s="442"/>
      <c r="K1078" s="467" t="s">
        <v>50</v>
      </c>
      <c r="L1078" s="611"/>
      <c r="M1078" s="442"/>
      <c r="N1078" s="442"/>
      <c r="O1078" s="467" t="s">
        <v>50</v>
      </c>
      <c r="P1078" s="611"/>
      <c r="W1078" s="453"/>
      <c r="X1078" s="264"/>
      <c r="Y1078" s="264"/>
      <c r="Z1078" s="264"/>
    </row>
    <row r="1079" spans="1:26" s="64" customFormat="1">
      <c r="A1079" s="470"/>
      <c r="B1079" s="442"/>
      <c r="C1079" s="442"/>
      <c r="D1079" s="442"/>
      <c r="E1079" s="442"/>
      <c r="F1079" s="442"/>
      <c r="G1079" s="442"/>
      <c r="H1079" s="442"/>
      <c r="I1079" s="442"/>
      <c r="J1079" s="442"/>
      <c r="K1079" s="442"/>
      <c r="L1079" s="442"/>
      <c r="M1079" s="442"/>
      <c r="N1079" s="442"/>
      <c r="O1079" s="442"/>
      <c r="P1079" s="471"/>
      <c r="W1079" s="453"/>
      <c r="X1079" s="264"/>
      <c r="Y1079" s="264"/>
      <c r="Z1079" s="264"/>
    </row>
    <row r="1080" spans="1:26" s="64" customFormat="1">
      <c r="A1080" s="470"/>
      <c r="B1080" s="467" t="s">
        <v>70</v>
      </c>
      <c r="C1080" s="442"/>
      <c r="D1080" s="766"/>
      <c r="E1080" s="767"/>
      <c r="F1080" s="768"/>
      <c r="G1080" s="442"/>
      <c r="H1080" s="467" t="s">
        <v>71</v>
      </c>
      <c r="I1080" s="442"/>
      <c r="J1080" s="769"/>
      <c r="K1080" s="804"/>
      <c r="L1080" s="804"/>
      <c r="M1080" s="804"/>
      <c r="N1080" s="804"/>
      <c r="O1080" s="770"/>
      <c r="P1080" s="471"/>
      <c r="W1080" s="453"/>
      <c r="X1080" s="264"/>
      <c r="Y1080" s="264"/>
      <c r="Z1080" s="264"/>
    </row>
    <row r="1081" spans="1:26" s="64" customFormat="1">
      <c r="A1081" s="470"/>
      <c r="B1081" s="442"/>
      <c r="C1081" s="442"/>
      <c r="D1081" s="442"/>
      <c r="E1081" s="442"/>
      <c r="F1081" s="442"/>
      <c r="G1081" s="442"/>
      <c r="H1081" s="442"/>
      <c r="I1081" s="442"/>
      <c r="J1081" s="442"/>
      <c r="K1081" s="442"/>
      <c r="L1081" s="442"/>
      <c r="M1081" s="442"/>
      <c r="N1081" s="442"/>
      <c r="O1081" s="442"/>
      <c r="P1081" s="471"/>
      <c r="W1081" s="453"/>
      <c r="X1081" s="264"/>
      <c r="Y1081" s="264"/>
      <c r="Z1081" s="264"/>
    </row>
    <row r="1082" spans="1:26" s="64" customFormat="1">
      <c r="A1082" s="470"/>
      <c r="B1082" s="467" t="s">
        <v>72</v>
      </c>
      <c r="C1082" s="442"/>
      <c r="D1082" s="766"/>
      <c r="E1082" s="767"/>
      <c r="F1082" s="767"/>
      <c r="G1082" s="767"/>
      <c r="H1082" s="767"/>
      <c r="I1082" s="767"/>
      <c r="J1082" s="767"/>
      <c r="K1082" s="767"/>
      <c r="L1082" s="767"/>
      <c r="M1082" s="767"/>
      <c r="N1082" s="767"/>
      <c r="O1082" s="768"/>
      <c r="P1082" s="471"/>
      <c r="W1082" s="453"/>
      <c r="X1082" s="264"/>
      <c r="Y1082" s="264"/>
      <c r="Z1082" s="264"/>
    </row>
    <row r="1083" spans="1:26" s="64" customFormat="1" ht="17" thickBot="1">
      <c r="A1083" s="479"/>
      <c r="B1083" s="480"/>
      <c r="C1083" s="480"/>
      <c r="D1083" s="480"/>
      <c r="E1083" s="480"/>
      <c r="F1083" s="480"/>
      <c r="G1083" s="480"/>
      <c r="H1083" s="480"/>
      <c r="I1083" s="480"/>
      <c r="J1083" s="480"/>
      <c r="K1083" s="480"/>
      <c r="L1083" s="480"/>
      <c r="M1083" s="480"/>
      <c r="N1083" s="480"/>
      <c r="O1083" s="480"/>
      <c r="P1083" s="481"/>
      <c r="W1083" s="453"/>
      <c r="X1083" s="264"/>
      <c r="Y1083" s="264"/>
      <c r="Z1083" s="264"/>
    </row>
    <row r="1084" spans="1:26" ht="17" thickBot="1">
      <c r="A1084" s="470"/>
      <c r="B1084" s="442"/>
      <c r="C1084" s="442"/>
      <c r="D1084" s="442"/>
      <c r="E1084" s="442"/>
      <c r="F1084" s="442"/>
      <c r="G1084" s="442"/>
      <c r="H1084" s="442"/>
      <c r="I1084" s="442"/>
      <c r="J1084" s="442"/>
      <c r="K1084" s="442"/>
      <c r="L1084" s="442"/>
      <c r="M1084" s="442"/>
      <c r="N1084" s="442"/>
      <c r="O1084" s="442"/>
      <c r="P1084" s="471"/>
      <c r="W1084" s="457" t="s">
        <v>195</v>
      </c>
    </row>
    <row r="1085" spans="1:26" s="64" customFormat="1" ht="17" thickBot="1">
      <c r="A1085" s="374" t="s">
        <v>543</v>
      </c>
      <c r="B1085" s="467" t="s">
        <v>68</v>
      </c>
      <c r="C1085" s="442"/>
      <c r="D1085" s="442"/>
      <c r="E1085" s="766"/>
      <c r="F1085" s="767"/>
      <c r="G1085" s="767"/>
      <c r="H1085" s="767"/>
      <c r="I1085" s="767"/>
      <c r="J1085" s="768"/>
      <c r="K1085" s="468" t="s">
        <v>69</v>
      </c>
      <c r="L1085" s="766"/>
      <c r="M1085" s="768"/>
      <c r="N1085" s="442"/>
      <c r="O1085" s="467" t="s">
        <v>778</v>
      </c>
      <c r="P1085" s="629"/>
      <c r="W1085" s="453"/>
      <c r="X1085" s="264"/>
      <c r="Y1085" s="264"/>
      <c r="Z1085" s="264"/>
    </row>
    <row r="1086" spans="1:26" s="64" customFormat="1" ht="17" thickBot="1">
      <c r="A1086" s="470"/>
      <c r="B1086" s="442"/>
      <c r="C1086" s="442"/>
      <c r="D1086" s="442"/>
      <c r="E1086" s="442"/>
      <c r="F1086" s="442"/>
      <c r="G1086" s="442"/>
      <c r="H1086" s="442"/>
      <c r="I1086" s="442"/>
      <c r="J1086" s="442"/>
      <c r="K1086" s="442"/>
      <c r="L1086" s="442"/>
      <c r="M1086" s="442"/>
      <c r="N1086" s="442"/>
      <c r="O1086" s="442"/>
      <c r="P1086" s="471"/>
      <c r="W1086" s="453"/>
      <c r="X1086" s="264"/>
      <c r="Y1086" s="264"/>
      <c r="Z1086" s="264"/>
    </row>
    <row r="1087" spans="1:26" s="64" customFormat="1" ht="17" thickBot="1">
      <c r="A1087" s="470"/>
      <c r="B1087" s="467" t="s">
        <v>862</v>
      </c>
      <c r="C1087" s="442"/>
      <c r="D1087" s="442"/>
      <c r="E1087" s="472"/>
      <c r="F1087" s="472"/>
      <c r="G1087" s="766"/>
      <c r="H1087" s="767"/>
      <c r="I1087" s="768"/>
      <c r="J1087" s="442"/>
      <c r="K1087" s="467" t="s">
        <v>49</v>
      </c>
      <c r="L1087" s="610"/>
      <c r="M1087" s="442"/>
      <c r="N1087" s="442"/>
      <c r="O1087" s="467" t="s">
        <v>49</v>
      </c>
      <c r="P1087" s="610"/>
      <c r="W1087" s="453"/>
      <c r="X1087" s="264"/>
      <c r="Y1087" s="264"/>
      <c r="Z1087" s="264"/>
    </row>
    <row r="1088" spans="1:26" s="64" customFormat="1" ht="17" thickBot="1">
      <c r="A1088" s="470"/>
      <c r="B1088" s="467"/>
      <c r="C1088" s="442"/>
      <c r="D1088" s="442"/>
      <c r="E1088" s="474"/>
      <c r="F1088" s="474"/>
      <c r="G1088" s="474"/>
      <c r="H1088" s="474"/>
      <c r="I1088" s="442"/>
      <c r="J1088" s="442"/>
      <c r="K1088" s="467"/>
      <c r="L1088" s="475"/>
      <c r="M1088" s="450"/>
      <c r="N1088" s="450"/>
      <c r="O1088" s="476"/>
      <c r="P1088" s="482"/>
      <c r="W1088" s="453"/>
      <c r="X1088" s="264"/>
      <c r="Y1088" s="264"/>
      <c r="Z1088" s="264"/>
    </row>
    <row r="1089" spans="1:26" s="64" customFormat="1" ht="17" thickBot="1">
      <c r="A1089" s="470"/>
      <c r="B1089" s="467" t="s">
        <v>779</v>
      </c>
      <c r="C1089" s="450"/>
      <c r="D1089" s="450"/>
      <c r="E1089" s="474"/>
      <c r="F1089" s="474"/>
      <c r="G1089" s="801" t="s">
        <v>859</v>
      </c>
      <c r="H1089" s="802"/>
      <c r="I1089" s="803"/>
      <c r="J1089" s="442"/>
      <c r="K1089" s="467" t="s">
        <v>50</v>
      </c>
      <c r="L1089" s="611"/>
      <c r="M1089" s="442"/>
      <c r="N1089" s="442"/>
      <c r="O1089" s="467" t="s">
        <v>50</v>
      </c>
      <c r="P1089" s="611"/>
      <c r="W1089" s="453"/>
      <c r="X1089" s="264"/>
      <c r="Y1089" s="264"/>
      <c r="Z1089" s="264"/>
    </row>
    <row r="1090" spans="1:26" s="64" customFormat="1">
      <c r="A1090" s="470"/>
      <c r="B1090" s="442"/>
      <c r="C1090" s="442"/>
      <c r="D1090" s="442"/>
      <c r="E1090" s="442"/>
      <c r="F1090" s="442"/>
      <c r="G1090" s="442"/>
      <c r="H1090" s="442"/>
      <c r="I1090" s="442"/>
      <c r="J1090" s="442"/>
      <c r="K1090" s="442"/>
      <c r="L1090" s="442"/>
      <c r="M1090" s="442"/>
      <c r="N1090" s="442"/>
      <c r="O1090" s="442"/>
      <c r="P1090" s="471"/>
      <c r="W1090" s="453"/>
      <c r="X1090" s="264"/>
      <c r="Y1090" s="264"/>
      <c r="Z1090" s="264"/>
    </row>
    <row r="1091" spans="1:26" s="64" customFormat="1">
      <c r="A1091" s="470"/>
      <c r="B1091" s="467" t="s">
        <v>70</v>
      </c>
      <c r="C1091" s="442"/>
      <c r="D1091" s="766"/>
      <c r="E1091" s="767"/>
      <c r="F1091" s="768"/>
      <c r="G1091" s="442"/>
      <c r="H1091" s="467" t="s">
        <v>71</v>
      </c>
      <c r="I1091" s="442"/>
      <c r="J1091" s="769"/>
      <c r="K1091" s="804"/>
      <c r="L1091" s="804"/>
      <c r="M1091" s="804"/>
      <c r="N1091" s="804"/>
      <c r="O1091" s="770"/>
      <c r="P1091" s="471"/>
      <c r="W1091" s="453"/>
      <c r="X1091" s="264"/>
      <c r="Y1091" s="264"/>
      <c r="Z1091" s="264"/>
    </row>
    <row r="1092" spans="1:26" s="64" customFormat="1">
      <c r="A1092" s="470"/>
      <c r="B1092" s="442"/>
      <c r="C1092" s="442"/>
      <c r="D1092" s="442"/>
      <c r="E1092" s="442"/>
      <c r="F1092" s="442"/>
      <c r="G1092" s="442"/>
      <c r="H1092" s="442"/>
      <c r="I1092" s="442"/>
      <c r="J1092" s="442"/>
      <c r="K1092" s="442"/>
      <c r="L1092" s="442"/>
      <c r="M1092" s="442"/>
      <c r="N1092" s="442"/>
      <c r="O1092" s="442"/>
      <c r="P1092" s="471"/>
      <c r="W1092" s="453"/>
      <c r="X1092" s="264"/>
      <c r="Y1092" s="264"/>
      <c r="Z1092" s="264"/>
    </row>
    <row r="1093" spans="1:26" s="64" customFormat="1">
      <c r="A1093" s="470"/>
      <c r="B1093" s="467" t="s">
        <v>72</v>
      </c>
      <c r="C1093" s="442"/>
      <c r="D1093" s="766"/>
      <c r="E1093" s="767"/>
      <c r="F1093" s="767"/>
      <c r="G1093" s="767"/>
      <c r="H1093" s="767"/>
      <c r="I1093" s="767"/>
      <c r="J1093" s="767"/>
      <c r="K1093" s="767"/>
      <c r="L1093" s="767"/>
      <c r="M1093" s="767"/>
      <c r="N1093" s="767"/>
      <c r="O1093" s="768"/>
      <c r="P1093" s="471"/>
      <c r="W1093" s="453"/>
      <c r="X1093" s="264"/>
      <c r="Y1093" s="264"/>
      <c r="Z1093" s="264"/>
    </row>
    <row r="1094" spans="1:26" s="64" customFormat="1" ht="17" thickBot="1">
      <c r="A1094" s="479"/>
      <c r="B1094" s="480"/>
      <c r="C1094" s="480"/>
      <c r="D1094" s="480"/>
      <c r="E1094" s="480"/>
      <c r="F1094" s="480"/>
      <c r="G1094" s="480"/>
      <c r="H1094" s="480"/>
      <c r="I1094" s="480"/>
      <c r="J1094" s="480"/>
      <c r="K1094" s="480"/>
      <c r="L1094" s="480"/>
      <c r="M1094" s="480"/>
      <c r="N1094" s="480"/>
      <c r="O1094" s="480"/>
      <c r="P1094" s="481"/>
      <c r="W1094" s="453"/>
      <c r="X1094" s="264"/>
      <c r="Y1094" s="264"/>
      <c r="Z1094" s="264"/>
    </row>
    <row r="1095" spans="1:26" s="64" customFormat="1" ht="17" thickBot="1">
      <c r="A1095" s="470"/>
      <c r="B1095" s="442"/>
      <c r="C1095" s="442"/>
      <c r="D1095" s="442"/>
      <c r="E1095" s="442"/>
      <c r="F1095" s="442"/>
      <c r="G1095" s="442"/>
      <c r="H1095" s="442"/>
      <c r="I1095" s="442"/>
      <c r="J1095" s="442"/>
      <c r="K1095" s="442"/>
      <c r="L1095" s="442"/>
      <c r="M1095" s="442"/>
      <c r="N1095" s="442"/>
      <c r="O1095" s="442"/>
      <c r="P1095" s="471"/>
      <c r="W1095" s="457" t="s">
        <v>195</v>
      </c>
      <c r="X1095" s="264"/>
      <c r="Y1095" s="264"/>
      <c r="Z1095" s="264"/>
    </row>
    <row r="1096" spans="1:26" s="64" customFormat="1" ht="17" thickBot="1">
      <c r="A1096" s="374" t="s">
        <v>544</v>
      </c>
      <c r="B1096" s="467" t="s">
        <v>68</v>
      </c>
      <c r="C1096" s="442"/>
      <c r="D1096" s="442"/>
      <c r="E1096" s="766"/>
      <c r="F1096" s="767"/>
      <c r="G1096" s="767"/>
      <c r="H1096" s="767"/>
      <c r="I1096" s="767"/>
      <c r="J1096" s="768"/>
      <c r="K1096" s="468" t="s">
        <v>69</v>
      </c>
      <c r="L1096" s="766"/>
      <c r="M1096" s="768"/>
      <c r="N1096" s="442"/>
      <c r="O1096" s="467" t="s">
        <v>778</v>
      </c>
      <c r="P1096" s="629"/>
      <c r="W1096" s="453"/>
      <c r="X1096" s="264"/>
      <c r="Y1096" s="264"/>
      <c r="Z1096" s="264"/>
    </row>
    <row r="1097" spans="1:26" s="64" customFormat="1" ht="17" thickBot="1">
      <c r="A1097" s="470"/>
      <c r="B1097" s="442"/>
      <c r="C1097" s="442"/>
      <c r="D1097" s="442"/>
      <c r="E1097" s="442"/>
      <c r="F1097" s="442"/>
      <c r="G1097" s="442"/>
      <c r="H1097" s="442"/>
      <c r="I1097" s="442"/>
      <c r="J1097" s="442"/>
      <c r="K1097" s="442"/>
      <c r="L1097" s="442"/>
      <c r="M1097" s="442"/>
      <c r="N1097" s="442"/>
      <c r="O1097" s="442"/>
      <c r="P1097" s="471"/>
      <c r="W1097" s="453"/>
      <c r="X1097" s="264"/>
      <c r="Y1097" s="264"/>
      <c r="Z1097" s="264"/>
    </row>
    <row r="1098" spans="1:26" s="64" customFormat="1" ht="17" thickBot="1">
      <c r="A1098" s="470"/>
      <c r="B1098" s="467" t="s">
        <v>862</v>
      </c>
      <c r="C1098" s="442"/>
      <c r="D1098" s="442"/>
      <c r="E1098" s="472"/>
      <c r="F1098" s="472"/>
      <c r="G1098" s="766"/>
      <c r="H1098" s="767"/>
      <c r="I1098" s="768"/>
      <c r="J1098" s="442"/>
      <c r="K1098" s="467" t="s">
        <v>49</v>
      </c>
      <c r="L1098" s="610"/>
      <c r="M1098" s="442"/>
      <c r="N1098" s="442"/>
      <c r="O1098" s="467" t="s">
        <v>49</v>
      </c>
      <c r="P1098" s="610"/>
      <c r="W1098" s="453"/>
      <c r="X1098" s="264"/>
      <c r="Y1098" s="264"/>
      <c r="Z1098" s="264"/>
    </row>
    <row r="1099" spans="1:26" s="64" customFormat="1" ht="17" thickBot="1">
      <c r="A1099" s="470"/>
      <c r="B1099" s="467"/>
      <c r="C1099" s="442"/>
      <c r="D1099" s="442"/>
      <c r="E1099" s="474"/>
      <c r="F1099" s="474"/>
      <c r="G1099" s="474"/>
      <c r="H1099" s="474"/>
      <c r="I1099" s="442"/>
      <c r="J1099" s="442"/>
      <c r="K1099" s="467"/>
      <c r="L1099" s="475"/>
      <c r="M1099" s="450"/>
      <c r="N1099" s="450"/>
      <c r="O1099" s="476"/>
      <c r="P1099" s="482"/>
      <c r="W1099" s="453"/>
      <c r="X1099" s="264"/>
      <c r="Y1099" s="264"/>
      <c r="Z1099" s="264"/>
    </row>
    <row r="1100" spans="1:26" s="64" customFormat="1" ht="17" thickBot="1">
      <c r="A1100" s="470"/>
      <c r="B1100" s="467" t="s">
        <v>779</v>
      </c>
      <c r="C1100" s="450"/>
      <c r="D1100" s="450"/>
      <c r="E1100" s="474"/>
      <c r="F1100" s="474"/>
      <c r="G1100" s="801" t="s">
        <v>859</v>
      </c>
      <c r="H1100" s="802"/>
      <c r="I1100" s="803"/>
      <c r="J1100" s="442"/>
      <c r="K1100" s="467" t="s">
        <v>50</v>
      </c>
      <c r="L1100" s="611"/>
      <c r="M1100" s="442"/>
      <c r="N1100" s="442"/>
      <c r="O1100" s="467" t="s">
        <v>50</v>
      </c>
      <c r="P1100" s="611"/>
      <c r="W1100" s="453"/>
      <c r="X1100" s="264"/>
      <c r="Y1100" s="264"/>
      <c r="Z1100" s="264"/>
    </row>
    <row r="1101" spans="1:26" s="64" customFormat="1">
      <c r="A1101" s="470"/>
      <c r="B1101" s="442"/>
      <c r="C1101" s="442"/>
      <c r="D1101" s="442"/>
      <c r="E1101" s="442"/>
      <c r="F1101" s="442"/>
      <c r="G1101" s="442"/>
      <c r="H1101" s="442"/>
      <c r="I1101" s="442"/>
      <c r="J1101" s="442"/>
      <c r="K1101" s="442"/>
      <c r="L1101" s="442"/>
      <c r="M1101" s="442"/>
      <c r="N1101" s="442"/>
      <c r="O1101" s="442"/>
      <c r="P1101" s="471"/>
      <c r="W1101" s="453"/>
      <c r="X1101" s="264"/>
      <c r="Y1101" s="264"/>
      <c r="Z1101" s="264"/>
    </row>
    <row r="1102" spans="1:26" s="64" customFormat="1">
      <c r="A1102" s="470"/>
      <c r="B1102" s="467" t="s">
        <v>70</v>
      </c>
      <c r="C1102" s="442"/>
      <c r="D1102" s="766"/>
      <c r="E1102" s="767"/>
      <c r="F1102" s="768"/>
      <c r="G1102" s="442"/>
      <c r="H1102" s="467" t="s">
        <v>71</v>
      </c>
      <c r="I1102" s="442"/>
      <c r="J1102" s="769"/>
      <c r="K1102" s="804"/>
      <c r="L1102" s="804"/>
      <c r="M1102" s="804"/>
      <c r="N1102" s="804"/>
      <c r="O1102" s="770"/>
      <c r="P1102" s="471"/>
      <c r="W1102" s="453"/>
      <c r="X1102" s="264"/>
      <c r="Y1102" s="264"/>
      <c r="Z1102" s="264"/>
    </row>
    <row r="1103" spans="1:26" s="64" customFormat="1">
      <c r="A1103" s="470"/>
      <c r="B1103" s="442"/>
      <c r="C1103" s="442"/>
      <c r="D1103" s="442"/>
      <c r="E1103" s="442"/>
      <c r="F1103" s="442"/>
      <c r="G1103" s="442"/>
      <c r="H1103" s="442"/>
      <c r="I1103" s="442"/>
      <c r="J1103" s="442"/>
      <c r="K1103" s="442"/>
      <c r="L1103" s="442"/>
      <c r="M1103" s="442"/>
      <c r="N1103" s="442"/>
      <c r="O1103" s="442"/>
      <c r="P1103" s="471"/>
      <c r="W1103" s="453"/>
      <c r="X1103" s="264"/>
      <c r="Y1103" s="264"/>
      <c r="Z1103" s="264"/>
    </row>
    <row r="1104" spans="1:26" s="64" customFormat="1">
      <c r="A1104" s="470"/>
      <c r="B1104" s="467" t="s">
        <v>72</v>
      </c>
      <c r="C1104" s="442"/>
      <c r="D1104" s="766"/>
      <c r="E1104" s="767"/>
      <c r="F1104" s="767"/>
      <c r="G1104" s="767"/>
      <c r="H1104" s="767"/>
      <c r="I1104" s="767"/>
      <c r="J1104" s="767"/>
      <c r="K1104" s="767"/>
      <c r="L1104" s="767"/>
      <c r="M1104" s="767"/>
      <c r="N1104" s="767"/>
      <c r="O1104" s="768"/>
      <c r="P1104" s="471"/>
      <c r="W1104" s="453"/>
      <c r="X1104" s="264"/>
      <c r="Y1104" s="264"/>
      <c r="Z1104" s="264"/>
    </row>
    <row r="1105" spans="1:26" s="64" customFormat="1" ht="17" thickBot="1">
      <c r="A1105" s="479"/>
      <c r="B1105" s="480"/>
      <c r="C1105" s="480"/>
      <c r="D1105" s="480"/>
      <c r="E1105" s="480"/>
      <c r="F1105" s="480"/>
      <c r="G1105" s="480"/>
      <c r="H1105" s="480"/>
      <c r="I1105" s="480"/>
      <c r="J1105" s="480"/>
      <c r="K1105" s="480"/>
      <c r="L1105" s="480"/>
      <c r="M1105" s="480"/>
      <c r="N1105" s="480"/>
      <c r="O1105" s="480"/>
      <c r="P1105" s="481"/>
      <c r="W1105" s="453"/>
      <c r="X1105" s="264"/>
      <c r="Y1105" s="264"/>
      <c r="Z1105" s="264"/>
    </row>
    <row r="1106" spans="1:26" s="64" customFormat="1" ht="17" thickBot="1">
      <c r="A1106" s="470"/>
      <c r="B1106" s="442"/>
      <c r="C1106" s="442"/>
      <c r="D1106" s="442"/>
      <c r="E1106" s="442"/>
      <c r="F1106" s="442"/>
      <c r="G1106" s="442"/>
      <c r="H1106" s="442"/>
      <c r="I1106" s="442"/>
      <c r="J1106" s="442"/>
      <c r="K1106" s="442"/>
      <c r="L1106" s="442"/>
      <c r="M1106" s="442"/>
      <c r="N1106" s="442"/>
      <c r="O1106" s="442"/>
      <c r="P1106" s="471"/>
      <c r="W1106" s="457" t="s">
        <v>195</v>
      </c>
      <c r="X1106" s="264"/>
      <c r="Y1106" s="264"/>
      <c r="Z1106" s="264"/>
    </row>
    <row r="1107" spans="1:26" s="64" customFormat="1" ht="17" thickBot="1">
      <c r="A1107" s="374" t="s">
        <v>545</v>
      </c>
      <c r="B1107" s="467" t="s">
        <v>68</v>
      </c>
      <c r="C1107" s="442"/>
      <c r="D1107" s="442"/>
      <c r="E1107" s="766"/>
      <c r="F1107" s="767"/>
      <c r="G1107" s="767"/>
      <c r="H1107" s="767"/>
      <c r="I1107" s="767"/>
      <c r="J1107" s="768"/>
      <c r="K1107" s="468" t="s">
        <v>69</v>
      </c>
      <c r="L1107" s="766"/>
      <c r="M1107" s="768"/>
      <c r="N1107" s="442"/>
      <c r="O1107" s="467" t="s">
        <v>778</v>
      </c>
      <c r="P1107" s="629"/>
      <c r="W1107" s="453"/>
      <c r="X1107" s="264"/>
      <c r="Y1107" s="264"/>
      <c r="Z1107" s="264"/>
    </row>
    <row r="1108" spans="1:26" s="64" customFormat="1" ht="17" thickBot="1">
      <c r="A1108" s="470"/>
      <c r="B1108" s="442"/>
      <c r="C1108" s="442"/>
      <c r="D1108" s="442"/>
      <c r="E1108" s="442"/>
      <c r="F1108" s="442"/>
      <c r="G1108" s="442"/>
      <c r="H1108" s="442"/>
      <c r="I1108" s="442"/>
      <c r="J1108" s="442"/>
      <c r="K1108" s="442"/>
      <c r="L1108" s="442"/>
      <c r="M1108" s="442"/>
      <c r="N1108" s="442"/>
      <c r="O1108" s="442"/>
      <c r="P1108" s="471"/>
      <c r="W1108" s="453"/>
      <c r="X1108" s="264"/>
      <c r="Y1108" s="264"/>
      <c r="Z1108" s="264"/>
    </row>
    <row r="1109" spans="1:26" s="64" customFormat="1" ht="17" thickBot="1">
      <c r="A1109" s="470"/>
      <c r="B1109" s="467" t="s">
        <v>862</v>
      </c>
      <c r="C1109" s="442"/>
      <c r="D1109" s="442"/>
      <c r="E1109" s="472"/>
      <c r="F1109" s="472"/>
      <c r="G1109" s="766"/>
      <c r="H1109" s="767"/>
      <c r="I1109" s="768"/>
      <c r="J1109" s="442"/>
      <c r="K1109" s="467" t="s">
        <v>49</v>
      </c>
      <c r="L1109" s="610"/>
      <c r="M1109" s="442"/>
      <c r="N1109" s="442"/>
      <c r="O1109" s="467" t="s">
        <v>49</v>
      </c>
      <c r="P1109" s="610"/>
      <c r="W1109" s="453"/>
      <c r="X1109" s="264"/>
      <c r="Y1109" s="264"/>
      <c r="Z1109" s="264"/>
    </row>
    <row r="1110" spans="1:26" s="64" customFormat="1" ht="17" thickBot="1">
      <c r="A1110" s="470"/>
      <c r="B1110" s="467"/>
      <c r="C1110" s="442"/>
      <c r="D1110" s="442"/>
      <c r="E1110" s="474"/>
      <c r="F1110" s="474"/>
      <c r="G1110" s="474"/>
      <c r="H1110" s="474"/>
      <c r="I1110" s="442"/>
      <c r="J1110" s="442"/>
      <c r="K1110" s="467"/>
      <c r="L1110" s="475"/>
      <c r="M1110" s="450"/>
      <c r="N1110" s="450"/>
      <c r="O1110" s="476"/>
      <c r="P1110" s="482"/>
      <c r="W1110" s="453"/>
      <c r="X1110" s="264"/>
      <c r="Y1110" s="264"/>
      <c r="Z1110" s="264"/>
    </row>
    <row r="1111" spans="1:26" s="64" customFormat="1" ht="17" thickBot="1">
      <c r="A1111" s="470"/>
      <c r="B1111" s="467" t="s">
        <v>779</v>
      </c>
      <c r="C1111" s="450"/>
      <c r="D1111" s="450"/>
      <c r="E1111" s="474"/>
      <c r="F1111" s="474"/>
      <c r="G1111" s="801" t="s">
        <v>859</v>
      </c>
      <c r="H1111" s="802"/>
      <c r="I1111" s="803"/>
      <c r="J1111" s="442"/>
      <c r="K1111" s="467" t="s">
        <v>50</v>
      </c>
      <c r="L1111" s="611"/>
      <c r="M1111" s="442"/>
      <c r="N1111" s="442"/>
      <c r="O1111" s="467" t="s">
        <v>50</v>
      </c>
      <c r="P1111" s="611"/>
      <c r="W1111" s="453"/>
      <c r="X1111" s="264"/>
      <c r="Y1111" s="264"/>
      <c r="Z1111" s="264"/>
    </row>
    <row r="1112" spans="1:26" s="64" customFormat="1">
      <c r="A1112" s="470"/>
      <c r="B1112" s="442"/>
      <c r="C1112" s="442"/>
      <c r="D1112" s="442"/>
      <c r="E1112" s="442"/>
      <c r="F1112" s="442"/>
      <c r="G1112" s="442"/>
      <c r="H1112" s="442"/>
      <c r="I1112" s="442"/>
      <c r="J1112" s="442"/>
      <c r="K1112" s="442"/>
      <c r="L1112" s="442"/>
      <c r="M1112" s="442"/>
      <c r="N1112" s="442"/>
      <c r="O1112" s="442"/>
      <c r="P1112" s="471"/>
      <c r="W1112" s="453"/>
      <c r="X1112" s="264"/>
      <c r="Y1112" s="264"/>
      <c r="Z1112" s="264"/>
    </row>
    <row r="1113" spans="1:26" s="64" customFormat="1">
      <c r="A1113" s="470"/>
      <c r="B1113" s="467" t="s">
        <v>70</v>
      </c>
      <c r="C1113" s="442"/>
      <c r="D1113" s="766"/>
      <c r="E1113" s="767"/>
      <c r="F1113" s="768"/>
      <c r="G1113" s="442"/>
      <c r="H1113" s="467" t="s">
        <v>71</v>
      </c>
      <c r="I1113" s="442"/>
      <c r="J1113" s="769"/>
      <c r="K1113" s="804"/>
      <c r="L1113" s="804"/>
      <c r="M1113" s="804"/>
      <c r="N1113" s="804"/>
      <c r="O1113" s="770"/>
      <c r="P1113" s="471"/>
      <c r="W1113" s="453"/>
      <c r="X1113" s="264"/>
      <c r="Y1113" s="264"/>
      <c r="Z1113" s="264"/>
    </row>
    <row r="1114" spans="1:26" s="64" customFormat="1">
      <c r="A1114" s="470"/>
      <c r="B1114" s="442"/>
      <c r="C1114" s="442"/>
      <c r="D1114" s="442"/>
      <c r="E1114" s="442"/>
      <c r="F1114" s="442"/>
      <c r="G1114" s="442"/>
      <c r="H1114" s="442"/>
      <c r="I1114" s="442"/>
      <c r="J1114" s="442"/>
      <c r="K1114" s="442"/>
      <c r="L1114" s="442"/>
      <c r="M1114" s="442"/>
      <c r="N1114" s="442"/>
      <c r="O1114" s="442"/>
      <c r="P1114" s="471"/>
      <c r="W1114" s="453"/>
      <c r="X1114" s="264"/>
      <c r="Y1114" s="264"/>
      <c r="Z1114" s="264"/>
    </row>
    <row r="1115" spans="1:26" s="64" customFormat="1">
      <c r="A1115" s="470"/>
      <c r="B1115" s="467" t="s">
        <v>72</v>
      </c>
      <c r="C1115" s="442"/>
      <c r="D1115" s="766"/>
      <c r="E1115" s="767"/>
      <c r="F1115" s="767"/>
      <c r="G1115" s="767"/>
      <c r="H1115" s="767"/>
      <c r="I1115" s="767"/>
      <c r="J1115" s="767"/>
      <c r="K1115" s="767"/>
      <c r="L1115" s="767"/>
      <c r="M1115" s="767"/>
      <c r="N1115" s="767"/>
      <c r="O1115" s="768"/>
      <c r="P1115" s="471"/>
      <c r="W1115" s="453"/>
      <c r="X1115" s="264"/>
      <c r="Y1115" s="264"/>
      <c r="Z1115" s="264"/>
    </row>
    <row r="1116" spans="1:26" s="64" customFormat="1" ht="17" thickBot="1">
      <c r="A1116" s="479"/>
      <c r="B1116" s="480"/>
      <c r="C1116" s="480"/>
      <c r="D1116" s="480"/>
      <c r="E1116" s="480"/>
      <c r="F1116" s="480"/>
      <c r="G1116" s="480"/>
      <c r="H1116" s="480"/>
      <c r="I1116" s="480"/>
      <c r="J1116" s="480"/>
      <c r="K1116" s="480"/>
      <c r="L1116" s="480"/>
      <c r="M1116" s="480"/>
      <c r="N1116" s="480"/>
      <c r="O1116" s="480"/>
      <c r="P1116" s="481"/>
      <c r="W1116" s="453"/>
      <c r="X1116" s="264"/>
      <c r="Y1116" s="264"/>
      <c r="Z1116" s="264"/>
    </row>
    <row r="1117" spans="1:26" s="64" customFormat="1" ht="17" thickBot="1">
      <c r="A1117" s="470"/>
      <c r="B1117" s="442"/>
      <c r="C1117" s="442"/>
      <c r="D1117" s="442"/>
      <c r="E1117" s="442"/>
      <c r="F1117" s="442"/>
      <c r="G1117" s="442"/>
      <c r="H1117" s="442"/>
      <c r="I1117" s="442"/>
      <c r="J1117" s="442"/>
      <c r="K1117" s="442"/>
      <c r="L1117" s="442"/>
      <c r="M1117" s="442"/>
      <c r="N1117" s="442"/>
      <c r="O1117" s="442"/>
      <c r="P1117" s="471"/>
      <c r="W1117" s="457" t="s">
        <v>195</v>
      </c>
      <c r="X1117" s="264"/>
      <c r="Y1117" s="264"/>
      <c r="Z1117" s="264"/>
    </row>
    <row r="1118" spans="1:26" s="64" customFormat="1" ht="17" thickBot="1">
      <c r="A1118" s="374" t="s">
        <v>546</v>
      </c>
      <c r="B1118" s="467" t="s">
        <v>68</v>
      </c>
      <c r="C1118" s="442"/>
      <c r="D1118" s="442"/>
      <c r="E1118" s="766"/>
      <c r="F1118" s="767"/>
      <c r="G1118" s="767"/>
      <c r="H1118" s="767"/>
      <c r="I1118" s="767"/>
      <c r="J1118" s="768"/>
      <c r="K1118" s="468" t="s">
        <v>69</v>
      </c>
      <c r="L1118" s="766"/>
      <c r="M1118" s="768"/>
      <c r="N1118" s="442"/>
      <c r="O1118" s="467" t="s">
        <v>778</v>
      </c>
      <c r="P1118" s="629"/>
      <c r="W1118" s="453"/>
      <c r="X1118" s="264"/>
      <c r="Y1118" s="264"/>
      <c r="Z1118" s="264"/>
    </row>
    <row r="1119" spans="1:26" s="64" customFormat="1" ht="17" thickBot="1">
      <c r="A1119" s="470"/>
      <c r="B1119" s="442"/>
      <c r="C1119" s="442"/>
      <c r="D1119" s="442"/>
      <c r="E1119" s="442"/>
      <c r="F1119" s="442"/>
      <c r="G1119" s="442"/>
      <c r="H1119" s="442"/>
      <c r="I1119" s="442"/>
      <c r="J1119" s="442"/>
      <c r="K1119" s="442"/>
      <c r="L1119" s="442"/>
      <c r="M1119" s="442"/>
      <c r="N1119" s="442"/>
      <c r="O1119" s="442"/>
      <c r="P1119" s="471"/>
      <c r="W1119" s="453"/>
      <c r="X1119" s="264"/>
      <c r="Y1119" s="264"/>
      <c r="Z1119" s="264"/>
    </row>
    <row r="1120" spans="1:26" s="64" customFormat="1" ht="17" thickBot="1">
      <c r="A1120" s="470"/>
      <c r="B1120" s="467" t="s">
        <v>862</v>
      </c>
      <c r="C1120" s="442"/>
      <c r="D1120" s="442"/>
      <c r="E1120" s="472"/>
      <c r="F1120" s="472"/>
      <c r="G1120" s="766"/>
      <c r="H1120" s="767"/>
      <c r="I1120" s="768"/>
      <c r="J1120" s="442"/>
      <c r="K1120" s="467" t="s">
        <v>49</v>
      </c>
      <c r="L1120" s="610"/>
      <c r="M1120" s="442"/>
      <c r="N1120" s="442"/>
      <c r="O1120" s="467" t="s">
        <v>49</v>
      </c>
      <c r="P1120" s="610"/>
      <c r="W1120" s="453"/>
      <c r="X1120" s="264"/>
      <c r="Y1120" s="264"/>
      <c r="Z1120" s="264"/>
    </row>
    <row r="1121" spans="1:26" s="64" customFormat="1" ht="17" thickBot="1">
      <c r="A1121" s="470"/>
      <c r="B1121" s="467"/>
      <c r="C1121" s="442"/>
      <c r="D1121" s="442"/>
      <c r="E1121" s="474"/>
      <c r="F1121" s="474"/>
      <c r="G1121" s="474"/>
      <c r="H1121" s="474"/>
      <c r="I1121" s="442"/>
      <c r="J1121" s="442"/>
      <c r="K1121" s="467"/>
      <c r="L1121" s="475"/>
      <c r="M1121" s="450"/>
      <c r="N1121" s="450"/>
      <c r="O1121" s="476"/>
      <c r="P1121" s="482"/>
      <c r="W1121" s="453"/>
      <c r="X1121" s="264"/>
      <c r="Y1121" s="264"/>
      <c r="Z1121" s="264"/>
    </row>
    <row r="1122" spans="1:26" s="64" customFormat="1" ht="17" thickBot="1">
      <c r="A1122" s="470"/>
      <c r="B1122" s="467" t="s">
        <v>779</v>
      </c>
      <c r="C1122" s="450"/>
      <c r="D1122" s="450"/>
      <c r="E1122" s="474"/>
      <c r="F1122" s="474"/>
      <c r="G1122" s="801" t="s">
        <v>859</v>
      </c>
      <c r="H1122" s="802"/>
      <c r="I1122" s="803"/>
      <c r="J1122" s="442"/>
      <c r="K1122" s="467" t="s">
        <v>50</v>
      </c>
      <c r="L1122" s="611"/>
      <c r="M1122" s="442"/>
      <c r="N1122" s="442"/>
      <c r="O1122" s="467" t="s">
        <v>50</v>
      </c>
      <c r="P1122" s="611"/>
      <c r="W1122" s="453"/>
      <c r="X1122" s="264"/>
      <c r="Y1122" s="264"/>
      <c r="Z1122" s="264"/>
    </row>
    <row r="1123" spans="1:26" s="64" customFormat="1">
      <c r="A1123" s="470"/>
      <c r="B1123" s="442"/>
      <c r="C1123" s="442"/>
      <c r="D1123" s="442"/>
      <c r="E1123" s="442"/>
      <c r="F1123" s="442"/>
      <c r="G1123" s="442"/>
      <c r="H1123" s="442"/>
      <c r="I1123" s="442"/>
      <c r="J1123" s="442"/>
      <c r="K1123" s="442"/>
      <c r="L1123" s="442"/>
      <c r="M1123" s="442"/>
      <c r="N1123" s="442"/>
      <c r="O1123" s="442"/>
      <c r="P1123" s="471"/>
      <c r="W1123" s="453"/>
      <c r="X1123" s="264"/>
      <c r="Y1123" s="264"/>
      <c r="Z1123" s="264"/>
    </row>
    <row r="1124" spans="1:26" s="64" customFormat="1">
      <c r="A1124" s="470"/>
      <c r="B1124" s="467" t="s">
        <v>70</v>
      </c>
      <c r="C1124" s="442"/>
      <c r="D1124" s="766"/>
      <c r="E1124" s="767"/>
      <c r="F1124" s="768"/>
      <c r="G1124" s="442"/>
      <c r="H1124" s="467" t="s">
        <v>71</v>
      </c>
      <c r="I1124" s="442"/>
      <c r="J1124" s="769"/>
      <c r="K1124" s="804"/>
      <c r="L1124" s="804"/>
      <c r="M1124" s="804"/>
      <c r="N1124" s="804"/>
      <c r="O1124" s="770"/>
      <c r="P1124" s="471"/>
      <c r="W1124" s="453"/>
      <c r="X1124" s="264"/>
      <c r="Y1124" s="264"/>
      <c r="Z1124" s="264"/>
    </row>
    <row r="1125" spans="1:26" s="64" customFormat="1">
      <c r="A1125" s="470"/>
      <c r="B1125" s="442"/>
      <c r="C1125" s="442"/>
      <c r="D1125" s="442"/>
      <c r="E1125" s="442"/>
      <c r="F1125" s="442"/>
      <c r="G1125" s="442"/>
      <c r="H1125" s="442"/>
      <c r="I1125" s="442"/>
      <c r="J1125" s="442"/>
      <c r="K1125" s="442"/>
      <c r="L1125" s="442"/>
      <c r="M1125" s="442"/>
      <c r="N1125" s="442"/>
      <c r="O1125" s="442"/>
      <c r="P1125" s="471"/>
      <c r="W1125" s="453"/>
      <c r="X1125" s="264"/>
      <c r="Y1125" s="264"/>
      <c r="Z1125" s="264"/>
    </row>
    <row r="1126" spans="1:26" s="64" customFormat="1">
      <c r="A1126" s="470"/>
      <c r="B1126" s="467" t="s">
        <v>72</v>
      </c>
      <c r="C1126" s="442"/>
      <c r="D1126" s="766"/>
      <c r="E1126" s="767"/>
      <c r="F1126" s="767"/>
      <c r="G1126" s="767"/>
      <c r="H1126" s="767"/>
      <c r="I1126" s="767"/>
      <c r="J1126" s="767"/>
      <c r="K1126" s="767"/>
      <c r="L1126" s="767"/>
      <c r="M1126" s="767"/>
      <c r="N1126" s="767"/>
      <c r="O1126" s="768"/>
      <c r="P1126" s="471"/>
      <c r="W1126" s="453"/>
      <c r="X1126" s="264"/>
      <c r="Y1126" s="264"/>
      <c r="Z1126" s="264"/>
    </row>
    <row r="1127" spans="1:26" s="64" customFormat="1" ht="17" thickBot="1">
      <c r="A1127" s="479"/>
      <c r="B1127" s="480"/>
      <c r="C1127" s="480"/>
      <c r="D1127" s="480"/>
      <c r="E1127" s="480"/>
      <c r="F1127" s="480"/>
      <c r="G1127" s="480"/>
      <c r="H1127" s="480"/>
      <c r="I1127" s="480"/>
      <c r="J1127" s="480"/>
      <c r="K1127" s="480"/>
      <c r="L1127" s="480"/>
      <c r="M1127" s="480"/>
      <c r="N1127" s="480"/>
      <c r="O1127" s="480"/>
      <c r="P1127" s="481"/>
      <c r="W1127" s="453"/>
      <c r="X1127" s="264"/>
      <c r="Y1127" s="264"/>
      <c r="Z1127" s="264"/>
    </row>
    <row r="1128" spans="1:26" s="64" customFormat="1" ht="17" thickBot="1">
      <c r="A1128" s="470"/>
      <c r="B1128" s="442"/>
      <c r="C1128" s="442"/>
      <c r="D1128" s="442"/>
      <c r="E1128" s="442"/>
      <c r="F1128" s="442"/>
      <c r="G1128" s="442"/>
      <c r="H1128" s="442"/>
      <c r="I1128" s="442"/>
      <c r="J1128" s="442"/>
      <c r="K1128" s="442"/>
      <c r="L1128" s="442"/>
      <c r="M1128" s="442"/>
      <c r="N1128" s="442"/>
      <c r="O1128" s="442"/>
      <c r="P1128" s="471"/>
      <c r="W1128" s="457" t="s">
        <v>195</v>
      </c>
      <c r="X1128" s="264"/>
      <c r="Y1128" s="264"/>
      <c r="Z1128" s="264"/>
    </row>
    <row r="1129" spans="1:26" s="64" customFormat="1" ht="17" thickBot="1">
      <c r="A1129" s="374" t="s">
        <v>547</v>
      </c>
      <c r="B1129" s="467" t="s">
        <v>68</v>
      </c>
      <c r="C1129" s="442"/>
      <c r="D1129" s="442"/>
      <c r="E1129" s="766"/>
      <c r="F1129" s="767"/>
      <c r="G1129" s="767"/>
      <c r="H1129" s="767"/>
      <c r="I1129" s="767"/>
      <c r="J1129" s="768"/>
      <c r="K1129" s="468" t="s">
        <v>69</v>
      </c>
      <c r="L1129" s="766"/>
      <c r="M1129" s="768"/>
      <c r="N1129" s="442"/>
      <c r="O1129" s="467" t="s">
        <v>778</v>
      </c>
      <c r="P1129" s="629"/>
      <c r="W1129" s="453"/>
      <c r="X1129" s="264"/>
      <c r="Y1129" s="264"/>
      <c r="Z1129" s="264"/>
    </row>
    <row r="1130" spans="1:26" s="64" customFormat="1" ht="17" thickBot="1">
      <c r="A1130" s="470"/>
      <c r="B1130" s="442"/>
      <c r="C1130" s="442"/>
      <c r="D1130" s="442"/>
      <c r="E1130" s="442"/>
      <c r="F1130" s="442"/>
      <c r="G1130" s="442"/>
      <c r="H1130" s="442"/>
      <c r="I1130" s="442"/>
      <c r="J1130" s="442"/>
      <c r="K1130" s="442"/>
      <c r="L1130" s="442"/>
      <c r="M1130" s="442"/>
      <c r="N1130" s="442"/>
      <c r="O1130" s="442"/>
      <c r="P1130" s="471"/>
      <c r="W1130" s="453"/>
      <c r="X1130" s="264"/>
      <c r="Y1130" s="264"/>
      <c r="Z1130" s="264"/>
    </row>
    <row r="1131" spans="1:26" s="64" customFormat="1" ht="17" thickBot="1">
      <c r="A1131" s="470"/>
      <c r="B1131" s="467" t="s">
        <v>862</v>
      </c>
      <c r="C1131" s="442"/>
      <c r="D1131" s="442"/>
      <c r="E1131" s="472"/>
      <c r="F1131" s="472"/>
      <c r="G1131" s="766"/>
      <c r="H1131" s="767"/>
      <c r="I1131" s="768"/>
      <c r="J1131" s="442"/>
      <c r="K1131" s="467" t="s">
        <v>49</v>
      </c>
      <c r="L1131" s="610"/>
      <c r="M1131" s="442"/>
      <c r="N1131" s="442"/>
      <c r="O1131" s="467" t="s">
        <v>49</v>
      </c>
      <c r="P1131" s="610"/>
      <c r="W1131" s="453"/>
      <c r="X1131" s="264"/>
      <c r="Y1131" s="264"/>
      <c r="Z1131" s="264"/>
    </row>
    <row r="1132" spans="1:26" s="64" customFormat="1" ht="17" thickBot="1">
      <c r="A1132" s="470"/>
      <c r="B1132" s="467"/>
      <c r="C1132" s="442"/>
      <c r="D1132" s="442"/>
      <c r="E1132" s="474"/>
      <c r="F1132" s="474"/>
      <c r="G1132" s="474"/>
      <c r="H1132" s="474"/>
      <c r="I1132" s="442"/>
      <c r="J1132" s="442"/>
      <c r="K1132" s="467"/>
      <c r="L1132" s="475"/>
      <c r="M1132" s="450"/>
      <c r="N1132" s="450"/>
      <c r="O1132" s="476"/>
      <c r="P1132" s="482"/>
      <c r="W1132" s="453"/>
      <c r="X1132" s="264"/>
      <c r="Y1132" s="264"/>
      <c r="Z1132" s="264"/>
    </row>
    <row r="1133" spans="1:26" s="64" customFormat="1" ht="17" thickBot="1">
      <c r="A1133" s="470"/>
      <c r="B1133" s="467" t="s">
        <v>779</v>
      </c>
      <c r="C1133" s="450"/>
      <c r="D1133" s="450"/>
      <c r="E1133" s="474"/>
      <c r="F1133" s="474"/>
      <c r="G1133" s="801" t="s">
        <v>859</v>
      </c>
      <c r="H1133" s="802"/>
      <c r="I1133" s="803"/>
      <c r="J1133" s="442"/>
      <c r="K1133" s="467" t="s">
        <v>50</v>
      </c>
      <c r="L1133" s="611"/>
      <c r="M1133" s="442"/>
      <c r="N1133" s="442"/>
      <c r="O1133" s="467" t="s">
        <v>50</v>
      </c>
      <c r="P1133" s="611"/>
      <c r="W1133" s="453"/>
      <c r="X1133" s="264"/>
      <c r="Y1133" s="264"/>
      <c r="Z1133" s="264"/>
    </row>
    <row r="1134" spans="1:26" s="64" customFormat="1">
      <c r="A1134" s="470"/>
      <c r="B1134" s="442"/>
      <c r="C1134" s="442"/>
      <c r="D1134" s="442"/>
      <c r="E1134" s="442"/>
      <c r="F1134" s="442"/>
      <c r="G1134" s="442"/>
      <c r="H1134" s="442"/>
      <c r="I1134" s="442"/>
      <c r="J1134" s="442"/>
      <c r="K1134" s="442"/>
      <c r="L1134" s="442"/>
      <c r="M1134" s="442"/>
      <c r="N1134" s="442"/>
      <c r="O1134" s="442"/>
      <c r="P1134" s="471"/>
      <c r="W1134" s="453"/>
      <c r="X1134" s="264"/>
      <c r="Y1134" s="264"/>
      <c r="Z1134" s="264"/>
    </row>
    <row r="1135" spans="1:26" s="64" customFormat="1">
      <c r="A1135" s="470"/>
      <c r="B1135" s="467" t="s">
        <v>70</v>
      </c>
      <c r="C1135" s="442"/>
      <c r="D1135" s="766"/>
      <c r="E1135" s="767"/>
      <c r="F1135" s="768"/>
      <c r="G1135" s="442"/>
      <c r="H1135" s="467" t="s">
        <v>71</v>
      </c>
      <c r="I1135" s="442"/>
      <c r="J1135" s="769"/>
      <c r="K1135" s="804"/>
      <c r="L1135" s="804"/>
      <c r="M1135" s="804"/>
      <c r="N1135" s="804"/>
      <c r="O1135" s="770"/>
      <c r="P1135" s="471"/>
      <c r="W1135" s="453"/>
      <c r="X1135" s="264"/>
      <c r="Y1135" s="264"/>
      <c r="Z1135" s="264"/>
    </row>
    <row r="1136" spans="1:26" s="64" customFormat="1">
      <c r="A1136" s="470"/>
      <c r="B1136" s="442"/>
      <c r="C1136" s="442"/>
      <c r="D1136" s="442"/>
      <c r="E1136" s="442"/>
      <c r="F1136" s="442"/>
      <c r="G1136" s="442"/>
      <c r="H1136" s="442"/>
      <c r="I1136" s="442"/>
      <c r="J1136" s="442"/>
      <c r="K1136" s="442"/>
      <c r="L1136" s="442"/>
      <c r="M1136" s="442"/>
      <c r="N1136" s="442"/>
      <c r="O1136" s="442"/>
      <c r="P1136" s="471"/>
      <c r="W1136" s="453"/>
      <c r="X1136" s="264"/>
      <c r="Y1136" s="264"/>
      <c r="Z1136" s="264"/>
    </row>
    <row r="1137" spans="1:26" s="64" customFormat="1">
      <c r="A1137" s="470"/>
      <c r="B1137" s="467" t="s">
        <v>72</v>
      </c>
      <c r="C1137" s="442"/>
      <c r="D1137" s="766"/>
      <c r="E1137" s="767"/>
      <c r="F1137" s="767"/>
      <c r="G1137" s="767"/>
      <c r="H1137" s="767"/>
      <c r="I1137" s="767"/>
      <c r="J1137" s="767"/>
      <c r="K1137" s="767"/>
      <c r="L1137" s="767"/>
      <c r="M1137" s="767"/>
      <c r="N1137" s="767"/>
      <c r="O1137" s="768"/>
      <c r="P1137" s="471"/>
      <c r="W1137" s="453"/>
      <c r="X1137" s="264"/>
      <c r="Y1137" s="264"/>
      <c r="Z1137" s="264"/>
    </row>
    <row r="1138" spans="1:26" s="64" customFormat="1" ht="17" thickBot="1">
      <c r="A1138" s="479"/>
      <c r="B1138" s="480"/>
      <c r="C1138" s="480"/>
      <c r="D1138" s="480"/>
      <c r="E1138" s="480"/>
      <c r="F1138" s="480"/>
      <c r="G1138" s="480"/>
      <c r="H1138" s="480"/>
      <c r="I1138" s="480"/>
      <c r="J1138" s="480"/>
      <c r="K1138" s="480"/>
      <c r="L1138" s="480"/>
      <c r="M1138" s="480"/>
      <c r="N1138" s="480"/>
      <c r="O1138" s="480"/>
      <c r="P1138" s="481"/>
      <c r="W1138" s="453"/>
      <c r="X1138" s="264"/>
      <c r="Y1138" s="264"/>
      <c r="Z1138" s="264"/>
    </row>
    <row r="1139" spans="1:26" s="64" customFormat="1" ht="17" thickBot="1">
      <c r="A1139" s="470"/>
      <c r="B1139" s="442"/>
      <c r="C1139" s="442"/>
      <c r="D1139" s="442"/>
      <c r="E1139" s="442"/>
      <c r="F1139" s="442"/>
      <c r="G1139" s="442"/>
      <c r="H1139" s="442"/>
      <c r="I1139" s="442"/>
      <c r="J1139" s="442"/>
      <c r="K1139" s="442"/>
      <c r="L1139" s="442"/>
      <c r="M1139" s="442"/>
      <c r="N1139" s="442"/>
      <c r="O1139" s="442"/>
      <c r="P1139" s="471"/>
      <c r="W1139" s="457" t="s">
        <v>195</v>
      </c>
      <c r="X1139" s="264"/>
      <c r="Y1139" s="264"/>
      <c r="Z1139" s="264"/>
    </row>
    <row r="1140" spans="1:26" s="64" customFormat="1" ht="17" thickBot="1">
      <c r="A1140" s="374" t="s">
        <v>548</v>
      </c>
      <c r="B1140" s="467" t="s">
        <v>68</v>
      </c>
      <c r="C1140" s="442"/>
      <c r="D1140" s="442"/>
      <c r="E1140" s="766"/>
      <c r="F1140" s="767"/>
      <c r="G1140" s="767"/>
      <c r="H1140" s="767"/>
      <c r="I1140" s="767"/>
      <c r="J1140" s="768"/>
      <c r="K1140" s="468" t="s">
        <v>69</v>
      </c>
      <c r="L1140" s="766"/>
      <c r="M1140" s="768"/>
      <c r="N1140" s="442"/>
      <c r="O1140" s="467" t="s">
        <v>778</v>
      </c>
      <c r="P1140" s="629"/>
      <c r="W1140" s="453"/>
      <c r="X1140" s="264"/>
      <c r="Y1140" s="264"/>
      <c r="Z1140" s="264"/>
    </row>
    <row r="1141" spans="1:26" s="64" customFormat="1" ht="17" thickBot="1">
      <c r="A1141" s="470"/>
      <c r="B1141" s="442"/>
      <c r="C1141" s="442"/>
      <c r="D1141" s="442"/>
      <c r="E1141" s="442"/>
      <c r="F1141" s="442"/>
      <c r="G1141" s="442"/>
      <c r="H1141" s="442"/>
      <c r="I1141" s="442"/>
      <c r="J1141" s="442"/>
      <c r="K1141" s="442"/>
      <c r="L1141" s="442"/>
      <c r="M1141" s="442"/>
      <c r="N1141" s="442"/>
      <c r="O1141" s="442"/>
      <c r="P1141" s="471"/>
      <c r="W1141" s="453"/>
      <c r="X1141" s="264"/>
      <c r="Y1141" s="264"/>
      <c r="Z1141" s="264"/>
    </row>
    <row r="1142" spans="1:26" s="64" customFormat="1" ht="17" thickBot="1">
      <c r="A1142" s="470"/>
      <c r="B1142" s="467" t="s">
        <v>862</v>
      </c>
      <c r="C1142" s="442"/>
      <c r="D1142" s="442"/>
      <c r="E1142" s="472"/>
      <c r="F1142" s="472"/>
      <c r="G1142" s="766"/>
      <c r="H1142" s="767"/>
      <c r="I1142" s="768"/>
      <c r="J1142" s="442"/>
      <c r="K1142" s="467" t="s">
        <v>49</v>
      </c>
      <c r="L1142" s="610"/>
      <c r="M1142" s="442"/>
      <c r="N1142" s="442"/>
      <c r="O1142" s="467" t="s">
        <v>49</v>
      </c>
      <c r="P1142" s="610"/>
      <c r="W1142" s="453"/>
      <c r="X1142" s="264"/>
      <c r="Y1142" s="264"/>
      <c r="Z1142" s="264"/>
    </row>
    <row r="1143" spans="1:26" s="64" customFormat="1" ht="17" thickBot="1">
      <c r="A1143" s="470"/>
      <c r="B1143" s="467"/>
      <c r="C1143" s="442"/>
      <c r="D1143" s="442"/>
      <c r="E1143" s="474"/>
      <c r="F1143" s="474"/>
      <c r="G1143" s="474"/>
      <c r="H1143" s="474"/>
      <c r="I1143" s="442"/>
      <c r="J1143" s="442"/>
      <c r="K1143" s="467"/>
      <c r="L1143" s="475"/>
      <c r="M1143" s="450"/>
      <c r="N1143" s="450"/>
      <c r="O1143" s="476"/>
      <c r="P1143" s="482"/>
      <c r="W1143" s="453"/>
      <c r="X1143" s="264"/>
      <c r="Y1143" s="264"/>
      <c r="Z1143" s="264"/>
    </row>
    <row r="1144" spans="1:26" s="64" customFormat="1" ht="17" thickBot="1">
      <c r="A1144" s="470"/>
      <c r="B1144" s="467" t="s">
        <v>779</v>
      </c>
      <c r="C1144" s="450"/>
      <c r="D1144" s="450"/>
      <c r="E1144" s="474"/>
      <c r="F1144" s="474"/>
      <c r="G1144" s="801" t="s">
        <v>859</v>
      </c>
      <c r="H1144" s="802"/>
      <c r="I1144" s="803"/>
      <c r="J1144" s="442"/>
      <c r="K1144" s="467" t="s">
        <v>50</v>
      </c>
      <c r="L1144" s="611"/>
      <c r="M1144" s="442"/>
      <c r="N1144" s="442"/>
      <c r="O1144" s="467" t="s">
        <v>50</v>
      </c>
      <c r="P1144" s="611"/>
      <c r="W1144" s="453"/>
      <c r="X1144" s="264"/>
      <c r="Y1144" s="264"/>
      <c r="Z1144" s="264"/>
    </row>
    <row r="1145" spans="1:26" s="64" customFormat="1">
      <c r="A1145" s="470"/>
      <c r="B1145" s="442"/>
      <c r="C1145" s="442"/>
      <c r="D1145" s="442"/>
      <c r="E1145" s="442"/>
      <c r="F1145" s="442"/>
      <c r="G1145" s="442"/>
      <c r="H1145" s="442"/>
      <c r="I1145" s="442"/>
      <c r="J1145" s="442"/>
      <c r="K1145" s="442"/>
      <c r="L1145" s="442"/>
      <c r="M1145" s="442"/>
      <c r="N1145" s="442"/>
      <c r="O1145" s="442"/>
      <c r="P1145" s="471"/>
      <c r="W1145" s="453"/>
      <c r="X1145" s="264"/>
      <c r="Y1145" s="264"/>
      <c r="Z1145" s="264"/>
    </row>
    <row r="1146" spans="1:26" s="64" customFormat="1">
      <c r="A1146" s="470"/>
      <c r="B1146" s="467" t="s">
        <v>70</v>
      </c>
      <c r="C1146" s="442"/>
      <c r="D1146" s="766"/>
      <c r="E1146" s="767"/>
      <c r="F1146" s="768"/>
      <c r="G1146" s="442"/>
      <c r="H1146" s="467" t="s">
        <v>71</v>
      </c>
      <c r="I1146" s="442"/>
      <c r="J1146" s="769"/>
      <c r="K1146" s="804"/>
      <c r="L1146" s="804"/>
      <c r="M1146" s="804"/>
      <c r="N1146" s="804"/>
      <c r="O1146" s="770"/>
      <c r="P1146" s="471"/>
      <c r="W1146" s="453"/>
      <c r="X1146" s="264"/>
      <c r="Y1146" s="264"/>
      <c r="Z1146" s="264"/>
    </row>
    <row r="1147" spans="1:26" s="64" customFormat="1">
      <c r="A1147" s="470"/>
      <c r="B1147" s="442"/>
      <c r="C1147" s="442"/>
      <c r="D1147" s="442"/>
      <c r="E1147" s="442"/>
      <c r="F1147" s="442"/>
      <c r="G1147" s="442"/>
      <c r="H1147" s="442"/>
      <c r="I1147" s="442"/>
      <c r="J1147" s="442"/>
      <c r="K1147" s="442"/>
      <c r="L1147" s="442"/>
      <c r="M1147" s="442"/>
      <c r="N1147" s="442"/>
      <c r="O1147" s="442"/>
      <c r="P1147" s="471"/>
      <c r="W1147" s="453"/>
      <c r="X1147" s="264"/>
      <c r="Y1147" s="264"/>
      <c r="Z1147" s="264"/>
    </row>
    <row r="1148" spans="1:26" s="64" customFormat="1">
      <c r="A1148" s="470"/>
      <c r="B1148" s="467" t="s">
        <v>72</v>
      </c>
      <c r="C1148" s="442"/>
      <c r="D1148" s="766"/>
      <c r="E1148" s="767"/>
      <c r="F1148" s="767"/>
      <c r="G1148" s="767"/>
      <c r="H1148" s="767"/>
      <c r="I1148" s="767"/>
      <c r="J1148" s="767"/>
      <c r="K1148" s="767"/>
      <c r="L1148" s="767"/>
      <c r="M1148" s="767"/>
      <c r="N1148" s="767"/>
      <c r="O1148" s="768"/>
      <c r="P1148" s="471"/>
      <c r="W1148" s="453"/>
      <c r="X1148" s="264"/>
      <c r="Y1148" s="264"/>
      <c r="Z1148" s="264"/>
    </row>
    <row r="1149" spans="1:26" s="64" customFormat="1" ht="17" thickBot="1">
      <c r="A1149" s="479"/>
      <c r="B1149" s="480"/>
      <c r="C1149" s="480"/>
      <c r="D1149" s="480"/>
      <c r="E1149" s="480"/>
      <c r="F1149" s="480"/>
      <c r="G1149" s="480"/>
      <c r="H1149" s="480"/>
      <c r="I1149" s="480"/>
      <c r="J1149" s="480"/>
      <c r="K1149" s="480"/>
      <c r="L1149" s="480"/>
      <c r="M1149" s="480"/>
      <c r="N1149" s="480"/>
      <c r="O1149" s="480"/>
      <c r="P1149" s="481"/>
      <c r="W1149" s="453"/>
      <c r="X1149" s="264"/>
      <c r="Y1149" s="264"/>
      <c r="Z1149" s="264"/>
    </row>
    <row r="1150" spans="1:26" s="64" customFormat="1" ht="17" thickBot="1">
      <c r="A1150" s="470"/>
      <c r="B1150" s="442"/>
      <c r="C1150" s="442"/>
      <c r="D1150" s="442"/>
      <c r="E1150" s="442"/>
      <c r="F1150" s="442"/>
      <c r="G1150" s="442"/>
      <c r="H1150" s="442"/>
      <c r="I1150" s="442"/>
      <c r="J1150" s="442"/>
      <c r="K1150" s="442"/>
      <c r="L1150" s="442"/>
      <c r="M1150" s="442"/>
      <c r="N1150" s="442"/>
      <c r="O1150" s="442"/>
      <c r="P1150" s="471"/>
      <c r="W1150" s="457" t="s">
        <v>195</v>
      </c>
      <c r="X1150" s="264"/>
      <c r="Y1150" s="264"/>
      <c r="Z1150" s="264"/>
    </row>
    <row r="1151" spans="1:26" s="64" customFormat="1" ht="17" thickBot="1">
      <c r="A1151" s="374" t="s">
        <v>549</v>
      </c>
      <c r="B1151" s="467" t="s">
        <v>68</v>
      </c>
      <c r="C1151" s="442"/>
      <c r="D1151" s="442"/>
      <c r="E1151" s="766"/>
      <c r="F1151" s="767"/>
      <c r="G1151" s="767"/>
      <c r="H1151" s="767"/>
      <c r="I1151" s="767"/>
      <c r="J1151" s="768"/>
      <c r="K1151" s="468" t="s">
        <v>69</v>
      </c>
      <c r="L1151" s="766"/>
      <c r="M1151" s="768"/>
      <c r="N1151" s="442"/>
      <c r="O1151" s="467" t="s">
        <v>778</v>
      </c>
      <c r="P1151" s="629"/>
      <c r="W1151" s="453"/>
      <c r="X1151" s="264"/>
      <c r="Y1151" s="264"/>
      <c r="Z1151" s="264"/>
    </row>
    <row r="1152" spans="1:26" s="64" customFormat="1" ht="17" thickBot="1">
      <c r="A1152" s="470"/>
      <c r="B1152" s="442"/>
      <c r="C1152" s="442"/>
      <c r="D1152" s="442"/>
      <c r="E1152" s="442"/>
      <c r="F1152" s="442"/>
      <c r="G1152" s="442"/>
      <c r="H1152" s="442"/>
      <c r="I1152" s="442"/>
      <c r="J1152" s="442"/>
      <c r="K1152" s="442"/>
      <c r="L1152" s="442"/>
      <c r="M1152" s="442"/>
      <c r="N1152" s="442"/>
      <c r="O1152" s="442"/>
      <c r="P1152" s="471"/>
      <c r="W1152" s="453"/>
      <c r="X1152" s="264"/>
      <c r="Y1152" s="264"/>
      <c r="Z1152" s="264"/>
    </row>
    <row r="1153" spans="1:26" s="64" customFormat="1" ht="17" thickBot="1">
      <c r="A1153" s="470"/>
      <c r="B1153" s="467" t="s">
        <v>862</v>
      </c>
      <c r="C1153" s="442"/>
      <c r="D1153" s="442"/>
      <c r="E1153" s="472"/>
      <c r="F1153" s="472"/>
      <c r="G1153" s="766"/>
      <c r="H1153" s="767"/>
      <c r="I1153" s="768"/>
      <c r="J1153" s="442"/>
      <c r="K1153" s="467" t="s">
        <v>49</v>
      </c>
      <c r="L1153" s="610"/>
      <c r="M1153" s="442"/>
      <c r="N1153" s="442"/>
      <c r="O1153" s="467" t="s">
        <v>49</v>
      </c>
      <c r="P1153" s="610"/>
      <c r="W1153" s="453"/>
      <c r="X1153" s="264"/>
      <c r="Y1153" s="264"/>
      <c r="Z1153" s="264"/>
    </row>
    <row r="1154" spans="1:26" s="64" customFormat="1" ht="17" thickBot="1">
      <c r="A1154" s="470"/>
      <c r="B1154" s="467"/>
      <c r="C1154" s="442"/>
      <c r="D1154" s="442"/>
      <c r="E1154" s="474"/>
      <c r="F1154" s="474"/>
      <c r="G1154" s="474"/>
      <c r="H1154" s="474"/>
      <c r="I1154" s="442"/>
      <c r="J1154" s="442"/>
      <c r="K1154" s="467"/>
      <c r="L1154" s="475"/>
      <c r="M1154" s="450"/>
      <c r="N1154" s="450"/>
      <c r="O1154" s="476"/>
      <c r="P1154" s="482"/>
      <c r="W1154" s="453"/>
      <c r="X1154" s="264"/>
      <c r="Y1154" s="264"/>
      <c r="Z1154" s="264"/>
    </row>
    <row r="1155" spans="1:26" s="64" customFormat="1" ht="17" thickBot="1">
      <c r="A1155" s="470"/>
      <c r="B1155" s="467" t="s">
        <v>779</v>
      </c>
      <c r="C1155" s="450"/>
      <c r="D1155" s="450"/>
      <c r="E1155" s="474"/>
      <c r="F1155" s="474"/>
      <c r="G1155" s="801" t="s">
        <v>859</v>
      </c>
      <c r="H1155" s="802"/>
      <c r="I1155" s="803"/>
      <c r="J1155" s="442"/>
      <c r="K1155" s="467" t="s">
        <v>50</v>
      </c>
      <c r="L1155" s="611"/>
      <c r="M1155" s="442"/>
      <c r="N1155" s="442"/>
      <c r="O1155" s="467" t="s">
        <v>50</v>
      </c>
      <c r="P1155" s="611"/>
      <c r="W1155" s="453"/>
      <c r="X1155" s="264"/>
      <c r="Y1155" s="264"/>
      <c r="Z1155" s="264"/>
    </row>
    <row r="1156" spans="1:26" s="64" customFormat="1">
      <c r="A1156" s="470"/>
      <c r="B1156" s="442"/>
      <c r="C1156" s="442"/>
      <c r="D1156" s="442"/>
      <c r="E1156" s="442"/>
      <c r="F1156" s="442"/>
      <c r="G1156" s="442"/>
      <c r="H1156" s="442"/>
      <c r="I1156" s="442"/>
      <c r="J1156" s="442"/>
      <c r="K1156" s="442"/>
      <c r="L1156" s="442"/>
      <c r="M1156" s="442"/>
      <c r="N1156" s="442"/>
      <c r="O1156" s="442"/>
      <c r="P1156" s="471"/>
      <c r="W1156" s="453"/>
      <c r="X1156" s="264"/>
      <c r="Y1156" s="264"/>
      <c r="Z1156" s="264"/>
    </row>
    <row r="1157" spans="1:26" s="64" customFormat="1">
      <c r="A1157" s="470"/>
      <c r="B1157" s="467" t="s">
        <v>70</v>
      </c>
      <c r="C1157" s="442"/>
      <c r="D1157" s="766"/>
      <c r="E1157" s="767"/>
      <c r="F1157" s="768"/>
      <c r="G1157" s="442"/>
      <c r="H1157" s="467" t="s">
        <v>71</v>
      </c>
      <c r="I1157" s="442"/>
      <c r="J1157" s="769"/>
      <c r="K1157" s="804"/>
      <c r="L1157" s="804"/>
      <c r="M1157" s="804"/>
      <c r="N1157" s="804"/>
      <c r="O1157" s="770"/>
      <c r="P1157" s="471"/>
      <c r="W1157" s="453"/>
      <c r="X1157" s="264"/>
      <c r="Y1157" s="264"/>
      <c r="Z1157" s="264"/>
    </row>
    <row r="1158" spans="1:26" s="64" customFormat="1">
      <c r="A1158" s="470"/>
      <c r="B1158" s="442"/>
      <c r="C1158" s="442"/>
      <c r="D1158" s="442"/>
      <c r="E1158" s="442"/>
      <c r="F1158" s="442"/>
      <c r="G1158" s="442"/>
      <c r="H1158" s="442"/>
      <c r="I1158" s="442"/>
      <c r="J1158" s="442"/>
      <c r="K1158" s="442"/>
      <c r="L1158" s="442"/>
      <c r="M1158" s="442"/>
      <c r="N1158" s="442"/>
      <c r="O1158" s="442"/>
      <c r="P1158" s="471"/>
      <c r="W1158" s="453"/>
      <c r="X1158" s="264"/>
      <c r="Y1158" s="264"/>
      <c r="Z1158" s="264"/>
    </row>
    <row r="1159" spans="1:26" s="64" customFormat="1">
      <c r="A1159" s="470"/>
      <c r="B1159" s="467" t="s">
        <v>72</v>
      </c>
      <c r="C1159" s="442"/>
      <c r="D1159" s="766"/>
      <c r="E1159" s="767"/>
      <c r="F1159" s="767"/>
      <c r="G1159" s="767"/>
      <c r="H1159" s="767"/>
      <c r="I1159" s="767"/>
      <c r="J1159" s="767"/>
      <c r="K1159" s="767"/>
      <c r="L1159" s="767"/>
      <c r="M1159" s="767"/>
      <c r="N1159" s="767"/>
      <c r="O1159" s="768"/>
      <c r="P1159" s="471"/>
      <c r="W1159" s="453"/>
      <c r="X1159" s="264"/>
      <c r="Y1159" s="264"/>
      <c r="Z1159" s="264"/>
    </row>
    <row r="1160" spans="1:26" s="64" customFormat="1" ht="17" thickBot="1">
      <c r="A1160" s="479"/>
      <c r="B1160" s="480"/>
      <c r="C1160" s="480"/>
      <c r="D1160" s="480"/>
      <c r="E1160" s="480"/>
      <c r="F1160" s="480"/>
      <c r="G1160" s="480"/>
      <c r="H1160" s="480"/>
      <c r="I1160" s="480"/>
      <c r="J1160" s="480"/>
      <c r="K1160" s="480"/>
      <c r="L1160" s="480"/>
      <c r="M1160" s="480"/>
      <c r="N1160" s="480"/>
      <c r="O1160" s="480"/>
      <c r="P1160" s="481"/>
      <c r="W1160" s="453"/>
      <c r="X1160" s="264"/>
      <c r="Y1160" s="264"/>
      <c r="Z1160" s="264"/>
    </row>
    <row r="1161" spans="1:26" s="64" customFormat="1" ht="17" thickBot="1">
      <c r="A1161" s="470"/>
      <c r="B1161" s="442"/>
      <c r="C1161" s="442"/>
      <c r="D1161" s="442"/>
      <c r="E1161" s="442"/>
      <c r="F1161" s="442"/>
      <c r="G1161" s="442"/>
      <c r="H1161" s="442"/>
      <c r="I1161" s="442"/>
      <c r="J1161" s="442"/>
      <c r="K1161" s="442"/>
      <c r="L1161" s="442"/>
      <c r="M1161" s="442"/>
      <c r="N1161" s="442"/>
      <c r="O1161" s="442"/>
      <c r="P1161" s="471"/>
      <c r="W1161" s="453"/>
      <c r="X1161" s="264"/>
      <c r="Y1161" s="264"/>
      <c r="Z1161" s="264"/>
    </row>
    <row r="1162" spans="1:26" s="64" customFormat="1" ht="17" thickBot="1">
      <c r="A1162" s="374" t="s">
        <v>550</v>
      </c>
      <c r="B1162" s="467" t="s">
        <v>68</v>
      </c>
      <c r="C1162" s="442"/>
      <c r="D1162" s="442"/>
      <c r="E1162" s="766"/>
      <c r="F1162" s="767"/>
      <c r="G1162" s="767"/>
      <c r="H1162" s="767"/>
      <c r="I1162" s="767"/>
      <c r="J1162" s="768"/>
      <c r="K1162" s="468" t="s">
        <v>69</v>
      </c>
      <c r="L1162" s="766"/>
      <c r="M1162" s="768"/>
      <c r="N1162" s="442"/>
      <c r="O1162" s="467" t="s">
        <v>778</v>
      </c>
      <c r="P1162" s="629"/>
      <c r="W1162" s="457" t="s">
        <v>195</v>
      </c>
      <c r="X1162" s="264"/>
      <c r="Y1162" s="264"/>
      <c r="Z1162" s="264"/>
    </row>
    <row r="1163" spans="1:26" s="64" customFormat="1" ht="17" thickBot="1">
      <c r="A1163" s="470"/>
      <c r="B1163" s="442"/>
      <c r="C1163" s="442"/>
      <c r="D1163" s="442"/>
      <c r="E1163" s="442"/>
      <c r="F1163" s="442"/>
      <c r="G1163" s="442"/>
      <c r="H1163" s="442"/>
      <c r="I1163" s="442"/>
      <c r="J1163" s="442"/>
      <c r="K1163" s="442"/>
      <c r="L1163" s="442"/>
      <c r="M1163" s="442"/>
      <c r="N1163" s="442"/>
      <c r="O1163" s="442"/>
      <c r="P1163" s="471"/>
      <c r="W1163" s="453"/>
      <c r="X1163" s="264"/>
      <c r="Y1163" s="264"/>
      <c r="Z1163" s="264"/>
    </row>
    <row r="1164" spans="1:26" s="64" customFormat="1" ht="17" thickBot="1">
      <c r="A1164" s="470"/>
      <c r="B1164" s="467" t="s">
        <v>862</v>
      </c>
      <c r="C1164" s="442"/>
      <c r="D1164" s="442"/>
      <c r="E1164" s="472"/>
      <c r="F1164" s="472"/>
      <c r="G1164" s="766"/>
      <c r="H1164" s="767"/>
      <c r="I1164" s="768"/>
      <c r="J1164" s="442"/>
      <c r="K1164" s="467" t="s">
        <v>49</v>
      </c>
      <c r="L1164" s="610"/>
      <c r="M1164" s="442"/>
      <c r="N1164" s="442"/>
      <c r="O1164" s="467" t="s">
        <v>49</v>
      </c>
      <c r="P1164" s="610"/>
      <c r="W1164" s="453"/>
      <c r="X1164" s="264"/>
      <c r="Y1164" s="264"/>
      <c r="Z1164" s="264"/>
    </row>
    <row r="1165" spans="1:26" s="64" customFormat="1" ht="17" thickBot="1">
      <c r="A1165" s="470"/>
      <c r="B1165" s="467"/>
      <c r="C1165" s="442"/>
      <c r="D1165" s="442"/>
      <c r="E1165" s="474"/>
      <c r="F1165" s="474"/>
      <c r="G1165" s="474"/>
      <c r="H1165" s="474"/>
      <c r="I1165" s="442"/>
      <c r="J1165" s="442"/>
      <c r="K1165" s="467"/>
      <c r="L1165" s="475"/>
      <c r="M1165" s="450"/>
      <c r="N1165" s="450"/>
      <c r="O1165" s="476"/>
      <c r="P1165" s="482"/>
      <c r="W1165" s="453"/>
      <c r="X1165" s="264"/>
      <c r="Y1165" s="264"/>
      <c r="Z1165" s="264"/>
    </row>
    <row r="1166" spans="1:26" s="64" customFormat="1" ht="17" thickBot="1">
      <c r="A1166" s="470"/>
      <c r="B1166" s="467" t="s">
        <v>779</v>
      </c>
      <c r="C1166" s="450"/>
      <c r="D1166" s="450"/>
      <c r="E1166" s="474"/>
      <c r="F1166" s="474"/>
      <c r="G1166" s="801" t="s">
        <v>859</v>
      </c>
      <c r="H1166" s="802"/>
      <c r="I1166" s="803"/>
      <c r="J1166" s="442"/>
      <c r="K1166" s="467" t="s">
        <v>50</v>
      </c>
      <c r="L1166" s="611"/>
      <c r="M1166" s="442"/>
      <c r="N1166" s="442"/>
      <c r="O1166" s="467" t="s">
        <v>50</v>
      </c>
      <c r="P1166" s="611"/>
      <c r="W1166" s="453"/>
      <c r="X1166" s="264"/>
      <c r="Y1166" s="264"/>
      <c r="Z1166" s="264"/>
    </row>
    <row r="1167" spans="1:26" s="64" customFormat="1">
      <c r="A1167" s="470"/>
      <c r="B1167" s="442"/>
      <c r="C1167" s="442"/>
      <c r="D1167" s="442"/>
      <c r="E1167" s="442"/>
      <c r="F1167" s="442"/>
      <c r="G1167" s="442"/>
      <c r="H1167" s="442"/>
      <c r="I1167" s="442"/>
      <c r="J1167" s="442"/>
      <c r="K1167" s="442"/>
      <c r="L1167" s="442"/>
      <c r="M1167" s="442"/>
      <c r="N1167" s="442"/>
      <c r="O1167" s="442"/>
      <c r="P1167" s="471"/>
      <c r="W1167" s="453"/>
      <c r="X1167" s="264"/>
      <c r="Y1167" s="264"/>
      <c r="Z1167" s="264"/>
    </row>
    <row r="1168" spans="1:26" s="64" customFormat="1">
      <c r="A1168" s="470"/>
      <c r="B1168" s="467" t="s">
        <v>70</v>
      </c>
      <c r="C1168" s="442"/>
      <c r="D1168" s="766"/>
      <c r="E1168" s="767"/>
      <c r="F1168" s="768"/>
      <c r="G1168" s="442"/>
      <c r="H1168" s="467" t="s">
        <v>71</v>
      </c>
      <c r="I1168" s="442"/>
      <c r="J1168" s="769"/>
      <c r="K1168" s="804"/>
      <c r="L1168" s="804"/>
      <c r="M1168" s="804"/>
      <c r="N1168" s="804"/>
      <c r="O1168" s="770"/>
      <c r="P1168" s="471"/>
      <c r="W1168" s="453"/>
      <c r="X1168" s="264"/>
      <c r="Y1168" s="264"/>
      <c r="Z1168" s="264"/>
    </row>
    <row r="1169" spans="1:26" s="64" customFormat="1">
      <c r="A1169" s="470"/>
      <c r="B1169" s="442"/>
      <c r="C1169" s="442"/>
      <c r="D1169" s="442"/>
      <c r="E1169" s="442"/>
      <c r="F1169" s="442"/>
      <c r="G1169" s="442"/>
      <c r="H1169" s="442"/>
      <c r="I1169" s="442"/>
      <c r="J1169" s="442"/>
      <c r="K1169" s="442"/>
      <c r="L1169" s="442"/>
      <c r="M1169" s="442"/>
      <c r="N1169" s="442"/>
      <c r="O1169" s="442"/>
      <c r="P1169" s="471"/>
      <c r="W1169" s="453"/>
      <c r="X1169" s="264"/>
      <c r="Y1169" s="264"/>
      <c r="Z1169" s="264"/>
    </row>
    <row r="1170" spans="1:26" s="64" customFormat="1">
      <c r="A1170" s="470"/>
      <c r="B1170" s="467" t="s">
        <v>72</v>
      </c>
      <c r="C1170" s="442"/>
      <c r="D1170" s="766"/>
      <c r="E1170" s="767"/>
      <c r="F1170" s="767"/>
      <c r="G1170" s="767"/>
      <c r="H1170" s="767"/>
      <c r="I1170" s="767"/>
      <c r="J1170" s="767"/>
      <c r="K1170" s="767"/>
      <c r="L1170" s="767"/>
      <c r="M1170" s="767"/>
      <c r="N1170" s="767"/>
      <c r="O1170" s="768"/>
      <c r="P1170" s="471"/>
      <c r="W1170" s="453"/>
      <c r="X1170" s="264"/>
      <c r="Y1170" s="264"/>
      <c r="Z1170" s="264"/>
    </row>
    <row r="1171" spans="1:26" s="64" customFormat="1" ht="17" thickBot="1">
      <c r="A1171" s="479"/>
      <c r="B1171" s="480"/>
      <c r="C1171" s="480"/>
      <c r="D1171" s="480"/>
      <c r="E1171" s="480"/>
      <c r="F1171" s="480"/>
      <c r="G1171" s="480"/>
      <c r="H1171" s="480"/>
      <c r="I1171" s="480"/>
      <c r="J1171" s="480"/>
      <c r="K1171" s="480"/>
      <c r="L1171" s="480"/>
      <c r="M1171" s="480"/>
      <c r="N1171" s="480"/>
      <c r="O1171" s="480"/>
      <c r="P1171" s="481"/>
      <c r="W1171" s="453"/>
      <c r="X1171" s="264"/>
      <c r="Y1171" s="264"/>
      <c r="Z1171" s="264"/>
    </row>
    <row r="1172" spans="1:26" s="64" customFormat="1" ht="17" thickBot="1">
      <c r="A1172" s="470"/>
      <c r="B1172" s="442"/>
      <c r="C1172" s="442"/>
      <c r="D1172" s="442"/>
      <c r="E1172" s="442"/>
      <c r="F1172" s="442"/>
      <c r="G1172" s="442"/>
      <c r="H1172" s="442"/>
      <c r="I1172" s="442"/>
      <c r="J1172" s="442"/>
      <c r="K1172" s="442"/>
      <c r="L1172" s="442"/>
      <c r="M1172" s="442"/>
      <c r="N1172" s="442"/>
      <c r="O1172" s="442"/>
      <c r="P1172" s="471"/>
      <c r="W1172" s="457" t="s">
        <v>195</v>
      </c>
      <c r="X1172" s="264"/>
      <c r="Y1172" s="264"/>
      <c r="Z1172" s="264"/>
    </row>
    <row r="1173" spans="1:26" s="64" customFormat="1" ht="17" thickBot="1">
      <c r="A1173" s="374" t="s">
        <v>551</v>
      </c>
      <c r="B1173" s="467" t="s">
        <v>68</v>
      </c>
      <c r="C1173" s="442"/>
      <c r="D1173" s="442"/>
      <c r="E1173" s="766"/>
      <c r="F1173" s="767"/>
      <c r="G1173" s="767"/>
      <c r="H1173" s="767"/>
      <c r="I1173" s="767"/>
      <c r="J1173" s="768"/>
      <c r="K1173" s="468" t="s">
        <v>69</v>
      </c>
      <c r="L1173" s="766"/>
      <c r="M1173" s="768"/>
      <c r="N1173" s="442"/>
      <c r="O1173" s="467" t="s">
        <v>778</v>
      </c>
      <c r="P1173" s="629"/>
      <c r="W1173" s="453"/>
      <c r="X1173" s="264"/>
      <c r="Y1173" s="264"/>
      <c r="Z1173" s="264"/>
    </row>
    <row r="1174" spans="1:26" s="64" customFormat="1" ht="17" thickBot="1">
      <c r="A1174" s="470"/>
      <c r="B1174" s="442"/>
      <c r="C1174" s="442"/>
      <c r="D1174" s="442"/>
      <c r="E1174" s="442"/>
      <c r="F1174" s="442"/>
      <c r="G1174" s="442"/>
      <c r="H1174" s="442"/>
      <c r="I1174" s="442"/>
      <c r="J1174" s="442"/>
      <c r="K1174" s="442"/>
      <c r="L1174" s="442"/>
      <c r="M1174" s="442"/>
      <c r="N1174" s="442"/>
      <c r="O1174" s="442"/>
      <c r="P1174" s="471"/>
      <c r="W1174" s="453"/>
      <c r="X1174" s="264"/>
      <c r="Y1174" s="264"/>
      <c r="Z1174" s="264"/>
    </row>
    <row r="1175" spans="1:26" s="64" customFormat="1" ht="17" thickBot="1">
      <c r="A1175" s="470"/>
      <c r="B1175" s="467" t="s">
        <v>862</v>
      </c>
      <c r="C1175" s="442"/>
      <c r="D1175" s="442"/>
      <c r="E1175" s="472"/>
      <c r="F1175" s="472"/>
      <c r="G1175" s="766"/>
      <c r="H1175" s="767"/>
      <c r="I1175" s="768"/>
      <c r="J1175" s="442"/>
      <c r="K1175" s="467" t="s">
        <v>49</v>
      </c>
      <c r="L1175" s="610"/>
      <c r="M1175" s="442"/>
      <c r="N1175" s="442"/>
      <c r="O1175" s="467" t="s">
        <v>49</v>
      </c>
      <c r="P1175" s="610"/>
      <c r="W1175" s="453"/>
      <c r="X1175" s="264"/>
      <c r="Y1175" s="264"/>
      <c r="Z1175" s="264"/>
    </row>
    <row r="1176" spans="1:26" s="64" customFormat="1" ht="17" thickBot="1">
      <c r="A1176" s="470"/>
      <c r="B1176" s="467"/>
      <c r="C1176" s="442"/>
      <c r="D1176" s="442"/>
      <c r="E1176" s="474"/>
      <c r="F1176" s="474"/>
      <c r="G1176" s="474"/>
      <c r="H1176" s="474"/>
      <c r="I1176" s="442"/>
      <c r="J1176" s="442"/>
      <c r="K1176" s="467"/>
      <c r="L1176" s="475"/>
      <c r="M1176" s="450"/>
      <c r="N1176" s="450"/>
      <c r="O1176" s="476"/>
      <c r="P1176" s="482"/>
      <c r="W1176" s="453"/>
      <c r="X1176" s="264"/>
      <c r="Y1176" s="264"/>
      <c r="Z1176" s="264"/>
    </row>
    <row r="1177" spans="1:26" s="64" customFormat="1" ht="17" thickBot="1">
      <c r="A1177" s="470"/>
      <c r="B1177" s="467" t="s">
        <v>779</v>
      </c>
      <c r="C1177" s="450"/>
      <c r="D1177" s="450"/>
      <c r="E1177" s="474"/>
      <c r="F1177" s="474"/>
      <c r="G1177" s="801" t="s">
        <v>859</v>
      </c>
      <c r="H1177" s="802"/>
      <c r="I1177" s="803"/>
      <c r="J1177" s="442"/>
      <c r="K1177" s="467" t="s">
        <v>50</v>
      </c>
      <c r="L1177" s="611"/>
      <c r="M1177" s="442"/>
      <c r="N1177" s="442"/>
      <c r="O1177" s="467" t="s">
        <v>50</v>
      </c>
      <c r="P1177" s="611"/>
      <c r="W1177" s="453"/>
      <c r="X1177" s="264"/>
      <c r="Y1177" s="264"/>
      <c r="Z1177" s="264"/>
    </row>
    <row r="1178" spans="1:26" s="64" customFormat="1">
      <c r="A1178" s="470"/>
      <c r="B1178" s="442"/>
      <c r="C1178" s="442"/>
      <c r="D1178" s="442"/>
      <c r="E1178" s="442"/>
      <c r="F1178" s="442"/>
      <c r="G1178" s="442"/>
      <c r="H1178" s="442"/>
      <c r="I1178" s="442"/>
      <c r="J1178" s="442"/>
      <c r="K1178" s="442"/>
      <c r="L1178" s="442"/>
      <c r="M1178" s="442"/>
      <c r="N1178" s="442"/>
      <c r="O1178" s="442"/>
      <c r="P1178" s="471"/>
      <c r="W1178" s="453"/>
      <c r="X1178" s="264"/>
      <c r="Y1178" s="264"/>
      <c r="Z1178" s="264"/>
    </row>
    <row r="1179" spans="1:26" s="64" customFormat="1">
      <c r="A1179" s="470"/>
      <c r="B1179" s="467" t="s">
        <v>70</v>
      </c>
      <c r="C1179" s="442"/>
      <c r="D1179" s="766"/>
      <c r="E1179" s="767"/>
      <c r="F1179" s="768"/>
      <c r="G1179" s="442"/>
      <c r="H1179" s="467" t="s">
        <v>71</v>
      </c>
      <c r="I1179" s="442"/>
      <c r="J1179" s="769"/>
      <c r="K1179" s="804"/>
      <c r="L1179" s="804"/>
      <c r="M1179" s="804"/>
      <c r="N1179" s="804"/>
      <c r="O1179" s="770"/>
      <c r="P1179" s="471"/>
      <c r="W1179" s="453"/>
      <c r="X1179" s="264"/>
      <c r="Y1179" s="264"/>
      <c r="Z1179" s="264"/>
    </row>
    <row r="1180" spans="1:26" s="64" customFormat="1">
      <c r="A1180" s="470"/>
      <c r="B1180" s="442"/>
      <c r="C1180" s="442"/>
      <c r="D1180" s="442"/>
      <c r="E1180" s="442"/>
      <c r="F1180" s="442"/>
      <c r="G1180" s="442"/>
      <c r="H1180" s="442"/>
      <c r="I1180" s="442"/>
      <c r="J1180" s="442"/>
      <c r="K1180" s="442"/>
      <c r="L1180" s="442"/>
      <c r="M1180" s="442"/>
      <c r="N1180" s="442"/>
      <c r="O1180" s="442"/>
      <c r="P1180" s="471"/>
      <c r="W1180" s="453"/>
      <c r="X1180" s="264"/>
      <c r="Y1180" s="264"/>
      <c r="Z1180" s="264"/>
    </row>
    <row r="1181" spans="1:26" s="64" customFormat="1">
      <c r="A1181" s="470"/>
      <c r="B1181" s="467" t="s">
        <v>72</v>
      </c>
      <c r="C1181" s="442"/>
      <c r="D1181" s="766"/>
      <c r="E1181" s="767"/>
      <c r="F1181" s="767"/>
      <c r="G1181" s="767"/>
      <c r="H1181" s="767"/>
      <c r="I1181" s="767"/>
      <c r="J1181" s="767"/>
      <c r="K1181" s="767"/>
      <c r="L1181" s="767"/>
      <c r="M1181" s="767"/>
      <c r="N1181" s="767"/>
      <c r="O1181" s="768"/>
      <c r="P1181" s="471"/>
      <c r="W1181" s="453"/>
      <c r="X1181" s="264"/>
      <c r="Y1181" s="264"/>
      <c r="Z1181" s="264"/>
    </row>
    <row r="1182" spans="1:26" s="64" customFormat="1" ht="17" thickBot="1">
      <c r="A1182" s="479"/>
      <c r="B1182" s="480"/>
      <c r="C1182" s="480"/>
      <c r="D1182" s="480"/>
      <c r="E1182" s="480"/>
      <c r="F1182" s="480"/>
      <c r="G1182" s="480"/>
      <c r="H1182" s="480"/>
      <c r="I1182" s="480"/>
      <c r="J1182" s="480"/>
      <c r="K1182" s="480"/>
      <c r="L1182" s="480"/>
      <c r="M1182" s="480"/>
      <c r="N1182" s="480"/>
      <c r="O1182" s="480"/>
      <c r="P1182" s="481"/>
      <c r="W1182" s="453"/>
      <c r="X1182" s="264"/>
      <c r="Y1182" s="264"/>
      <c r="Z1182" s="264"/>
    </row>
    <row r="1183" spans="1:26" s="64" customFormat="1" ht="17" thickBot="1">
      <c r="A1183" s="470"/>
      <c r="B1183" s="442"/>
      <c r="C1183" s="442"/>
      <c r="D1183" s="442"/>
      <c r="E1183" s="442"/>
      <c r="F1183" s="442"/>
      <c r="G1183" s="442"/>
      <c r="H1183" s="442"/>
      <c r="I1183" s="442"/>
      <c r="J1183" s="442"/>
      <c r="K1183" s="442"/>
      <c r="L1183" s="442"/>
      <c r="M1183" s="442"/>
      <c r="N1183" s="442"/>
      <c r="O1183" s="442"/>
      <c r="P1183" s="471"/>
      <c r="W1183" s="457" t="s">
        <v>195</v>
      </c>
      <c r="X1183" s="264"/>
      <c r="Y1183" s="264"/>
      <c r="Z1183" s="264"/>
    </row>
    <row r="1184" spans="1:26" s="64" customFormat="1" ht="17" thickBot="1">
      <c r="A1184" s="374" t="s">
        <v>552</v>
      </c>
      <c r="B1184" s="467" t="s">
        <v>68</v>
      </c>
      <c r="C1184" s="442"/>
      <c r="D1184" s="442"/>
      <c r="E1184" s="766"/>
      <c r="F1184" s="767"/>
      <c r="G1184" s="767"/>
      <c r="H1184" s="767"/>
      <c r="I1184" s="767"/>
      <c r="J1184" s="768"/>
      <c r="K1184" s="468" t="s">
        <v>69</v>
      </c>
      <c r="L1184" s="766"/>
      <c r="M1184" s="768"/>
      <c r="N1184" s="442"/>
      <c r="O1184" s="467" t="s">
        <v>778</v>
      </c>
      <c r="P1184" s="629"/>
      <c r="W1184" s="453"/>
      <c r="X1184" s="264"/>
      <c r="Y1184" s="264"/>
      <c r="Z1184" s="264"/>
    </row>
    <row r="1185" spans="1:26" s="64" customFormat="1" ht="17" thickBot="1">
      <c r="A1185" s="470"/>
      <c r="B1185" s="442"/>
      <c r="C1185" s="442"/>
      <c r="D1185" s="442"/>
      <c r="E1185" s="442"/>
      <c r="F1185" s="442"/>
      <c r="G1185" s="442"/>
      <c r="H1185" s="442"/>
      <c r="I1185" s="442"/>
      <c r="J1185" s="442"/>
      <c r="K1185" s="442"/>
      <c r="L1185" s="442"/>
      <c r="M1185" s="442"/>
      <c r="N1185" s="442"/>
      <c r="O1185" s="442"/>
      <c r="P1185" s="471"/>
      <c r="W1185" s="453"/>
      <c r="X1185" s="264"/>
      <c r="Y1185" s="264"/>
      <c r="Z1185" s="264"/>
    </row>
    <row r="1186" spans="1:26" s="64" customFormat="1" ht="17" thickBot="1">
      <c r="A1186" s="470"/>
      <c r="B1186" s="467" t="s">
        <v>862</v>
      </c>
      <c r="C1186" s="442"/>
      <c r="D1186" s="442"/>
      <c r="E1186" s="472"/>
      <c r="F1186" s="472"/>
      <c r="G1186" s="766"/>
      <c r="H1186" s="767"/>
      <c r="I1186" s="768"/>
      <c r="J1186" s="442"/>
      <c r="K1186" s="467" t="s">
        <v>49</v>
      </c>
      <c r="L1186" s="610"/>
      <c r="M1186" s="442"/>
      <c r="N1186" s="442"/>
      <c r="O1186" s="467" t="s">
        <v>49</v>
      </c>
      <c r="P1186" s="610"/>
      <c r="W1186" s="453"/>
      <c r="X1186" s="264"/>
      <c r="Y1186" s="264"/>
      <c r="Z1186" s="264"/>
    </row>
    <row r="1187" spans="1:26" s="64" customFormat="1" ht="17" thickBot="1">
      <c r="A1187" s="470"/>
      <c r="B1187" s="467"/>
      <c r="C1187" s="442"/>
      <c r="D1187" s="442"/>
      <c r="E1187" s="474"/>
      <c r="F1187" s="474"/>
      <c r="G1187" s="474"/>
      <c r="H1187" s="474"/>
      <c r="I1187" s="442"/>
      <c r="J1187" s="442"/>
      <c r="K1187" s="467"/>
      <c r="L1187" s="475"/>
      <c r="M1187" s="450"/>
      <c r="N1187" s="450"/>
      <c r="O1187" s="476"/>
      <c r="P1187" s="482"/>
      <c r="W1187" s="453"/>
      <c r="X1187" s="264"/>
      <c r="Y1187" s="264"/>
      <c r="Z1187" s="264"/>
    </row>
    <row r="1188" spans="1:26" s="64" customFormat="1" ht="17" thickBot="1">
      <c r="A1188" s="470"/>
      <c r="B1188" s="467" t="s">
        <v>779</v>
      </c>
      <c r="C1188" s="450"/>
      <c r="D1188" s="450"/>
      <c r="E1188" s="474"/>
      <c r="F1188" s="474"/>
      <c r="G1188" s="801" t="s">
        <v>859</v>
      </c>
      <c r="H1188" s="802"/>
      <c r="I1188" s="803"/>
      <c r="J1188" s="442"/>
      <c r="K1188" s="467" t="s">
        <v>50</v>
      </c>
      <c r="L1188" s="611"/>
      <c r="M1188" s="442"/>
      <c r="N1188" s="442"/>
      <c r="O1188" s="467" t="s">
        <v>50</v>
      </c>
      <c r="P1188" s="611"/>
      <c r="W1188" s="453"/>
      <c r="X1188" s="264"/>
      <c r="Y1188" s="264"/>
      <c r="Z1188" s="264"/>
    </row>
    <row r="1189" spans="1:26" s="64" customFormat="1">
      <c r="A1189" s="470"/>
      <c r="B1189" s="442"/>
      <c r="C1189" s="442"/>
      <c r="D1189" s="442"/>
      <c r="E1189" s="442"/>
      <c r="F1189" s="442"/>
      <c r="G1189" s="442"/>
      <c r="H1189" s="442"/>
      <c r="I1189" s="442"/>
      <c r="J1189" s="442"/>
      <c r="K1189" s="442"/>
      <c r="L1189" s="442"/>
      <c r="M1189" s="442"/>
      <c r="N1189" s="442"/>
      <c r="O1189" s="442"/>
      <c r="P1189" s="471"/>
      <c r="W1189" s="453"/>
      <c r="X1189" s="264"/>
      <c r="Y1189" s="264"/>
      <c r="Z1189" s="264"/>
    </row>
    <row r="1190" spans="1:26" s="64" customFormat="1">
      <c r="A1190" s="470"/>
      <c r="B1190" s="467" t="s">
        <v>70</v>
      </c>
      <c r="C1190" s="442"/>
      <c r="D1190" s="766"/>
      <c r="E1190" s="767"/>
      <c r="F1190" s="768"/>
      <c r="G1190" s="442"/>
      <c r="H1190" s="467" t="s">
        <v>71</v>
      </c>
      <c r="I1190" s="442"/>
      <c r="J1190" s="769"/>
      <c r="K1190" s="804"/>
      <c r="L1190" s="804"/>
      <c r="M1190" s="804"/>
      <c r="N1190" s="804"/>
      <c r="O1190" s="770"/>
      <c r="P1190" s="471"/>
      <c r="W1190" s="453"/>
      <c r="X1190" s="264"/>
      <c r="Y1190" s="264"/>
      <c r="Z1190" s="264"/>
    </row>
    <row r="1191" spans="1:26" s="64" customFormat="1">
      <c r="A1191" s="470"/>
      <c r="B1191" s="442"/>
      <c r="C1191" s="442"/>
      <c r="D1191" s="442"/>
      <c r="E1191" s="442"/>
      <c r="F1191" s="442"/>
      <c r="G1191" s="442"/>
      <c r="H1191" s="442"/>
      <c r="I1191" s="442"/>
      <c r="J1191" s="442"/>
      <c r="K1191" s="442"/>
      <c r="L1191" s="442"/>
      <c r="M1191" s="442"/>
      <c r="N1191" s="442"/>
      <c r="O1191" s="442"/>
      <c r="P1191" s="471"/>
      <c r="W1191" s="453"/>
      <c r="X1191" s="264"/>
      <c r="Y1191" s="264"/>
      <c r="Z1191" s="264"/>
    </row>
    <row r="1192" spans="1:26" s="64" customFormat="1">
      <c r="A1192" s="470"/>
      <c r="B1192" s="467" t="s">
        <v>72</v>
      </c>
      <c r="C1192" s="442"/>
      <c r="D1192" s="766"/>
      <c r="E1192" s="767"/>
      <c r="F1192" s="767"/>
      <c r="G1192" s="767"/>
      <c r="H1192" s="767"/>
      <c r="I1192" s="767"/>
      <c r="J1192" s="767"/>
      <c r="K1192" s="767"/>
      <c r="L1192" s="767"/>
      <c r="M1192" s="767"/>
      <c r="N1192" s="767"/>
      <c r="O1192" s="768"/>
      <c r="P1192" s="471"/>
      <c r="W1192" s="453"/>
      <c r="X1192" s="264"/>
      <c r="Y1192" s="264"/>
      <c r="Z1192" s="264"/>
    </row>
    <row r="1193" spans="1:26" s="64" customFormat="1" ht="17" thickBot="1">
      <c r="A1193" s="479"/>
      <c r="B1193" s="480"/>
      <c r="C1193" s="480"/>
      <c r="D1193" s="480"/>
      <c r="E1193" s="480"/>
      <c r="F1193" s="480"/>
      <c r="G1193" s="480"/>
      <c r="H1193" s="480"/>
      <c r="I1193" s="480"/>
      <c r="J1193" s="480"/>
      <c r="K1193" s="480"/>
      <c r="L1193" s="480"/>
      <c r="M1193" s="480"/>
      <c r="N1193" s="480"/>
      <c r="O1193" s="480"/>
      <c r="P1193" s="481"/>
      <c r="W1193" s="453"/>
      <c r="X1193" s="264"/>
      <c r="Y1193" s="264"/>
      <c r="Z1193" s="264"/>
    </row>
    <row r="1194" spans="1:26" s="64" customFormat="1" ht="17" thickBot="1">
      <c r="A1194" s="470"/>
      <c r="B1194" s="442"/>
      <c r="C1194" s="442"/>
      <c r="D1194" s="442"/>
      <c r="E1194" s="442"/>
      <c r="F1194" s="442"/>
      <c r="G1194" s="442"/>
      <c r="H1194" s="442"/>
      <c r="I1194" s="442"/>
      <c r="J1194" s="442"/>
      <c r="K1194" s="442"/>
      <c r="L1194" s="442"/>
      <c r="M1194" s="442"/>
      <c r="N1194" s="442"/>
      <c r="O1194" s="442"/>
      <c r="P1194" s="471"/>
      <c r="W1194" s="457" t="s">
        <v>195</v>
      </c>
      <c r="X1194" s="264"/>
      <c r="Y1194" s="264"/>
      <c r="Z1194" s="264"/>
    </row>
    <row r="1195" spans="1:26" s="64" customFormat="1" ht="17" thickBot="1">
      <c r="A1195" s="374" t="s">
        <v>553</v>
      </c>
      <c r="B1195" s="467" t="s">
        <v>68</v>
      </c>
      <c r="C1195" s="442"/>
      <c r="D1195" s="442"/>
      <c r="E1195" s="766"/>
      <c r="F1195" s="767"/>
      <c r="G1195" s="767"/>
      <c r="H1195" s="767"/>
      <c r="I1195" s="767"/>
      <c r="J1195" s="768"/>
      <c r="K1195" s="468" t="s">
        <v>69</v>
      </c>
      <c r="L1195" s="766"/>
      <c r="M1195" s="768"/>
      <c r="N1195" s="442"/>
      <c r="O1195" s="467" t="s">
        <v>778</v>
      </c>
      <c r="P1195" s="629"/>
      <c r="W1195" s="453"/>
      <c r="X1195" s="264"/>
      <c r="Y1195" s="264"/>
      <c r="Z1195" s="264"/>
    </row>
    <row r="1196" spans="1:26" s="64" customFormat="1" ht="17" thickBot="1">
      <c r="A1196" s="470"/>
      <c r="B1196" s="442"/>
      <c r="C1196" s="442"/>
      <c r="D1196" s="442"/>
      <c r="E1196" s="442"/>
      <c r="F1196" s="442"/>
      <c r="G1196" s="442"/>
      <c r="H1196" s="442"/>
      <c r="I1196" s="442"/>
      <c r="J1196" s="442"/>
      <c r="K1196" s="442"/>
      <c r="L1196" s="442"/>
      <c r="M1196" s="442"/>
      <c r="N1196" s="442"/>
      <c r="O1196" s="442"/>
      <c r="P1196" s="471"/>
      <c r="W1196" s="453"/>
      <c r="X1196" s="264"/>
      <c r="Y1196" s="264"/>
      <c r="Z1196" s="264"/>
    </row>
    <row r="1197" spans="1:26" s="64" customFormat="1" ht="17" thickBot="1">
      <c r="A1197" s="470"/>
      <c r="B1197" s="467" t="s">
        <v>862</v>
      </c>
      <c r="C1197" s="442"/>
      <c r="D1197" s="442"/>
      <c r="E1197" s="472"/>
      <c r="F1197" s="472"/>
      <c r="G1197" s="766"/>
      <c r="H1197" s="767"/>
      <c r="I1197" s="768"/>
      <c r="J1197" s="442"/>
      <c r="K1197" s="467" t="s">
        <v>49</v>
      </c>
      <c r="L1197" s="610"/>
      <c r="M1197" s="442"/>
      <c r="N1197" s="442"/>
      <c r="O1197" s="467" t="s">
        <v>49</v>
      </c>
      <c r="P1197" s="610"/>
      <c r="W1197" s="453"/>
      <c r="X1197" s="264"/>
      <c r="Y1197" s="264"/>
      <c r="Z1197" s="264"/>
    </row>
    <row r="1198" spans="1:26" s="64" customFormat="1" ht="17" thickBot="1">
      <c r="A1198" s="470"/>
      <c r="B1198" s="467"/>
      <c r="C1198" s="442"/>
      <c r="D1198" s="442"/>
      <c r="E1198" s="474"/>
      <c r="F1198" s="474"/>
      <c r="G1198" s="474"/>
      <c r="H1198" s="474"/>
      <c r="I1198" s="442"/>
      <c r="J1198" s="442"/>
      <c r="K1198" s="467"/>
      <c r="L1198" s="475"/>
      <c r="M1198" s="450"/>
      <c r="N1198" s="450"/>
      <c r="O1198" s="476"/>
      <c r="P1198" s="482"/>
      <c r="W1198" s="453"/>
      <c r="X1198" s="264"/>
      <c r="Y1198" s="264"/>
      <c r="Z1198" s="264"/>
    </row>
    <row r="1199" spans="1:26" s="64" customFormat="1" ht="17" thickBot="1">
      <c r="A1199" s="470"/>
      <c r="B1199" s="467" t="s">
        <v>779</v>
      </c>
      <c r="C1199" s="450"/>
      <c r="D1199" s="450"/>
      <c r="E1199" s="474"/>
      <c r="F1199" s="474"/>
      <c r="G1199" s="801" t="s">
        <v>859</v>
      </c>
      <c r="H1199" s="802"/>
      <c r="I1199" s="803"/>
      <c r="J1199" s="442"/>
      <c r="K1199" s="467" t="s">
        <v>50</v>
      </c>
      <c r="L1199" s="611"/>
      <c r="M1199" s="442"/>
      <c r="N1199" s="442"/>
      <c r="O1199" s="467" t="s">
        <v>50</v>
      </c>
      <c r="P1199" s="611"/>
      <c r="W1199" s="453"/>
      <c r="X1199" s="264"/>
      <c r="Y1199" s="264"/>
      <c r="Z1199" s="264"/>
    </row>
    <row r="1200" spans="1:26" s="64" customFormat="1">
      <c r="A1200" s="470"/>
      <c r="B1200" s="442"/>
      <c r="C1200" s="442"/>
      <c r="D1200" s="442"/>
      <c r="E1200" s="442"/>
      <c r="F1200" s="442"/>
      <c r="G1200" s="442"/>
      <c r="H1200" s="442"/>
      <c r="I1200" s="442"/>
      <c r="J1200" s="442"/>
      <c r="K1200" s="442"/>
      <c r="L1200" s="442"/>
      <c r="M1200" s="442"/>
      <c r="N1200" s="442"/>
      <c r="O1200" s="442"/>
      <c r="P1200" s="471"/>
      <c r="W1200" s="453"/>
      <c r="X1200" s="264"/>
      <c r="Y1200" s="264"/>
      <c r="Z1200" s="264"/>
    </row>
    <row r="1201" spans="1:26" s="64" customFormat="1">
      <c r="A1201" s="470"/>
      <c r="B1201" s="467" t="s">
        <v>70</v>
      </c>
      <c r="C1201" s="442"/>
      <c r="D1201" s="766"/>
      <c r="E1201" s="767"/>
      <c r="F1201" s="768"/>
      <c r="G1201" s="442"/>
      <c r="H1201" s="467" t="s">
        <v>71</v>
      </c>
      <c r="I1201" s="442"/>
      <c r="J1201" s="769"/>
      <c r="K1201" s="804"/>
      <c r="L1201" s="804"/>
      <c r="M1201" s="804"/>
      <c r="N1201" s="804"/>
      <c r="O1201" s="770"/>
      <c r="P1201" s="471"/>
      <c r="W1201" s="453"/>
      <c r="X1201" s="264"/>
      <c r="Y1201" s="264"/>
      <c r="Z1201" s="264"/>
    </row>
    <row r="1202" spans="1:26" s="64" customFormat="1">
      <c r="A1202" s="470"/>
      <c r="B1202" s="442"/>
      <c r="C1202" s="442"/>
      <c r="D1202" s="442"/>
      <c r="E1202" s="442"/>
      <c r="F1202" s="442"/>
      <c r="G1202" s="442"/>
      <c r="H1202" s="442"/>
      <c r="I1202" s="442"/>
      <c r="J1202" s="442"/>
      <c r="K1202" s="442"/>
      <c r="L1202" s="442"/>
      <c r="M1202" s="442"/>
      <c r="N1202" s="442"/>
      <c r="O1202" s="442"/>
      <c r="P1202" s="471"/>
      <c r="W1202" s="453"/>
      <c r="X1202" s="264"/>
      <c r="Y1202" s="264"/>
      <c r="Z1202" s="264"/>
    </row>
    <row r="1203" spans="1:26" s="64" customFormat="1">
      <c r="A1203" s="470"/>
      <c r="B1203" s="467" t="s">
        <v>72</v>
      </c>
      <c r="C1203" s="442"/>
      <c r="D1203" s="766"/>
      <c r="E1203" s="767"/>
      <c r="F1203" s="767"/>
      <c r="G1203" s="767"/>
      <c r="H1203" s="767"/>
      <c r="I1203" s="767"/>
      <c r="J1203" s="767"/>
      <c r="K1203" s="767"/>
      <c r="L1203" s="767"/>
      <c r="M1203" s="767"/>
      <c r="N1203" s="767"/>
      <c r="O1203" s="768"/>
      <c r="P1203" s="471"/>
      <c r="W1203" s="453"/>
      <c r="X1203" s="264"/>
      <c r="Y1203" s="264"/>
      <c r="Z1203" s="264"/>
    </row>
    <row r="1204" spans="1:26" s="64" customFormat="1" ht="17" thickBot="1">
      <c r="A1204" s="479"/>
      <c r="B1204" s="480"/>
      <c r="C1204" s="480"/>
      <c r="D1204" s="480"/>
      <c r="E1204" s="480"/>
      <c r="F1204" s="480"/>
      <c r="G1204" s="480"/>
      <c r="H1204" s="480"/>
      <c r="I1204" s="480"/>
      <c r="J1204" s="480"/>
      <c r="K1204" s="480"/>
      <c r="L1204" s="480"/>
      <c r="M1204" s="480"/>
      <c r="N1204" s="480"/>
      <c r="O1204" s="480"/>
      <c r="P1204" s="481"/>
      <c r="W1204" s="453"/>
      <c r="X1204" s="264"/>
      <c r="Y1204" s="264"/>
      <c r="Z1204" s="264"/>
    </row>
    <row r="1205" spans="1:26" s="64" customFormat="1" ht="17" thickBot="1">
      <c r="A1205" s="470"/>
      <c r="B1205" s="442"/>
      <c r="C1205" s="442"/>
      <c r="D1205" s="442"/>
      <c r="E1205" s="442"/>
      <c r="F1205" s="442"/>
      <c r="G1205" s="442"/>
      <c r="H1205" s="442"/>
      <c r="I1205" s="442"/>
      <c r="J1205" s="442"/>
      <c r="K1205" s="442"/>
      <c r="L1205" s="442"/>
      <c r="M1205" s="442"/>
      <c r="N1205" s="442"/>
      <c r="O1205" s="442"/>
      <c r="P1205" s="471"/>
      <c r="W1205" s="457" t="s">
        <v>195</v>
      </c>
      <c r="X1205" s="264"/>
      <c r="Y1205" s="264"/>
      <c r="Z1205" s="264"/>
    </row>
    <row r="1206" spans="1:26" s="64" customFormat="1" ht="17" thickBot="1">
      <c r="A1206" s="374" t="s">
        <v>554</v>
      </c>
      <c r="B1206" s="467" t="s">
        <v>68</v>
      </c>
      <c r="C1206" s="442"/>
      <c r="D1206" s="442"/>
      <c r="E1206" s="766"/>
      <c r="F1206" s="767"/>
      <c r="G1206" s="767"/>
      <c r="H1206" s="767"/>
      <c r="I1206" s="767"/>
      <c r="J1206" s="768"/>
      <c r="K1206" s="468" t="s">
        <v>69</v>
      </c>
      <c r="L1206" s="766"/>
      <c r="M1206" s="768"/>
      <c r="N1206" s="442"/>
      <c r="O1206" s="467" t="s">
        <v>778</v>
      </c>
      <c r="P1206" s="629"/>
      <c r="W1206" s="453"/>
      <c r="X1206" s="264"/>
      <c r="Y1206" s="264"/>
      <c r="Z1206" s="264"/>
    </row>
    <row r="1207" spans="1:26" s="64" customFormat="1" ht="17" thickBot="1">
      <c r="A1207" s="470"/>
      <c r="B1207" s="442"/>
      <c r="C1207" s="442"/>
      <c r="D1207" s="442"/>
      <c r="E1207" s="442"/>
      <c r="F1207" s="442"/>
      <c r="G1207" s="442"/>
      <c r="H1207" s="442"/>
      <c r="I1207" s="442"/>
      <c r="J1207" s="442"/>
      <c r="K1207" s="442"/>
      <c r="L1207" s="442"/>
      <c r="M1207" s="442"/>
      <c r="N1207" s="442"/>
      <c r="O1207" s="442"/>
      <c r="P1207" s="471"/>
      <c r="W1207" s="453"/>
      <c r="X1207" s="264"/>
      <c r="Y1207" s="264"/>
      <c r="Z1207" s="264"/>
    </row>
    <row r="1208" spans="1:26" s="64" customFormat="1" ht="17" thickBot="1">
      <c r="A1208" s="470"/>
      <c r="B1208" s="467" t="s">
        <v>862</v>
      </c>
      <c r="C1208" s="442"/>
      <c r="D1208" s="442"/>
      <c r="E1208" s="472"/>
      <c r="F1208" s="472"/>
      <c r="G1208" s="766"/>
      <c r="H1208" s="767"/>
      <c r="I1208" s="768"/>
      <c r="J1208" s="442"/>
      <c r="K1208" s="467" t="s">
        <v>49</v>
      </c>
      <c r="L1208" s="610"/>
      <c r="M1208" s="442"/>
      <c r="N1208" s="442"/>
      <c r="O1208" s="467" t="s">
        <v>49</v>
      </c>
      <c r="P1208" s="610"/>
      <c r="W1208" s="453"/>
      <c r="X1208" s="264"/>
      <c r="Y1208" s="264"/>
      <c r="Z1208" s="264"/>
    </row>
    <row r="1209" spans="1:26" s="64" customFormat="1" ht="17" thickBot="1">
      <c r="A1209" s="470"/>
      <c r="B1209" s="467"/>
      <c r="C1209" s="442"/>
      <c r="D1209" s="442"/>
      <c r="E1209" s="474"/>
      <c r="F1209" s="474"/>
      <c r="G1209" s="474"/>
      <c r="H1209" s="474"/>
      <c r="I1209" s="442"/>
      <c r="J1209" s="442"/>
      <c r="K1209" s="467"/>
      <c r="L1209" s="475"/>
      <c r="M1209" s="450"/>
      <c r="N1209" s="450"/>
      <c r="O1209" s="476"/>
      <c r="P1209" s="482"/>
      <c r="W1209" s="453"/>
      <c r="X1209" s="264"/>
      <c r="Y1209" s="264"/>
      <c r="Z1209" s="264"/>
    </row>
    <row r="1210" spans="1:26" s="64" customFormat="1" ht="17" thickBot="1">
      <c r="A1210" s="470"/>
      <c r="B1210" s="467" t="s">
        <v>779</v>
      </c>
      <c r="C1210" s="450"/>
      <c r="D1210" s="450"/>
      <c r="E1210" s="474"/>
      <c r="F1210" s="474"/>
      <c r="G1210" s="801" t="s">
        <v>859</v>
      </c>
      <c r="H1210" s="802"/>
      <c r="I1210" s="803"/>
      <c r="J1210" s="442"/>
      <c r="K1210" s="467" t="s">
        <v>50</v>
      </c>
      <c r="L1210" s="611"/>
      <c r="M1210" s="442"/>
      <c r="N1210" s="442"/>
      <c r="O1210" s="467" t="s">
        <v>50</v>
      </c>
      <c r="P1210" s="611"/>
      <c r="W1210" s="453"/>
      <c r="X1210" s="264"/>
      <c r="Y1210" s="264"/>
      <c r="Z1210" s="264"/>
    </row>
    <row r="1211" spans="1:26" s="64" customFormat="1">
      <c r="A1211" s="470"/>
      <c r="B1211" s="442"/>
      <c r="C1211" s="442"/>
      <c r="D1211" s="442"/>
      <c r="E1211" s="442"/>
      <c r="F1211" s="442"/>
      <c r="G1211" s="442"/>
      <c r="H1211" s="442"/>
      <c r="I1211" s="442"/>
      <c r="J1211" s="442"/>
      <c r="K1211" s="442"/>
      <c r="L1211" s="442"/>
      <c r="M1211" s="442"/>
      <c r="N1211" s="442"/>
      <c r="O1211" s="442"/>
      <c r="P1211" s="471"/>
      <c r="W1211" s="453"/>
      <c r="X1211" s="264"/>
      <c r="Y1211" s="264"/>
      <c r="Z1211" s="264"/>
    </row>
    <row r="1212" spans="1:26" s="64" customFormat="1">
      <c r="A1212" s="470"/>
      <c r="B1212" s="467" t="s">
        <v>70</v>
      </c>
      <c r="C1212" s="442"/>
      <c r="D1212" s="766"/>
      <c r="E1212" s="767"/>
      <c r="F1212" s="768"/>
      <c r="G1212" s="442"/>
      <c r="H1212" s="467" t="s">
        <v>71</v>
      </c>
      <c r="I1212" s="442"/>
      <c r="J1212" s="769"/>
      <c r="K1212" s="804"/>
      <c r="L1212" s="804"/>
      <c r="M1212" s="804"/>
      <c r="N1212" s="804"/>
      <c r="O1212" s="770"/>
      <c r="P1212" s="471"/>
      <c r="W1212" s="453"/>
      <c r="X1212" s="264"/>
      <c r="Y1212" s="264"/>
      <c r="Z1212" s="264"/>
    </row>
    <row r="1213" spans="1:26" s="64" customFormat="1">
      <c r="A1213" s="470"/>
      <c r="B1213" s="442"/>
      <c r="C1213" s="442"/>
      <c r="D1213" s="442"/>
      <c r="E1213" s="442"/>
      <c r="F1213" s="442"/>
      <c r="G1213" s="442"/>
      <c r="H1213" s="442"/>
      <c r="I1213" s="442"/>
      <c r="J1213" s="442"/>
      <c r="K1213" s="442"/>
      <c r="L1213" s="442"/>
      <c r="M1213" s="442"/>
      <c r="N1213" s="442"/>
      <c r="O1213" s="442"/>
      <c r="P1213" s="471"/>
      <c r="W1213" s="453"/>
      <c r="X1213" s="264"/>
      <c r="Y1213" s="264"/>
      <c r="Z1213" s="264"/>
    </row>
    <row r="1214" spans="1:26" s="64" customFormat="1">
      <c r="A1214" s="470"/>
      <c r="B1214" s="467" t="s">
        <v>72</v>
      </c>
      <c r="C1214" s="442"/>
      <c r="D1214" s="766"/>
      <c r="E1214" s="767"/>
      <c r="F1214" s="767"/>
      <c r="G1214" s="767"/>
      <c r="H1214" s="767"/>
      <c r="I1214" s="767"/>
      <c r="J1214" s="767"/>
      <c r="K1214" s="767"/>
      <c r="L1214" s="767"/>
      <c r="M1214" s="767"/>
      <c r="N1214" s="767"/>
      <c r="O1214" s="768"/>
      <c r="P1214" s="471"/>
      <c r="W1214" s="453"/>
      <c r="X1214" s="264"/>
      <c r="Y1214" s="264"/>
      <c r="Z1214" s="264"/>
    </row>
    <row r="1215" spans="1:26" s="64" customFormat="1" ht="17" thickBot="1">
      <c r="A1215" s="479"/>
      <c r="B1215" s="480"/>
      <c r="C1215" s="480"/>
      <c r="D1215" s="480"/>
      <c r="E1215" s="480"/>
      <c r="F1215" s="480"/>
      <c r="G1215" s="480"/>
      <c r="H1215" s="480"/>
      <c r="I1215" s="480"/>
      <c r="J1215" s="480"/>
      <c r="K1215" s="480"/>
      <c r="L1215" s="480"/>
      <c r="M1215" s="480"/>
      <c r="N1215" s="480"/>
      <c r="O1215" s="480"/>
      <c r="P1215" s="481"/>
      <c r="W1215" s="453"/>
      <c r="X1215" s="264"/>
      <c r="Y1215" s="264"/>
      <c r="Z1215" s="264"/>
    </row>
    <row r="1216" spans="1:26" s="64" customFormat="1" ht="17" thickBot="1">
      <c r="A1216" s="470"/>
      <c r="B1216" s="442"/>
      <c r="C1216" s="442"/>
      <c r="D1216" s="442"/>
      <c r="E1216" s="442"/>
      <c r="F1216" s="442"/>
      <c r="G1216" s="442"/>
      <c r="H1216" s="442"/>
      <c r="I1216" s="442"/>
      <c r="J1216" s="442"/>
      <c r="K1216" s="442"/>
      <c r="L1216" s="442"/>
      <c r="M1216" s="442"/>
      <c r="N1216" s="442"/>
      <c r="O1216" s="442"/>
      <c r="P1216" s="471"/>
      <c r="W1216" s="457" t="s">
        <v>195</v>
      </c>
      <c r="X1216" s="264"/>
      <c r="Y1216" s="264"/>
      <c r="Z1216" s="264"/>
    </row>
    <row r="1217" spans="1:26" s="64" customFormat="1" ht="17" thickBot="1">
      <c r="A1217" s="374" t="s">
        <v>555</v>
      </c>
      <c r="B1217" s="467" t="s">
        <v>68</v>
      </c>
      <c r="C1217" s="442"/>
      <c r="D1217" s="442"/>
      <c r="E1217" s="766"/>
      <c r="F1217" s="767"/>
      <c r="G1217" s="767"/>
      <c r="H1217" s="767"/>
      <c r="I1217" s="767"/>
      <c r="J1217" s="768"/>
      <c r="K1217" s="468" t="s">
        <v>69</v>
      </c>
      <c r="L1217" s="766"/>
      <c r="M1217" s="768"/>
      <c r="N1217" s="442"/>
      <c r="O1217" s="467" t="s">
        <v>778</v>
      </c>
      <c r="P1217" s="629"/>
      <c r="W1217" s="453"/>
      <c r="X1217" s="264"/>
      <c r="Y1217" s="264"/>
      <c r="Z1217" s="264"/>
    </row>
    <row r="1218" spans="1:26" s="64" customFormat="1" ht="17" thickBot="1">
      <c r="A1218" s="470"/>
      <c r="B1218" s="442"/>
      <c r="C1218" s="442"/>
      <c r="D1218" s="442"/>
      <c r="E1218" s="442"/>
      <c r="F1218" s="442"/>
      <c r="G1218" s="442"/>
      <c r="H1218" s="442"/>
      <c r="I1218" s="442"/>
      <c r="J1218" s="442"/>
      <c r="K1218" s="442"/>
      <c r="L1218" s="442"/>
      <c r="M1218" s="442"/>
      <c r="N1218" s="442"/>
      <c r="O1218" s="442"/>
      <c r="P1218" s="471"/>
      <c r="W1218" s="453"/>
      <c r="X1218" s="264"/>
      <c r="Y1218" s="264"/>
      <c r="Z1218" s="264"/>
    </row>
    <row r="1219" spans="1:26" s="64" customFormat="1" ht="17" thickBot="1">
      <c r="A1219" s="470"/>
      <c r="B1219" s="467" t="s">
        <v>862</v>
      </c>
      <c r="C1219" s="442"/>
      <c r="D1219" s="442"/>
      <c r="E1219" s="472"/>
      <c r="F1219" s="472"/>
      <c r="G1219" s="766"/>
      <c r="H1219" s="767"/>
      <c r="I1219" s="768"/>
      <c r="J1219" s="442"/>
      <c r="K1219" s="467" t="s">
        <v>49</v>
      </c>
      <c r="L1219" s="610"/>
      <c r="M1219" s="442"/>
      <c r="N1219" s="442"/>
      <c r="O1219" s="467" t="s">
        <v>49</v>
      </c>
      <c r="P1219" s="610"/>
      <c r="W1219" s="453"/>
      <c r="X1219" s="264"/>
      <c r="Y1219" s="264"/>
      <c r="Z1219" s="264"/>
    </row>
    <row r="1220" spans="1:26" s="64" customFormat="1" ht="17" thickBot="1">
      <c r="A1220" s="470"/>
      <c r="B1220" s="467"/>
      <c r="C1220" s="442"/>
      <c r="D1220" s="442"/>
      <c r="E1220" s="474"/>
      <c r="F1220" s="474"/>
      <c r="G1220" s="474"/>
      <c r="H1220" s="474"/>
      <c r="I1220" s="442"/>
      <c r="J1220" s="442"/>
      <c r="K1220" s="467"/>
      <c r="L1220" s="475"/>
      <c r="M1220" s="450"/>
      <c r="N1220" s="450"/>
      <c r="O1220" s="476"/>
      <c r="P1220" s="482"/>
      <c r="W1220" s="453"/>
      <c r="X1220" s="264"/>
      <c r="Y1220" s="264"/>
      <c r="Z1220" s="264"/>
    </row>
    <row r="1221" spans="1:26" s="64" customFormat="1" ht="17" thickBot="1">
      <c r="A1221" s="470"/>
      <c r="B1221" s="467" t="s">
        <v>779</v>
      </c>
      <c r="C1221" s="450"/>
      <c r="D1221" s="450"/>
      <c r="E1221" s="474"/>
      <c r="F1221" s="474"/>
      <c r="G1221" s="801" t="s">
        <v>859</v>
      </c>
      <c r="H1221" s="802"/>
      <c r="I1221" s="803"/>
      <c r="J1221" s="442"/>
      <c r="K1221" s="467" t="s">
        <v>50</v>
      </c>
      <c r="L1221" s="611"/>
      <c r="M1221" s="442"/>
      <c r="N1221" s="442"/>
      <c r="O1221" s="467" t="s">
        <v>50</v>
      </c>
      <c r="P1221" s="611"/>
      <c r="W1221" s="453"/>
      <c r="X1221" s="264"/>
      <c r="Y1221" s="264"/>
      <c r="Z1221" s="264"/>
    </row>
    <row r="1222" spans="1:26" s="64" customFormat="1">
      <c r="A1222" s="470"/>
      <c r="B1222" s="442"/>
      <c r="C1222" s="442"/>
      <c r="D1222" s="442"/>
      <c r="E1222" s="442"/>
      <c r="F1222" s="442"/>
      <c r="G1222" s="442"/>
      <c r="H1222" s="442"/>
      <c r="I1222" s="442"/>
      <c r="J1222" s="442"/>
      <c r="K1222" s="442"/>
      <c r="L1222" s="442"/>
      <c r="M1222" s="442"/>
      <c r="N1222" s="442"/>
      <c r="O1222" s="442"/>
      <c r="P1222" s="471"/>
      <c r="W1222" s="453"/>
      <c r="X1222" s="264"/>
      <c r="Y1222" s="264"/>
      <c r="Z1222" s="264"/>
    </row>
    <row r="1223" spans="1:26" s="64" customFormat="1">
      <c r="A1223" s="470"/>
      <c r="B1223" s="467" t="s">
        <v>70</v>
      </c>
      <c r="C1223" s="442"/>
      <c r="D1223" s="766"/>
      <c r="E1223" s="767"/>
      <c r="F1223" s="768"/>
      <c r="G1223" s="442"/>
      <c r="H1223" s="467" t="s">
        <v>71</v>
      </c>
      <c r="I1223" s="442"/>
      <c r="J1223" s="769"/>
      <c r="K1223" s="804"/>
      <c r="L1223" s="804"/>
      <c r="M1223" s="804"/>
      <c r="N1223" s="804"/>
      <c r="O1223" s="770"/>
      <c r="P1223" s="471"/>
      <c r="W1223" s="453"/>
      <c r="X1223" s="264"/>
      <c r="Y1223" s="264"/>
      <c r="Z1223" s="264"/>
    </row>
    <row r="1224" spans="1:26" s="64" customFormat="1">
      <c r="A1224" s="470"/>
      <c r="B1224" s="442"/>
      <c r="C1224" s="442"/>
      <c r="D1224" s="442"/>
      <c r="E1224" s="442"/>
      <c r="F1224" s="442"/>
      <c r="G1224" s="442"/>
      <c r="H1224" s="442"/>
      <c r="I1224" s="442"/>
      <c r="J1224" s="442"/>
      <c r="K1224" s="442"/>
      <c r="L1224" s="442"/>
      <c r="M1224" s="442"/>
      <c r="N1224" s="442"/>
      <c r="O1224" s="442"/>
      <c r="P1224" s="471"/>
      <c r="W1224" s="453"/>
      <c r="X1224" s="264"/>
      <c r="Y1224" s="264"/>
      <c r="Z1224" s="264"/>
    </row>
    <row r="1225" spans="1:26" s="64" customFormat="1">
      <c r="A1225" s="470"/>
      <c r="B1225" s="467" t="s">
        <v>72</v>
      </c>
      <c r="C1225" s="442"/>
      <c r="D1225" s="766"/>
      <c r="E1225" s="767"/>
      <c r="F1225" s="767"/>
      <c r="G1225" s="767"/>
      <c r="H1225" s="767"/>
      <c r="I1225" s="767"/>
      <c r="J1225" s="767"/>
      <c r="K1225" s="767"/>
      <c r="L1225" s="767"/>
      <c r="M1225" s="767"/>
      <c r="N1225" s="767"/>
      <c r="O1225" s="768"/>
      <c r="P1225" s="471"/>
      <c r="W1225" s="453"/>
      <c r="X1225" s="264"/>
      <c r="Y1225" s="264"/>
      <c r="Z1225" s="264"/>
    </row>
    <row r="1226" spans="1:26" s="64" customFormat="1" ht="17" thickBot="1">
      <c r="A1226" s="479"/>
      <c r="B1226" s="480"/>
      <c r="C1226" s="480"/>
      <c r="D1226" s="480"/>
      <c r="E1226" s="480"/>
      <c r="F1226" s="480"/>
      <c r="G1226" s="480"/>
      <c r="H1226" s="480"/>
      <c r="I1226" s="480"/>
      <c r="J1226" s="480"/>
      <c r="K1226" s="480"/>
      <c r="L1226" s="480"/>
      <c r="M1226" s="480"/>
      <c r="N1226" s="480"/>
      <c r="O1226" s="480"/>
      <c r="P1226" s="481"/>
      <c r="W1226" s="453"/>
      <c r="X1226" s="264"/>
      <c r="Y1226" s="264"/>
      <c r="Z1226" s="264"/>
    </row>
    <row r="1227" spans="1:26" s="64" customFormat="1" ht="17" thickBot="1">
      <c r="A1227" s="470"/>
      <c r="B1227" s="442"/>
      <c r="C1227" s="442"/>
      <c r="D1227" s="442"/>
      <c r="E1227" s="442"/>
      <c r="F1227" s="442"/>
      <c r="G1227" s="442"/>
      <c r="H1227" s="442"/>
      <c r="I1227" s="442"/>
      <c r="J1227" s="442"/>
      <c r="K1227" s="442"/>
      <c r="L1227" s="442"/>
      <c r="M1227" s="442"/>
      <c r="N1227" s="442"/>
      <c r="O1227" s="442"/>
      <c r="P1227" s="471"/>
      <c r="W1227" s="457" t="s">
        <v>195</v>
      </c>
      <c r="X1227" s="264"/>
      <c r="Y1227" s="264"/>
      <c r="Z1227" s="264"/>
    </row>
    <row r="1228" spans="1:26" s="64" customFormat="1" ht="17" thickBot="1">
      <c r="A1228" s="374" t="s">
        <v>556</v>
      </c>
      <c r="B1228" s="467" t="s">
        <v>68</v>
      </c>
      <c r="C1228" s="442"/>
      <c r="D1228" s="442"/>
      <c r="E1228" s="766"/>
      <c r="F1228" s="767"/>
      <c r="G1228" s="767"/>
      <c r="H1228" s="767"/>
      <c r="I1228" s="767"/>
      <c r="J1228" s="768"/>
      <c r="K1228" s="468" t="s">
        <v>69</v>
      </c>
      <c r="L1228" s="766"/>
      <c r="M1228" s="768"/>
      <c r="N1228" s="442"/>
      <c r="O1228" s="467" t="s">
        <v>778</v>
      </c>
      <c r="P1228" s="629"/>
      <c r="W1228" s="453"/>
      <c r="X1228" s="264"/>
      <c r="Y1228" s="264"/>
      <c r="Z1228" s="264"/>
    </row>
    <row r="1229" spans="1:26" s="64" customFormat="1" ht="17" thickBot="1">
      <c r="A1229" s="470"/>
      <c r="B1229" s="442"/>
      <c r="C1229" s="442"/>
      <c r="D1229" s="442"/>
      <c r="E1229" s="442"/>
      <c r="F1229" s="442"/>
      <c r="G1229" s="442"/>
      <c r="H1229" s="442"/>
      <c r="I1229" s="442"/>
      <c r="J1229" s="442"/>
      <c r="K1229" s="442"/>
      <c r="L1229" s="442"/>
      <c r="M1229" s="442"/>
      <c r="N1229" s="442"/>
      <c r="O1229" s="442"/>
      <c r="P1229" s="471"/>
      <c r="W1229" s="453"/>
      <c r="X1229" s="264"/>
      <c r="Y1229" s="264"/>
      <c r="Z1229" s="264"/>
    </row>
    <row r="1230" spans="1:26" s="64" customFormat="1" ht="17" thickBot="1">
      <c r="A1230" s="470"/>
      <c r="B1230" s="467" t="s">
        <v>862</v>
      </c>
      <c r="C1230" s="442"/>
      <c r="D1230" s="442"/>
      <c r="E1230" s="472"/>
      <c r="F1230" s="472"/>
      <c r="G1230" s="766"/>
      <c r="H1230" s="767"/>
      <c r="I1230" s="768"/>
      <c r="J1230" s="442"/>
      <c r="K1230" s="467" t="s">
        <v>49</v>
      </c>
      <c r="L1230" s="610"/>
      <c r="M1230" s="442"/>
      <c r="N1230" s="442"/>
      <c r="O1230" s="467" t="s">
        <v>49</v>
      </c>
      <c r="P1230" s="610"/>
      <c r="W1230" s="453"/>
      <c r="X1230" s="264"/>
      <c r="Y1230" s="264"/>
      <c r="Z1230" s="264"/>
    </row>
    <row r="1231" spans="1:26" s="64" customFormat="1" ht="17" thickBot="1">
      <c r="A1231" s="470"/>
      <c r="B1231" s="467"/>
      <c r="C1231" s="442"/>
      <c r="D1231" s="442"/>
      <c r="E1231" s="474"/>
      <c r="F1231" s="474"/>
      <c r="G1231" s="474"/>
      <c r="H1231" s="474"/>
      <c r="I1231" s="442"/>
      <c r="J1231" s="442"/>
      <c r="K1231" s="467"/>
      <c r="L1231" s="475"/>
      <c r="M1231" s="450"/>
      <c r="N1231" s="450"/>
      <c r="O1231" s="476"/>
      <c r="P1231" s="482"/>
      <c r="W1231" s="453"/>
      <c r="X1231" s="264"/>
      <c r="Y1231" s="264"/>
      <c r="Z1231" s="264"/>
    </row>
    <row r="1232" spans="1:26" s="64" customFormat="1" ht="17" thickBot="1">
      <c r="A1232" s="470"/>
      <c r="B1232" s="467" t="s">
        <v>779</v>
      </c>
      <c r="C1232" s="450"/>
      <c r="D1232" s="450"/>
      <c r="E1232" s="474"/>
      <c r="F1232" s="474"/>
      <c r="G1232" s="801" t="s">
        <v>859</v>
      </c>
      <c r="H1232" s="802"/>
      <c r="I1232" s="803"/>
      <c r="J1232" s="442"/>
      <c r="K1232" s="467" t="s">
        <v>50</v>
      </c>
      <c r="L1232" s="611"/>
      <c r="M1232" s="442"/>
      <c r="N1232" s="442"/>
      <c r="O1232" s="467" t="s">
        <v>50</v>
      </c>
      <c r="P1232" s="611"/>
      <c r="W1232" s="453"/>
      <c r="X1232" s="264"/>
      <c r="Y1232" s="264"/>
      <c r="Z1232" s="264"/>
    </row>
    <row r="1233" spans="1:26" s="64" customFormat="1">
      <c r="A1233" s="470"/>
      <c r="B1233" s="442"/>
      <c r="C1233" s="442"/>
      <c r="D1233" s="442"/>
      <c r="E1233" s="442"/>
      <c r="F1233" s="442"/>
      <c r="G1233" s="442"/>
      <c r="H1233" s="442"/>
      <c r="I1233" s="442"/>
      <c r="J1233" s="442"/>
      <c r="K1233" s="442"/>
      <c r="L1233" s="442"/>
      <c r="M1233" s="442"/>
      <c r="N1233" s="442"/>
      <c r="O1233" s="442"/>
      <c r="P1233" s="471"/>
      <c r="W1233" s="453"/>
      <c r="X1233" s="264"/>
      <c r="Y1233" s="264"/>
      <c r="Z1233" s="264"/>
    </row>
    <row r="1234" spans="1:26" s="64" customFormat="1">
      <c r="A1234" s="470"/>
      <c r="B1234" s="467" t="s">
        <v>70</v>
      </c>
      <c r="C1234" s="442"/>
      <c r="D1234" s="766"/>
      <c r="E1234" s="767"/>
      <c r="F1234" s="768"/>
      <c r="G1234" s="442"/>
      <c r="H1234" s="467" t="s">
        <v>71</v>
      </c>
      <c r="I1234" s="442"/>
      <c r="J1234" s="769"/>
      <c r="K1234" s="804"/>
      <c r="L1234" s="804"/>
      <c r="M1234" s="804"/>
      <c r="N1234" s="804"/>
      <c r="O1234" s="770"/>
      <c r="P1234" s="471"/>
      <c r="W1234" s="453"/>
      <c r="X1234" s="264"/>
      <c r="Y1234" s="264"/>
      <c r="Z1234" s="264"/>
    </row>
    <row r="1235" spans="1:26" s="64" customFormat="1">
      <c r="A1235" s="470"/>
      <c r="B1235" s="442"/>
      <c r="C1235" s="442"/>
      <c r="D1235" s="442"/>
      <c r="E1235" s="442"/>
      <c r="F1235" s="442"/>
      <c r="G1235" s="442"/>
      <c r="H1235" s="442"/>
      <c r="I1235" s="442"/>
      <c r="J1235" s="442"/>
      <c r="K1235" s="442"/>
      <c r="L1235" s="442"/>
      <c r="M1235" s="442"/>
      <c r="N1235" s="442"/>
      <c r="O1235" s="442"/>
      <c r="P1235" s="471"/>
      <c r="W1235" s="453"/>
      <c r="X1235" s="264"/>
      <c r="Y1235" s="264"/>
      <c r="Z1235" s="264"/>
    </row>
    <row r="1236" spans="1:26" s="64" customFormat="1">
      <c r="A1236" s="470"/>
      <c r="B1236" s="467" t="s">
        <v>72</v>
      </c>
      <c r="C1236" s="442"/>
      <c r="D1236" s="766"/>
      <c r="E1236" s="767"/>
      <c r="F1236" s="767"/>
      <c r="G1236" s="767"/>
      <c r="H1236" s="767"/>
      <c r="I1236" s="767"/>
      <c r="J1236" s="767"/>
      <c r="K1236" s="767"/>
      <c r="L1236" s="767"/>
      <c r="M1236" s="767"/>
      <c r="N1236" s="767"/>
      <c r="O1236" s="768"/>
      <c r="P1236" s="471"/>
      <c r="W1236" s="453"/>
      <c r="X1236" s="264"/>
      <c r="Y1236" s="264"/>
      <c r="Z1236" s="264"/>
    </row>
    <row r="1237" spans="1:26" s="64" customFormat="1" ht="17" thickBot="1">
      <c r="A1237" s="479"/>
      <c r="B1237" s="480"/>
      <c r="C1237" s="480"/>
      <c r="D1237" s="480"/>
      <c r="E1237" s="480"/>
      <c r="F1237" s="480"/>
      <c r="G1237" s="480"/>
      <c r="H1237" s="480"/>
      <c r="I1237" s="480"/>
      <c r="J1237" s="480"/>
      <c r="K1237" s="480"/>
      <c r="L1237" s="480"/>
      <c r="M1237" s="480"/>
      <c r="N1237" s="480"/>
      <c r="O1237" s="480"/>
      <c r="P1237" s="481"/>
      <c r="W1237" s="453"/>
      <c r="X1237" s="264"/>
      <c r="Y1237" s="264"/>
      <c r="Z1237" s="264"/>
    </row>
    <row r="1238" spans="1:26" s="64" customFormat="1" ht="17" thickBot="1">
      <c r="A1238" s="470"/>
      <c r="B1238" s="442"/>
      <c r="C1238" s="442"/>
      <c r="D1238" s="442"/>
      <c r="E1238" s="442"/>
      <c r="F1238" s="442"/>
      <c r="G1238" s="442"/>
      <c r="H1238" s="442"/>
      <c r="I1238" s="442"/>
      <c r="J1238" s="442"/>
      <c r="K1238" s="442"/>
      <c r="L1238" s="442"/>
      <c r="M1238" s="442"/>
      <c r="N1238" s="442"/>
      <c r="O1238" s="442"/>
      <c r="P1238" s="471"/>
      <c r="W1238" s="457" t="s">
        <v>195</v>
      </c>
      <c r="X1238" s="264"/>
      <c r="Y1238" s="264"/>
      <c r="Z1238" s="264"/>
    </row>
    <row r="1239" spans="1:26" s="64" customFormat="1" ht="17" thickBot="1">
      <c r="A1239" s="374" t="s">
        <v>557</v>
      </c>
      <c r="B1239" s="467" t="s">
        <v>68</v>
      </c>
      <c r="C1239" s="442"/>
      <c r="D1239" s="442"/>
      <c r="E1239" s="766"/>
      <c r="F1239" s="767"/>
      <c r="G1239" s="767"/>
      <c r="H1239" s="767"/>
      <c r="I1239" s="767"/>
      <c r="J1239" s="768"/>
      <c r="K1239" s="468" t="s">
        <v>69</v>
      </c>
      <c r="L1239" s="766"/>
      <c r="M1239" s="768"/>
      <c r="N1239" s="442"/>
      <c r="O1239" s="467" t="s">
        <v>778</v>
      </c>
      <c r="P1239" s="629"/>
      <c r="W1239" s="453"/>
      <c r="X1239" s="264"/>
      <c r="Y1239" s="264"/>
      <c r="Z1239" s="264"/>
    </row>
    <row r="1240" spans="1:26" s="64" customFormat="1" ht="17" thickBot="1">
      <c r="A1240" s="470"/>
      <c r="B1240" s="442"/>
      <c r="C1240" s="442"/>
      <c r="D1240" s="442"/>
      <c r="E1240" s="442"/>
      <c r="F1240" s="442"/>
      <c r="G1240" s="442"/>
      <c r="H1240" s="442"/>
      <c r="I1240" s="442"/>
      <c r="J1240" s="442"/>
      <c r="K1240" s="442"/>
      <c r="L1240" s="442"/>
      <c r="M1240" s="442"/>
      <c r="N1240" s="442"/>
      <c r="O1240" s="442"/>
      <c r="P1240" s="471"/>
      <c r="W1240" s="453"/>
      <c r="X1240" s="264"/>
      <c r="Y1240" s="264"/>
      <c r="Z1240" s="264"/>
    </row>
    <row r="1241" spans="1:26" s="64" customFormat="1" ht="17" thickBot="1">
      <c r="A1241" s="470"/>
      <c r="B1241" s="467" t="s">
        <v>862</v>
      </c>
      <c r="C1241" s="442"/>
      <c r="D1241" s="442"/>
      <c r="E1241" s="472"/>
      <c r="F1241" s="472"/>
      <c r="G1241" s="766"/>
      <c r="H1241" s="767"/>
      <c r="I1241" s="768"/>
      <c r="J1241" s="442"/>
      <c r="K1241" s="467" t="s">
        <v>49</v>
      </c>
      <c r="L1241" s="610"/>
      <c r="M1241" s="442"/>
      <c r="N1241" s="442"/>
      <c r="O1241" s="467" t="s">
        <v>49</v>
      </c>
      <c r="P1241" s="610"/>
      <c r="W1241" s="453"/>
      <c r="X1241" s="264"/>
      <c r="Y1241" s="264"/>
      <c r="Z1241" s="264"/>
    </row>
    <row r="1242" spans="1:26" s="64" customFormat="1" ht="17" thickBot="1">
      <c r="A1242" s="470"/>
      <c r="B1242" s="467"/>
      <c r="C1242" s="442"/>
      <c r="D1242" s="442"/>
      <c r="E1242" s="474"/>
      <c r="F1242" s="474"/>
      <c r="G1242" s="474"/>
      <c r="H1242" s="474"/>
      <c r="I1242" s="442"/>
      <c r="J1242" s="442"/>
      <c r="K1242" s="467"/>
      <c r="L1242" s="475"/>
      <c r="M1242" s="450"/>
      <c r="N1242" s="450"/>
      <c r="O1242" s="476"/>
      <c r="P1242" s="482"/>
      <c r="W1242" s="453"/>
      <c r="X1242" s="264"/>
      <c r="Y1242" s="264"/>
      <c r="Z1242" s="264"/>
    </row>
    <row r="1243" spans="1:26" s="64" customFormat="1" ht="17" thickBot="1">
      <c r="A1243" s="470"/>
      <c r="B1243" s="467" t="s">
        <v>779</v>
      </c>
      <c r="C1243" s="450"/>
      <c r="D1243" s="450"/>
      <c r="E1243" s="474"/>
      <c r="F1243" s="474"/>
      <c r="G1243" s="801" t="s">
        <v>859</v>
      </c>
      <c r="H1243" s="802"/>
      <c r="I1243" s="803"/>
      <c r="J1243" s="442"/>
      <c r="K1243" s="467" t="s">
        <v>50</v>
      </c>
      <c r="L1243" s="611"/>
      <c r="M1243" s="442"/>
      <c r="N1243" s="442"/>
      <c r="O1243" s="467" t="s">
        <v>50</v>
      </c>
      <c r="P1243" s="611"/>
      <c r="W1243" s="453"/>
      <c r="X1243" s="264"/>
      <c r="Y1243" s="264"/>
      <c r="Z1243" s="264"/>
    </row>
    <row r="1244" spans="1:26" s="64" customFormat="1">
      <c r="A1244" s="470"/>
      <c r="B1244" s="442"/>
      <c r="C1244" s="442"/>
      <c r="D1244" s="442"/>
      <c r="E1244" s="442"/>
      <c r="F1244" s="442"/>
      <c r="G1244" s="442"/>
      <c r="H1244" s="442"/>
      <c r="I1244" s="442"/>
      <c r="J1244" s="442"/>
      <c r="K1244" s="442"/>
      <c r="L1244" s="442"/>
      <c r="M1244" s="442"/>
      <c r="N1244" s="442"/>
      <c r="O1244" s="442"/>
      <c r="P1244" s="471"/>
      <c r="W1244" s="453"/>
      <c r="X1244" s="264"/>
      <c r="Y1244" s="264"/>
      <c r="Z1244" s="264"/>
    </row>
    <row r="1245" spans="1:26" s="64" customFormat="1">
      <c r="A1245" s="470"/>
      <c r="B1245" s="467" t="s">
        <v>70</v>
      </c>
      <c r="C1245" s="442"/>
      <c r="D1245" s="766"/>
      <c r="E1245" s="767"/>
      <c r="F1245" s="768"/>
      <c r="G1245" s="442"/>
      <c r="H1245" s="467" t="s">
        <v>71</v>
      </c>
      <c r="I1245" s="442"/>
      <c r="J1245" s="769"/>
      <c r="K1245" s="804"/>
      <c r="L1245" s="804"/>
      <c r="M1245" s="804"/>
      <c r="N1245" s="804"/>
      <c r="O1245" s="770"/>
      <c r="P1245" s="471"/>
      <c r="W1245" s="453"/>
      <c r="X1245" s="264"/>
      <c r="Y1245" s="264"/>
      <c r="Z1245" s="264"/>
    </row>
    <row r="1246" spans="1:26" s="64" customFormat="1">
      <c r="A1246" s="470"/>
      <c r="B1246" s="442"/>
      <c r="C1246" s="442"/>
      <c r="D1246" s="442"/>
      <c r="E1246" s="442"/>
      <c r="F1246" s="442"/>
      <c r="G1246" s="442"/>
      <c r="H1246" s="442"/>
      <c r="I1246" s="442"/>
      <c r="J1246" s="442"/>
      <c r="K1246" s="442"/>
      <c r="L1246" s="442"/>
      <c r="M1246" s="442"/>
      <c r="N1246" s="442"/>
      <c r="O1246" s="442"/>
      <c r="P1246" s="471"/>
      <c r="W1246" s="453"/>
      <c r="X1246" s="264"/>
      <c r="Y1246" s="264"/>
      <c r="Z1246" s="264"/>
    </row>
    <row r="1247" spans="1:26" s="64" customFormat="1">
      <c r="A1247" s="470"/>
      <c r="B1247" s="467" t="s">
        <v>72</v>
      </c>
      <c r="C1247" s="442"/>
      <c r="D1247" s="766"/>
      <c r="E1247" s="767"/>
      <c r="F1247" s="767"/>
      <c r="G1247" s="767"/>
      <c r="H1247" s="767"/>
      <c r="I1247" s="767"/>
      <c r="J1247" s="767"/>
      <c r="K1247" s="767"/>
      <c r="L1247" s="767"/>
      <c r="M1247" s="767"/>
      <c r="N1247" s="767"/>
      <c r="O1247" s="768"/>
      <c r="P1247" s="471"/>
      <c r="W1247" s="453"/>
      <c r="X1247" s="264"/>
      <c r="Y1247" s="264"/>
      <c r="Z1247" s="264"/>
    </row>
    <row r="1248" spans="1:26" s="64" customFormat="1" ht="17" thickBot="1">
      <c r="A1248" s="479"/>
      <c r="B1248" s="480"/>
      <c r="C1248" s="480"/>
      <c r="D1248" s="480"/>
      <c r="E1248" s="480"/>
      <c r="F1248" s="480"/>
      <c r="G1248" s="480"/>
      <c r="H1248" s="480"/>
      <c r="I1248" s="480"/>
      <c r="J1248" s="480"/>
      <c r="K1248" s="480"/>
      <c r="L1248" s="480"/>
      <c r="M1248" s="480"/>
      <c r="N1248" s="480"/>
      <c r="O1248" s="480"/>
      <c r="P1248" s="481"/>
      <c r="W1248" s="453"/>
      <c r="X1248" s="264"/>
      <c r="Y1248" s="264"/>
      <c r="Z1248" s="264"/>
    </row>
    <row r="1249" spans="1:26" s="64" customFormat="1" ht="17" thickBot="1">
      <c r="A1249" s="470"/>
      <c r="B1249" s="442"/>
      <c r="C1249" s="442"/>
      <c r="D1249" s="442"/>
      <c r="E1249" s="442"/>
      <c r="F1249" s="442"/>
      <c r="G1249" s="442"/>
      <c r="H1249" s="442"/>
      <c r="I1249" s="442"/>
      <c r="J1249" s="442"/>
      <c r="K1249" s="442"/>
      <c r="L1249" s="442"/>
      <c r="M1249" s="442"/>
      <c r="N1249" s="442"/>
      <c r="O1249" s="442"/>
      <c r="P1249" s="471"/>
      <c r="W1249" s="457" t="s">
        <v>195</v>
      </c>
      <c r="X1249" s="264"/>
      <c r="Y1249" s="264"/>
      <c r="Z1249" s="264"/>
    </row>
    <row r="1250" spans="1:26" s="64" customFormat="1" ht="17" thickBot="1">
      <c r="A1250" s="374" t="s">
        <v>558</v>
      </c>
      <c r="B1250" s="467" t="s">
        <v>68</v>
      </c>
      <c r="C1250" s="442"/>
      <c r="D1250" s="442"/>
      <c r="E1250" s="766"/>
      <c r="F1250" s="767"/>
      <c r="G1250" s="767"/>
      <c r="H1250" s="767"/>
      <c r="I1250" s="767"/>
      <c r="J1250" s="768"/>
      <c r="K1250" s="468" t="s">
        <v>69</v>
      </c>
      <c r="L1250" s="766"/>
      <c r="M1250" s="768"/>
      <c r="N1250" s="442"/>
      <c r="O1250" s="467" t="s">
        <v>778</v>
      </c>
      <c r="P1250" s="629"/>
      <c r="W1250" s="453"/>
      <c r="X1250" s="264"/>
      <c r="Y1250" s="264"/>
      <c r="Z1250" s="264"/>
    </row>
    <row r="1251" spans="1:26" s="64" customFormat="1" ht="17" thickBot="1">
      <c r="A1251" s="470"/>
      <c r="B1251" s="442"/>
      <c r="C1251" s="442"/>
      <c r="D1251" s="442"/>
      <c r="E1251" s="442"/>
      <c r="F1251" s="442"/>
      <c r="G1251" s="442"/>
      <c r="H1251" s="442"/>
      <c r="I1251" s="442"/>
      <c r="J1251" s="442"/>
      <c r="K1251" s="442"/>
      <c r="L1251" s="442"/>
      <c r="M1251" s="442"/>
      <c r="N1251" s="442"/>
      <c r="O1251" s="442"/>
      <c r="P1251" s="471"/>
      <c r="W1251" s="453"/>
      <c r="X1251" s="264"/>
      <c r="Y1251" s="264"/>
      <c r="Z1251" s="264"/>
    </row>
    <row r="1252" spans="1:26" s="64" customFormat="1" ht="17" thickBot="1">
      <c r="A1252" s="470"/>
      <c r="B1252" s="467" t="s">
        <v>862</v>
      </c>
      <c r="C1252" s="442"/>
      <c r="D1252" s="442"/>
      <c r="E1252" s="472"/>
      <c r="F1252" s="472"/>
      <c r="G1252" s="766"/>
      <c r="H1252" s="767"/>
      <c r="I1252" s="768"/>
      <c r="J1252" s="442"/>
      <c r="K1252" s="467" t="s">
        <v>49</v>
      </c>
      <c r="L1252" s="610"/>
      <c r="M1252" s="442"/>
      <c r="N1252" s="442"/>
      <c r="O1252" s="467" t="s">
        <v>49</v>
      </c>
      <c r="P1252" s="610"/>
      <c r="W1252" s="453"/>
      <c r="X1252" s="264"/>
      <c r="Y1252" s="264"/>
      <c r="Z1252" s="264"/>
    </row>
    <row r="1253" spans="1:26" s="64" customFormat="1" ht="17" thickBot="1">
      <c r="A1253" s="470"/>
      <c r="B1253" s="467"/>
      <c r="C1253" s="442"/>
      <c r="D1253" s="442"/>
      <c r="E1253" s="474"/>
      <c r="F1253" s="474"/>
      <c r="G1253" s="474"/>
      <c r="H1253" s="474"/>
      <c r="I1253" s="442"/>
      <c r="J1253" s="442"/>
      <c r="K1253" s="467"/>
      <c r="L1253" s="475"/>
      <c r="M1253" s="450"/>
      <c r="N1253" s="450"/>
      <c r="O1253" s="476"/>
      <c r="P1253" s="482"/>
      <c r="W1253" s="453"/>
      <c r="X1253" s="264"/>
      <c r="Y1253" s="264"/>
      <c r="Z1253" s="264"/>
    </row>
    <row r="1254" spans="1:26" s="64" customFormat="1" ht="17" thickBot="1">
      <c r="A1254" s="470"/>
      <c r="B1254" s="467" t="s">
        <v>779</v>
      </c>
      <c r="C1254" s="450"/>
      <c r="D1254" s="450"/>
      <c r="E1254" s="474"/>
      <c r="F1254" s="474"/>
      <c r="G1254" s="801" t="s">
        <v>859</v>
      </c>
      <c r="H1254" s="802"/>
      <c r="I1254" s="803"/>
      <c r="J1254" s="442"/>
      <c r="K1254" s="467" t="s">
        <v>50</v>
      </c>
      <c r="L1254" s="611"/>
      <c r="M1254" s="442"/>
      <c r="N1254" s="442"/>
      <c r="O1254" s="467" t="s">
        <v>50</v>
      </c>
      <c r="P1254" s="611"/>
      <c r="W1254" s="453"/>
      <c r="X1254" s="264"/>
      <c r="Y1254" s="264"/>
      <c r="Z1254" s="264"/>
    </row>
    <row r="1255" spans="1:26" s="64" customFormat="1">
      <c r="A1255" s="470"/>
      <c r="B1255" s="442"/>
      <c r="C1255" s="442"/>
      <c r="D1255" s="442"/>
      <c r="E1255" s="442"/>
      <c r="F1255" s="442"/>
      <c r="G1255" s="442"/>
      <c r="H1255" s="442"/>
      <c r="I1255" s="442"/>
      <c r="J1255" s="442"/>
      <c r="K1255" s="442"/>
      <c r="L1255" s="442"/>
      <c r="M1255" s="442"/>
      <c r="N1255" s="442"/>
      <c r="O1255" s="442"/>
      <c r="P1255" s="471"/>
      <c r="W1255" s="453"/>
      <c r="X1255" s="264"/>
      <c r="Y1255" s="264"/>
      <c r="Z1255" s="264"/>
    </row>
    <row r="1256" spans="1:26" s="64" customFormat="1">
      <c r="A1256" s="470"/>
      <c r="B1256" s="467" t="s">
        <v>70</v>
      </c>
      <c r="C1256" s="442"/>
      <c r="D1256" s="766"/>
      <c r="E1256" s="767"/>
      <c r="F1256" s="768"/>
      <c r="G1256" s="442"/>
      <c r="H1256" s="467" t="s">
        <v>71</v>
      </c>
      <c r="I1256" s="442"/>
      <c r="J1256" s="769"/>
      <c r="K1256" s="804"/>
      <c r="L1256" s="804"/>
      <c r="M1256" s="804"/>
      <c r="N1256" s="804"/>
      <c r="O1256" s="770"/>
      <c r="P1256" s="471"/>
      <c r="W1256" s="453"/>
      <c r="X1256" s="264"/>
      <c r="Y1256" s="264"/>
      <c r="Z1256" s="264"/>
    </row>
    <row r="1257" spans="1:26" s="64" customFormat="1">
      <c r="A1257" s="470"/>
      <c r="B1257" s="442"/>
      <c r="C1257" s="442"/>
      <c r="D1257" s="442"/>
      <c r="E1257" s="442"/>
      <c r="F1257" s="442"/>
      <c r="G1257" s="442"/>
      <c r="H1257" s="442"/>
      <c r="I1257" s="442"/>
      <c r="J1257" s="442"/>
      <c r="K1257" s="442"/>
      <c r="L1257" s="442"/>
      <c r="M1257" s="442"/>
      <c r="N1257" s="442"/>
      <c r="O1257" s="442"/>
      <c r="P1257" s="471"/>
      <c r="W1257" s="453"/>
      <c r="X1257" s="264"/>
      <c r="Y1257" s="264"/>
      <c r="Z1257" s="264"/>
    </row>
    <row r="1258" spans="1:26" s="64" customFormat="1">
      <c r="A1258" s="470"/>
      <c r="B1258" s="467" t="s">
        <v>72</v>
      </c>
      <c r="C1258" s="442"/>
      <c r="D1258" s="766"/>
      <c r="E1258" s="767"/>
      <c r="F1258" s="767"/>
      <c r="G1258" s="767"/>
      <c r="H1258" s="767"/>
      <c r="I1258" s="767"/>
      <c r="J1258" s="767"/>
      <c r="K1258" s="767"/>
      <c r="L1258" s="767"/>
      <c r="M1258" s="767"/>
      <c r="N1258" s="767"/>
      <c r="O1258" s="768"/>
      <c r="P1258" s="471"/>
      <c r="W1258" s="453"/>
      <c r="X1258" s="264"/>
      <c r="Y1258" s="264"/>
      <c r="Z1258" s="264"/>
    </row>
    <row r="1259" spans="1:26" s="64" customFormat="1" ht="17" thickBot="1">
      <c r="A1259" s="479"/>
      <c r="B1259" s="480"/>
      <c r="C1259" s="480"/>
      <c r="D1259" s="480"/>
      <c r="E1259" s="480"/>
      <c r="F1259" s="480"/>
      <c r="G1259" s="480"/>
      <c r="H1259" s="480"/>
      <c r="I1259" s="480"/>
      <c r="J1259" s="480"/>
      <c r="K1259" s="480"/>
      <c r="L1259" s="480"/>
      <c r="M1259" s="480"/>
      <c r="N1259" s="480"/>
      <c r="O1259" s="480"/>
      <c r="P1259" s="481"/>
      <c r="W1259" s="453"/>
      <c r="X1259" s="264"/>
      <c r="Y1259" s="264"/>
      <c r="Z1259" s="264"/>
    </row>
    <row r="1260" spans="1:26" s="64" customFormat="1" ht="17" thickBot="1">
      <c r="A1260" s="470"/>
      <c r="B1260" s="442"/>
      <c r="C1260" s="442"/>
      <c r="D1260" s="442"/>
      <c r="E1260" s="442"/>
      <c r="F1260" s="442"/>
      <c r="G1260" s="442"/>
      <c r="H1260" s="442"/>
      <c r="I1260" s="442"/>
      <c r="J1260" s="442"/>
      <c r="K1260" s="442"/>
      <c r="L1260" s="442"/>
      <c r="M1260" s="442"/>
      <c r="N1260" s="442"/>
      <c r="O1260" s="442"/>
      <c r="P1260" s="471"/>
      <c r="W1260" s="457" t="s">
        <v>195</v>
      </c>
      <c r="X1260" s="264"/>
      <c r="Y1260" s="264"/>
      <c r="Z1260" s="264"/>
    </row>
    <row r="1261" spans="1:26" s="64" customFormat="1" ht="17" thickBot="1">
      <c r="A1261" s="374" t="s">
        <v>559</v>
      </c>
      <c r="B1261" s="467" t="s">
        <v>68</v>
      </c>
      <c r="C1261" s="442"/>
      <c r="D1261" s="442"/>
      <c r="E1261" s="766"/>
      <c r="F1261" s="767"/>
      <c r="G1261" s="767"/>
      <c r="H1261" s="767"/>
      <c r="I1261" s="767"/>
      <c r="J1261" s="768"/>
      <c r="K1261" s="468" t="s">
        <v>69</v>
      </c>
      <c r="L1261" s="766"/>
      <c r="M1261" s="768"/>
      <c r="N1261" s="442"/>
      <c r="O1261" s="467" t="s">
        <v>778</v>
      </c>
      <c r="P1261" s="629"/>
      <c r="W1261" s="453"/>
      <c r="X1261" s="264"/>
      <c r="Y1261" s="264"/>
      <c r="Z1261" s="264"/>
    </row>
    <row r="1262" spans="1:26" s="64" customFormat="1" ht="17" thickBot="1">
      <c r="A1262" s="470"/>
      <c r="B1262" s="442"/>
      <c r="C1262" s="442"/>
      <c r="D1262" s="442"/>
      <c r="E1262" s="442"/>
      <c r="F1262" s="442"/>
      <c r="G1262" s="442"/>
      <c r="H1262" s="442"/>
      <c r="I1262" s="442"/>
      <c r="J1262" s="442"/>
      <c r="K1262" s="442"/>
      <c r="L1262" s="442"/>
      <c r="M1262" s="442"/>
      <c r="N1262" s="442"/>
      <c r="O1262" s="442"/>
      <c r="P1262" s="471"/>
      <c r="W1262" s="453"/>
      <c r="X1262" s="264"/>
      <c r="Y1262" s="264"/>
      <c r="Z1262" s="264"/>
    </row>
    <row r="1263" spans="1:26" s="64" customFormat="1" ht="17" thickBot="1">
      <c r="A1263" s="470"/>
      <c r="B1263" s="467" t="s">
        <v>862</v>
      </c>
      <c r="C1263" s="442"/>
      <c r="D1263" s="442"/>
      <c r="E1263" s="472"/>
      <c r="F1263" s="472"/>
      <c r="G1263" s="766"/>
      <c r="H1263" s="767"/>
      <c r="I1263" s="768"/>
      <c r="J1263" s="442"/>
      <c r="K1263" s="467" t="s">
        <v>49</v>
      </c>
      <c r="L1263" s="610"/>
      <c r="M1263" s="442"/>
      <c r="N1263" s="442"/>
      <c r="O1263" s="467" t="s">
        <v>49</v>
      </c>
      <c r="P1263" s="610"/>
      <c r="W1263" s="453"/>
      <c r="X1263" s="264"/>
      <c r="Y1263" s="264"/>
      <c r="Z1263" s="264"/>
    </row>
    <row r="1264" spans="1:26" s="64" customFormat="1" ht="17" thickBot="1">
      <c r="A1264" s="470"/>
      <c r="B1264" s="467"/>
      <c r="C1264" s="442"/>
      <c r="D1264" s="442"/>
      <c r="E1264" s="474"/>
      <c r="F1264" s="474"/>
      <c r="G1264" s="474"/>
      <c r="H1264" s="474"/>
      <c r="I1264" s="442"/>
      <c r="J1264" s="442"/>
      <c r="K1264" s="467"/>
      <c r="L1264" s="475"/>
      <c r="M1264" s="450"/>
      <c r="N1264" s="450"/>
      <c r="O1264" s="476"/>
      <c r="P1264" s="482"/>
      <c r="W1264" s="453"/>
      <c r="X1264" s="264"/>
      <c r="Y1264" s="264"/>
      <c r="Z1264" s="264"/>
    </row>
    <row r="1265" spans="1:26" s="64" customFormat="1" ht="17" thickBot="1">
      <c r="A1265" s="470"/>
      <c r="B1265" s="467" t="s">
        <v>779</v>
      </c>
      <c r="C1265" s="450"/>
      <c r="D1265" s="450"/>
      <c r="E1265" s="474"/>
      <c r="F1265" s="474"/>
      <c r="G1265" s="801" t="s">
        <v>859</v>
      </c>
      <c r="H1265" s="802"/>
      <c r="I1265" s="803"/>
      <c r="J1265" s="442"/>
      <c r="K1265" s="467" t="s">
        <v>50</v>
      </c>
      <c r="L1265" s="611"/>
      <c r="M1265" s="442"/>
      <c r="N1265" s="442"/>
      <c r="O1265" s="467" t="s">
        <v>50</v>
      </c>
      <c r="P1265" s="611"/>
      <c r="W1265" s="453"/>
      <c r="X1265" s="264"/>
      <c r="Y1265" s="264"/>
      <c r="Z1265" s="264"/>
    </row>
    <row r="1266" spans="1:26" s="64" customFormat="1">
      <c r="A1266" s="470"/>
      <c r="B1266" s="442"/>
      <c r="C1266" s="442"/>
      <c r="D1266" s="442"/>
      <c r="E1266" s="442"/>
      <c r="F1266" s="442"/>
      <c r="G1266" s="442"/>
      <c r="H1266" s="442"/>
      <c r="I1266" s="442"/>
      <c r="J1266" s="442"/>
      <c r="K1266" s="442"/>
      <c r="L1266" s="442"/>
      <c r="M1266" s="442"/>
      <c r="N1266" s="442"/>
      <c r="O1266" s="442"/>
      <c r="P1266" s="471"/>
      <c r="W1266" s="453"/>
      <c r="X1266" s="264"/>
      <c r="Y1266" s="264"/>
      <c r="Z1266" s="264"/>
    </row>
    <row r="1267" spans="1:26" s="64" customFormat="1">
      <c r="A1267" s="470"/>
      <c r="B1267" s="467" t="s">
        <v>70</v>
      </c>
      <c r="C1267" s="442"/>
      <c r="D1267" s="766"/>
      <c r="E1267" s="767"/>
      <c r="F1267" s="768"/>
      <c r="G1267" s="442"/>
      <c r="H1267" s="467" t="s">
        <v>71</v>
      </c>
      <c r="I1267" s="442"/>
      <c r="J1267" s="769"/>
      <c r="K1267" s="804"/>
      <c r="L1267" s="804"/>
      <c r="M1267" s="804"/>
      <c r="N1267" s="804"/>
      <c r="O1267" s="770"/>
      <c r="P1267" s="471"/>
      <c r="W1267" s="453"/>
      <c r="X1267" s="264"/>
      <c r="Y1267" s="264"/>
      <c r="Z1267" s="264"/>
    </row>
    <row r="1268" spans="1:26" s="64" customFormat="1">
      <c r="A1268" s="470"/>
      <c r="B1268" s="442"/>
      <c r="C1268" s="442"/>
      <c r="D1268" s="442"/>
      <c r="E1268" s="442"/>
      <c r="F1268" s="442"/>
      <c r="G1268" s="442"/>
      <c r="H1268" s="442"/>
      <c r="I1268" s="442"/>
      <c r="J1268" s="442"/>
      <c r="K1268" s="442"/>
      <c r="L1268" s="442"/>
      <c r="M1268" s="442"/>
      <c r="N1268" s="442"/>
      <c r="O1268" s="442"/>
      <c r="P1268" s="471"/>
      <c r="W1268" s="453"/>
      <c r="X1268" s="264"/>
      <c r="Y1268" s="264"/>
      <c r="Z1268" s="264"/>
    </row>
    <row r="1269" spans="1:26" s="64" customFormat="1">
      <c r="A1269" s="470"/>
      <c r="B1269" s="467" t="s">
        <v>72</v>
      </c>
      <c r="C1269" s="442"/>
      <c r="D1269" s="766"/>
      <c r="E1269" s="767"/>
      <c r="F1269" s="767"/>
      <c r="G1269" s="767"/>
      <c r="H1269" s="767"/>
      <c r="I1269" s="767"/>
      <c r="J1269" s="767"/>
      <c r="K1269" s="767"/>
      <c r="L1269" s="767"/>
      <c r="M1269" s="767"/>
      <c r="N1269" s="767"/>
      <c r="O1269" s="768"/>
      <c r="P1269" s="471"/>
      <c r="W1269" s="453"/>
      <c r="X1269" s="264"/>
      <c r="Y1269" s="264"/>
      <c r="Z1269" s="264"/>
    </row>
    <row r="1270" spans="1:26" s="64" customFormat="1" ht="17" thickBot="1">
      <c r="A1270" s="479"/>
      <c r="B1270" s="480"/>
      <c r="C1270" s="480"/>
      <c r="D1270" s="480"/>
      <c r="E1270" s="480"/>
      <c r="F1270" s="480"/>
      <c r="G1270" s="480"/>
      <c r="H1270" s="480"/>
      <c r="I1270" s="480"/>
      <c r="J1270" s="480"/>
      <c r="K1270" s="480"/>
      <c r="L1270" s="480"/>
      <c r="M1270" s="480"/>
      <c r="N1270" s="480"/>
      <c r="O1270" s="480"/>
      <c r="P1270" s="481"/>
      <c r="W1270" s="453"/>
      <c r="X1270" s="264"/>
      <c r="Y1270" s="264"/>
      <c r="Z1270" s="264"/>
    </row>
    <row r="1271" spans="1:26" s="64" customFormat="1" ht="17" thickBot="1">
      <c r="A1271" s="470"/>
      <c r="B1271" s="442"/>
      <c r="C1271" s="442"/>
      <c r="D1271" s="442"/>
      <c r="E1271" s="442"/>
      <c r="F1271" s="442"/>
      <c r="G1271" s="442"/>
      <c r="H1271" s="442"/>
      <c r="I1271" s="442"/>
      <c r="J1271" s="442"/>
      <c r="K1271" s="442"/>
      <c r="L1271" s="442"/>
      <c r="M1271" s="442"/>
      <c r="N1271" s="442"/>
      <c r="O1271" s="442"/>
      <c r="P1271" s="471"/>
      <c r="W1271" s="457" t="s">
        <v>195</v>
      </c>
      <c r="X1271" s="264"/>
      <c r="Y1271" s="264"/>
      <c r="Z1271" s="264"/>
    </row>
    <row r="1272" spans="1:26" s="64" customFormat="1" ht="17" thickBot="1">
      <c r="A1272" s="374" t="s">
        <v>560</v>
      </c>
      <c r="B1272" s="467" t="s">
        <v>68</v>
      </c>
      <c r="C1272" s="442"/>
      <c r="D1272" s="442"/>
      <c r="E1272" s="766"/>
      <c r="F1272" s="767"/>
      <c r="G1272" s="767"/>
      <c r="H1272" s="767"/>
      <c r="I1272" s="767"/>
      <c r="J1272" s="768"/>
      <c r="K1272" s="468" t="s">
        <v>69</v>
      </c>
      <c r="L1272" s="766"/>
      <c r="M1272" s="768"/>
      <c r="N1272" s="442"/>
      <c r="O1272" s="467" t="s">
        <v>778</v>
      </c>
      <c r="P1272" s="629"/>
      <c r="W1272" s="453"/>
      <c r="X1272" s="264"/>
      <c r="Y1272" s="264"/>
      <c r="Z1272" s="264"/>
    </row>
    <row r="1273" spans="1:26" s="64" customFormat="1" ht="17" thickBot="1">
      <c r="A1273" s="470"/>
      <c r="B1273" s="442"/>
      <c r="C1273" s="442"/>
      <c r="D1273" s="442"/>
      <c r="E1273" s="442"/>
      <c r="F1273" s="442"/>
      <c r="G1273" s="442"/>
      <c r="H1273" s="442"/>
      <c r="I1273" s="442"/>
      <c r="J1273" s="442"/>
      <c r="K1273" s="442"/>
      <c r="L1273" s="442"/>
      <c r="M1273" s="442"/>
      <c r="N1273" s="442"/>
      <c r="O1273" s="442"/>
      <c r="P1273" s="471"/>
      <c r="W1273" s="453"/>
      <c r="X1273" s="264"/>
      <c r="Y1273" s="264"/>
      <c r="Z1273" s="264"/>
    </row>
    <row r="1274" spans="1:26" s="64" customFormat="1" ht="17" thickBot="1">
      <c r="A1274" s="470"/>
      <c r="B1274" s="467" t="s">
        <v>862</v>
      </c>
      <c r="C1274" s="442"/>
      <c r="D1274" s="442"/>
      <c r="E1274" s="472"/>
      <c r="F1274" s="472"/>
      <c r="G1274" s="766"/>
      <c r="H1274" s="767"/>
      <c r="I1274" s="768"/>
      <c r="J1274" s="442"/>
      <c r="K1274" s="467" t="s">
        <v>49</v>
      </c>
      <c r="L1274" s="610"/>
      <c r="M1274" s="442"/>
      <c r="N1274" s="442"/>
      <c r="O1274" s="467" t="s">
        <v>49</v>
      </c>
      <c r="P1274" s="610"/>
      <c r="W1274" s="453"/>
      <c r="X1274" s="264"/>
      <c r="Y1274" s="264"/>
      <c r="Z1274" s="264"/>
    </row>
    <row r="1275" spans="1:26" s="64" customFormat="1" ht="17" thickBot="1">
      <c r="A1275" s="470"/>
      <c r="B1275" s="467"/>
      <c r="C1275" s="442"/>
      <c r="D1275" s="442"/>
      <c r="E1275" s="474"/>
      <c r="F1275" s="474"/>
      <c r="G1275" s="474"/>
      <c r="H1275" s="474"/>
      <c r="I1275" s="442"/>
      <c r="J1275" s="442"/>
      <c r="K1275" s="467"/>
      <c r="L1275" s="475"/>
      <c r="M1275" s="450"/>
      <c r="N1275" s="450"/>
      <c r="O1275" s="476"/>
      <c r="P1275" s="482"/>
      <c r="W1275" s="453"/>
      <c r="X1275" s="264"/>
      <c r="Y1275" s="264"/>
      <c r="Z1275" s="264"/>
    </row>
    <row r="1276" spans="1:26" s="64" customFormat="1" ht="17" thickBot="1">
      <c r="A1276" s="470"/>
      <c r="B1276" s="467" t="s">
        <v>779</v>
      </c>
      <c r="C1276" s="450"/>
      <c r="D1276" s="450"/>
      <c r="E1276" s="474"/>
      <c r="F1276" s="474"/>
      <c r="G1276" s="801" t="s">
        <v>859</v>
      </c>
      <c r="H1276" s="802"/>
      <c r="I1276" s="803"/>
      <c r="J1276" s="442"/>
      <c r="K1276" s="467" t="s">
        <v>50</v>
      </c>
      <c r="L1276" s="611"/>
      <c r="M1276" s="442"/>
      <c r="N1276" s="442"/>
      <c r="O1276" s="467" t="s">
        <v>50</v>
      </c>
      <c r="P1276" s="611"/>
      <c r="W1276" s="453"/>
      <c r="X1276" s="264"/>
      <c r="Y1276" s="264"/>
      <c r="Z1276" s="264"/>
    </row>
    <row r="1277" spans="1:26" s="64" customFormat="1">
      <c r="A1277" s="470"/>
      <c r="B1277" s="442"/>
      <c r="C1277" s="442"/>
      <c r="D1277" s="442"/>
      <c r="E1277" s="442"/>
      <c r="F1277" s="442"/>
      <c r="G1277" s="442"/>
      <c r="H1277" s="442"/>
      <c r="I1277" s="442"/>
      <c r="J1277" s="442"/>
      <c r="K1277" s="442"/>
      <c r="L1277" s="442"/>
      <c r="M1277" s="442"/>
      <c r="N1277" s="442"/>
      <c r="O1277" s="442"/>
      <c r="P1277" s="471"/>
      <c r="W1277" s="453"/>
      <c r="X1277" s="264"/>
      <c r="Y1277" s="264"/>
      <c r="Z1277" s="264"/>
    </row>
    <row r="1278" spans="1:26" s="64" customFormat="1">
      <c r="A1278" s="470"/>
      <c r="B1278" s="467" t="s">
        <v>70</v>
      </c>
      <c r="C1278" s="442"/>
      <c r="D1278" s="766"/>
      <c r="E1278" s="767"/>
      <c r="F1278" s="768"/>
      <c r="G1278" s="442"/>
      <c r="H1278" s="467" t="s">
        <v>71</v>
      </c>
      <c r="I1278" s="442"/>
      <c r="J1278" s="769"/>
      <c r="K1278" s="804"/>
      <c r="L1278" s="804"/>
      <c r="M1278" s="804"/>
      <c r="N1278" s="804"/>
      <c r="O1278" s="770"/>
      <c r="P1278" s="471"/>
      <c r="W1278" s="453"/>
      <c r="X1278" s="264"/>
      <c r="Y1278" s="264"/>
      <c r="Z1278" s="264"/>
    </row>
    <row r="1279" spans="1:26" s="64" customFormat="1">
      <c r="A1279" s="470"/>
      <c r="B1279" s="442"/>
      <c r="C1279" s="442"/>
      <c r="D1279" s="442"/>
      <c r="E1279" s="442"/>
      <c r="F1279" s="442"/>
      <c r="G1279" s="442"/>
      <c r="H1279" s="442"/>
      <c r="I1279" s="442"/>
      <c r="J1279" s="442"/>
      <c r="K1279" s="442"/>
      <c r="L1279" s="442"/>
      <c r="M1279" s="442"/>
      <c r="N1279" s="442"/>
      <c r="O1279" s="442"/>
      <c r="P1279" s="471"/>
      <c r="W1279" s="453"/>
      <c r="X1279" s="264"/>
      <c r="Y1279" s="264"/>
      <c r="Z1279" s="264"/>
    </row>
    <row r="1280" spans="1:26" s="64" customFormat="1">
      <c r="A1280" s="470"/>
      <c r="B1280" s="467" t="s">
        <v>72</v>
      </c>
      <c r="C1280" s="442"/>
      <c r="D1280" s="766"/>
      <c r="E1280" s="767"/>
      <c r="F1280" s="767"/>
      <c r="G1280" s="767"/>
      <c r="H1280" s="767"/>
      <c r="I1280" s="767"/>
      <c r="J1280" s="767"/>
      <c r="K1280" s="767"/>
      <c r="L1280" s="767"/>
      <c r="M1280" s="767"/>
      <c r="N1280" s="767"/>
      <c r="O1280" s="768"/>
      <c r="P1280" s="471"/>
      <c r="W1280" s="453"/>
      <c r="X1280" s="264"/>
      <c r="Y1280" s="264"/>
      <c r="Z1280" s="264"/>
    </row>
    <row r="1281" spans="1:26" s="64" customFormat="1" ht="17" thickBot="1">
      <c r="A1281" s="479"/>
      <c r="B1281" s="480"/>
      <c r="C1281" s="480"/>
      <c r="D1281" s="480"/>
      <c r="E1281" s="480"/>
      <c r="F1281" s="480"/>
      <c r="G1281" s="480"/>
      <c r="H1281" s="480"/>
      <c r="I1281" s="480"/>
      <c r="J1281" s="480"/>
      <c r="K1281" s="480"/>
      <c r="L1281" s="480"/>
      <c r="M1281" s="480"/>
      <c r="N1281" s="480"/>
      <c r="O1281" s="480"/>
      <c r="P1281" s="481"/>
      <c r="W1281" s="453"/>
      <c r="X1281" s="264"/>
      <c r="Y1281" s="264"/>
      <c r="Z1281" s="264"/>
    </row>
    <row r="1282" spans="1:26" s="64" customFormat="1" ht="17" thickBot="1">
      <c r="A1282" s="470"/>
      <c r="B1282" s="442"/>
      <c r="C1282" s="442"/>
      <c r="D1282" s="442"/>
      <c r="E1282" s="442"/>
      <c r="F1282" s="442"/>
      <c r="G1282" s="442"/>
      <c r="H1282" s="442"/>
      <c r="I1282" s="442"/>
      <c r="J1282" s="442"/>
      <c r="K1282" s="442"/>
      <c r="L1282" s="442"/>
      <c r="M1282" s="442"/>
      <c r="N1282" s="442"/>
      <c r="O1282" s="442"/>
      <c r="P1282" s="471"/>
      <c r="W1282" s="457" t="s">
        <v>195</v>
      </c>
      <c r="X1282" s="264"/>
      <c r="Y1282" s="264"/>
      <c r="Z1282" s="264"/>
    </row>
    <row r="1283" spans="1:26" s="64" customFormat="1" ht="17" thickBot="1">
      <c r="A1283" s="374" t="s">
        <v>561</v>
      </c>
      <c r="B1283" s="467" t="s">
        <v>68</v>
      </c>
      <c r="C1283" s="442"/>
      <c r="D1283" s="442"/>
      <c r="E1283" s="766"/>
      <c r="F1283" s="767"/>
      <c r="G1283" s="767"/>
      <c r="H1283" s="767"/>
      <c r="I1283" s="767"/>
      <c r="J1283" s="768"/>
      <c r="K1283" s="468" t="s">
        <v>69</v>
      </c>
      <c r="L1283" s="766"/>
      <c r="M1283" s="768"/>
      <c r="N1283" s="442"/>
      <c r="O1283" s="467" t="s">
        <v>778</v>
      </c>
      <c r="P1283" s="629"/>
      <c r="W1283" s="453"/>
      <c r="X1283" s="264"/>
      <c r="Y1283" s="264"/>
      <c r="Z1283" s="264"/>
    </row>
    <row r="1284" spans="1:26" s="64" customFormat="1" ht="17" thickBot="1">
      <c r="A1284" s="470"/>
      <c r="B1284" s="442"/>
      <c r="C1284" s="442"/>
      <c r="D1284" s="442"/>
      <c r="E1284" s="442"/>
      <c r="F1284" s="442"/>
      <c r="G1284" s="442"/>
      <c r="H1284" s="442"/>
      <c r="I1284" s="442"/>
      <c r="J1284" s="442"/>
      <c r="K1284" s="442"/>
      <c r="L1284" s="442"/>
      <c r="M1284" s="442"/>
      <c r="N1284" s="442"/>
      <c r="O1284" s="442"/>
      <c r="P1284" s="471"/>
      <c r="W1284" s="453"/>
      <c r="X1284" s="264"/>
      <c r="Y1284" s="264"/>
      <c r="Z1284" s="264"/>
    </row>
    <row r="1285" spans="1:26" s="64" customFormat="1" ht="17" thickBot="1">
      <c r="A1285" s="470"/>
      <c r="B1285" s="467" t="s">
        <v>862</v>
      </c>
      <c r="C1285" s="442"/>
      <c r="D1285" s="442"/>
      <c r="E1285" s="472"/>
      <c r="F1285" s="472"/>
      <c r="G1285" s="766"/>
      <c r="H1285" s="767"/>
      <c r="I1285" s="768"/>
      <c r="J1285" s="442"/>
      <c r="K1285" s="467" t="s">
        <v>49</v>
      </c>
      <c r="L1285" s="610"/>
      <c r="M1285" s="442"/>
      <c r="N1285" s="442"/>
      <c r="O1285" s="467" t="s">
        <v>49</v>
      </c>
      <c r="P1285" s="610"/>
      <c r="W1285" s="453"/>
      <c r="X1285" s="264"/>
      <c r="Y1285" s="264"/>
      <c r="Z1285" s="264"/>
    </row>
    <row r="1286" spans="1:26" s="64" customFormat="1" ht="17" thickBot="1">
      <c r="A1286" s="470"/>
      <c r="B1286" s="467"/>
      <c r="C1286" s="442"/>
      <c r="D1286" s="442"/>
      <c r="E1286" s="474"/>
      <c r="F1286" s="474"/>
      <c r="G1286" s="474"/>
      <c r="H1286" s="474"/>
      <c r="I1286" s="442"/>
      <c r="J1286" s="442"/>
      <c r="K1286" s="467"/>
      <c r="L1286" s="475"/>
      <c r="M1286" s="450"/>
      <c r="N1286" s="450"/>
      <c r="O1286" s="476"/>
      <c r="P1286" s="482"/>
      <c r="W1286" s="453"/>
      <c r="X1286" s="264"/>
      <c r="Y1286" s="264"/>
      <c r="Z1286" s="264"/>
    </row>
    <row r="1287" spans="1:26" s="64" customFormat="1" ht="17" thickBot="1">
      <c r="A1287" s="470"/>
      <c r="B1287" s="467" t="s">
        <v>779</v>
      </c>
      <c r="C1287" s="450"/>
      <c r="D1287" s="450"/>
      <c r="E1287" s="474"/>
      <c r="F1287" s="474"/>
      <c r="G1287" s="801" t="s">
        <v>859</v>
      </c>
      <c r="H1287" s="802"/>
      <c r="I1287" s="803"/>
      <c r="J1287" s="442"/>
      <c r="K1287" s="467" t="s">
        <v>50</v>
      </c>
      <c r="L1287" s="611"/>
      <c r="M1287" s="442"/>
      <c r="N1287" s="442"/>
      <c r="O1287" s="467" t="s">
        <v>50</v>
      </c>
      <c r="P1287" s="611"/>
      <c r="W1287" s="453"/>
      <c r="X1287" s="264"/>
      <c r="Y1287" s="264"/>
      <c r="Z1287" s="264"/>
    </row>
    <row r="1288" spans="1:26" s="64" customFormat="1">
      <c r="A1288" s="470"/>
      <c r="B1288" s="442"/>
      <c r="C1288" s="442"/>
      <c r="D1288" s="442"/>
      <c r="E1288" s="442"/>
      <c r="F1288" s="442"/>
      <c r="G1288" s="442"/>
      <c r="H1288" s="442"/>
      <c r="I1288" s="442"/>
      <c r="J1288" s="442"/>
      <c r="K1288" s="442"/>
      <c r="L1288" s="442"/>
      <c r="M1288" s="442"/>
      <c r="N1288" s="442"/>
      <c r="O1288" s="442"/>
      <c r="P1288" s="471"/>
      <c r="W1288" s="453"/>
      <c r="X1288" s="264"/>
      <c r="Y1288" s="264"/>
      <c r="Z1288" s="264"/>
    </row>
    <row r="1289" spans="1:26" s="64" customFormat="1">
      <c r="A1289" s="470"/>
      <c r="B1289" s="467" t="s">
        <v>70</v>
      </c>
      <c r="C1289" s="442"/>
      <c r="D1289" s="766"/>
      <c r="E1289" s="767"/>
      <c r="F1289" s="768"/>
      <c r="G1289" s="442"/>
      <c r="H1289" s="467" t="s">
        <v>71</v>
      </c>
      <c r="I1289" s="442"/>
      <c r="J1289" s="769"/>
      <c r="K1289" s="804"/>
      <c r="L1289" s="804"/>
      <c r="M1289" s="804"/>
      <c r="N1289" s="804"/>
      <c r="O1289" s="770"/>
      <c r="P1289" s="471"/>
      <c r="W1289" s="453"/>
      <c r="X1289" s="264"/>
      <c r="Y1289" s="264"/>
      <c r="Z1289" s="264"/>
    </row>
    <row r="1290" spans="1:26" s="64" customFormat="1">
      <c r="A1290" s="470"/>
      <c r="B1290" s="442"/>
      <c r="C1290" s="442"/>
      <c r="D1290" s="442"/>
      <c r="E1290" s="442"/>
      <c r="F1290" s="442"/>
      <c r="G1290" s="442"/>
      <c r="H1290" s="442"/>
      <c r="I1290" s="442"/>
      <c r="J1290" s="442"/>
      <c r="K1290" s="442"/>
      <c r="L1290" s="442"/>
      <c r="M1290" s="442"/>
      <c r="N1290" s="442"/>
      <c r="O1290" s="442"/>
      <c r="P1290" s="471"/>
      <c r="W1290" s="453"/>
      <c r="X1290" s="264"/>
      <c r="Y1290" s="264"/>
      <c r="Z1290" s="264"/>
    </row>
    <row r="1291" spans="1:26" s="64" customFormat="1">
      <c r="A1291" s="470"/>
      <c r="B1291" s="467" t="s">
        <v>72</v>
      </c>
      <c r="C1291" s="442"/>
      <c r="D1291" s="766"/>
      <c r="E1291" s="767"/>
      <c r="F1291" s="767"/>
      <c r="G1291" s="767"/>
      <c r="H1291" s="767"/>
      <c r="I1291" s="767"/>
      <c r="J1291" s="767"/>
      <c r="K1291" s="767"/>
      <c r="L1291" s="767"/>
      <c r="M1291" s="767"/>
      <c r="N1291" s="767"/>
      <c r="O1291" s="768"/>
      <c r="P1291" s="471"/>
      <c r="W1291" s="453"/>
      <c r="X1291" s="264"/>
      <c r="Y1291" s="264"/>
      <c r="Z1291" s="264"/>
    </row>
    <row r="1292" spans="1:26" s="64" customFormat="1" ht="17" thickBot="1">
      <c r="A1292" s="479"/>
      <c r="B1292" s="480"/>
      <c r="C1292" s="480"/>
      <c r="D1292" s="480"/>
      <c r="E1292" s="480"/>
      <c r="F1292" s="480"/>
      <c r="G1292" s="480"/>
      <c r="H1292" s="480"/>
      <c r="I1292" s="480"/>
      <c r="J1292" s="480"/>
      <c r="K1292" s="480"/>
      <c r="L1292" s="480"/>
      <c r="M1292" s="480"/>
      <c r="N1292" s="480"/>
      <c r="O1292" s="480"/>
      <c r="P1292" s="481"/>
      <c r="W1292" s="453"/>
      <c r="X1292" s="264"/>
      <c r="Y1292" s="264"/>
      <c r="Z1292" s="264"/>
    </row>
    <row r="1293" spans="1:26" s="64" customFormat="1" ht="17" thickBot="1">
      <c r="A1293" s="470"/>
      <c r="B1293" s="442"/>
      <c r="C1293" s="442"/>
      <c r="D1293" s="442"/>
      <c r="E1293" s="442"/>
      <c r="F1293" s="442"/>
      <c r="G1293" s="442"/>
      <c r="H1293" s="442"/>
      <c r="I1293" s="442"/>
      <c r="J1293" s="442"/>
      <c r="K1293" s="442"/>
      <c r="L1293" s="442"/>
      <c r="M1293" s="442"/>
      <c r="N1293" s="442"/>
      <c r="O1293" s="442"/>
      <c r="P1293" s="471"/>
      <c r="W1293" s="457" t="s">
        <v>195</v>
      </c>
      <c r="X1293" s="264"/>
      <c r="Y1293" s="264"/>
      <c r="Z1293" s="264"/>
    </row>
    <row r="1294" spans="1:26" s="64" customFormat="1" ht="17" thickBot="1">
      <c r="A1294" s="374" t="s">
        <v>562</v>
      </c>
      <c r="B1294" s="467" t="s">
        <v>68</v>
      </c>
      <c r="C1294" s="442"/>
      <c r="D1294" s="442"/>
      <c r="E1294" s="766"/>
      <c r="F1294" s="767"/>
      <c r="G1294" s="767"/>
      <c r="H1294" s="767"/>
      <c r="I1294" s="767"/>
      <c r="J1294" s="768"/>
      <c r="K1294" s="468" t="s">
        <v>69</v>
      </c>
      <c r="L1294" s="766"/>
      <c r="M1294" s="768"/>
      <c r="N1294" s="442"/>
      <c r="O1294" s="467" t="s">
        <v>778</v>
      </c>
      <c r="P1294" s="629"/>
      <c r="W1294" s="453"/>
      <c r="X1294" s="264"/>
      <c r="Y1294" s="264"/>
      <c r="Z1294" s="264"/>
    </row>
    <row r="1295" spans="1:26" s="64" customFormat="1" ht="17" thickBot="1">
      <c r="A1295" s="470"/>
      <c r="B1295" s="442"/>
      <c r="C1295" s="442"/>
      <c r="D1295" s="442"/>
      <c r="E1295" s="442"/>
      <c r="F1295" s="442"/>
      <c r="G1295" s="442"/>
      <c r="H1295" s="442"/>
      <c r="I1295" s="442"/>
      <c r="J1295" s="442"/>
      <c r="K1295" s="442"/>
      <c r="L1295" s="442"/>
      <c r="M1295" s="442"/>
      <c r="N1295" s="442"/>
      <c r="O1295" s="442"/>
      <c r="P1295" s="471"/>
      <c r="W1295" s="453"/>
      <c r="X1295" s="264"/>
      <c r="Y1295" s="264"/>
      <c r="Z1295" s="264"/>
    </row>
    <row r="1296" spans="1:26" s="64" customFormat="1" ht="17" thickBot="1">
      <c r="A1296" s="470"/>
      <c r="B1296" s="467" t="s">
        <v>862</v>
      </c>
      <c r="C1296" s="442"/>
      <c r="D1296" s="442"/>
      <c r="E1296" s="472"/>
      <c r="F1296" s="472"/>
      <c r="G1296" s="766"/>
      <c r="H1296" s="767"/>
      <c r="I1296" s="768"/>
      <c r="J1296" s="442"/>
      <c r="K1296" s="467" t="s">
        <v>49</v>
      </c>
      <c r="L1296" s="610"/>
      <c r="M1296" s="442"/>
      <c r="N1296" s="442"/>
      <c r="O1296" s="467" t="s">
        <v>49</v>
      </c>
      <c r="P1296" s="610"/>
      <c r="W1296" s="453"/>
      <c r="X1296" s="264"/>
      <c r="Y1296" s="264"/>
      <c r="Z1296" s="264"/>
    </row>
    <row r="1297" spans="1:26" s="64" customFormat="1" ht="17" thickBot="1">
      <c r="A1297" s="470"/>
      <c r="B1297" s="467"/>
      <c r="C1297" s="442"/>
      <c r="D1297" s="442"/>
      <c r="E1297" s="474"/>
      <c r="F1297" s="474"/>
      <c r="G1297" s="474"/>
      <c r="H1297" s="474"/>
      <c r="I1297" s="442"/>
      <c r="J1297" s="442"/>
      <c r="K1297" s="467"/>
      <c r="L1297" s="475"/>
      <c r="M1297" s="450"/>
      <c r="N1297" s="450"/>
      <c r="O1297" s="476"/>
      <c r="P1297" s="482"/>
      <c r="W1297" s="453"/>
      <c r="X1297" s="264"/>
      <c r="Y1297" s="264"/>
      <c r="Z1297" s="264"/>
    </row>
    <row r="1298" spans="1:26" s="64" customFormat="1" ht="17" thickBot="1">
      <c r="A1298" s="470"/>
      <c r="B1298" s="467" t="s">
        <v>779</v>
      </c>
      <c r="C1298" s="450"/>
      <c r="D1298" s="450"/>
      <c r="E1298" s="474"/>
      <c r="F1298" s="474"/>
      <c r="G1298" s="801" t="s">
        <v>859</v>
      </c>
      <c r="H1298" s="802"/>
      <c r="I1298" s="803"/>
      <c r="J1298" s="442"/>
      <c r="K1298" s="467" t="s">
        <v>50</v>
      </c>
      <c r="L1298" s="611"/>
      <c r="M1298" s="442"/>
      <c r="N1298" s="442"/>
      <c r="O1298" s="467" t="s">
        <v>50</v>
      </c>
      <c r="P1298" s="611"/>
      <c r="W1298" s="453"/>
      <c r="X1298" s="264"/>
      <c r="Y1298" s="264"/>
      <c r="Z1298" s="264"/>
    </row>
    <row r="1299" spans="1:26" s="64" customFormat="1">
      <c r="A1299" s="470"/>
      <c r="B1299" s="442"/>
      <c r="C1299" s="442"/>
      <c r="D1299" s="442"/>
      <c r="E1299" s="442"/>
      <c r="F1299" s="442"/>
      <c r="G1299" s="442"/>
      <c r="H1299" s="442"/>
      <c r="I1299" s="442"/>
      <c r="J1299" s="442"/>
      <c r="K1299" s="442"/>
      <c r="L1299" s="442"/>
      <c r="M1299" s="442"/>
      <c r="N1299" s="442"/>
      <c r="O1299" s="442"/>
      <c r="P1299" s="471"/>
      <c r="W1299" s="453"/>
      <c r="X1299" s="264"/>
      <c r="Y1299" s="264"/>
      <c r="Z1299" s="264"/>
    </row>
    <row r="1300" spans="1:26" s="64" customFormat="1">
      <c r="A1300" s="470"/>
      <c r="B1300" s="467" t="s">
        <v>70</v>
      </c>
      <c r="C1300" s="442"/>
      <c r="D1300" s="766"/>
      <c r="E1300" s="767"/>
      <c r="F1300" s="768"/>
      <c r="G1300" s="442"/>
      <c r="H1300" s="467" t="s">
        <v>71</v>
      </c>
      <c r="I1300" s="442"/>
      <c r="J1300" s="769"/>
      <c r="K1300" s="804"/>
      <c r="L1300" s="804"/>
      <c r="M1300" s="804"/>
      <c r="N1300" s="804"/>
      <c r="O1300" s="770"/>
      <c r="P1300" s="471"/>
      <c r="W1300" s="453"/>
      <c r="X1300" s="264"/>
      <c r="Y1300" s="264"/>
      <c r="Z1300" s="264"/>
    </row>
    <row r="1301" spans="1:26" s="64" customFormat="1">
      <c r="A1301" s="470"/>
      <c r="B1301" s="442"/>
      <c r="C1301" s="442"/>
      <c r="D1301" s="442"/>
      <c r="E1301" s="442"/>
      <c r="F1301" s="442"/>
      <c r="G1301" s="442"/>
      <c r="H1301" s="442"/>
      <c r="I1301" s="442"/>
      <c r="J1301" s="442"/>
      <c r="K1301" s="442"/>
      <c r="L1301" s="442"/>
      <c r="M1301" s="442"/>
      <c r="N1301" s="442"/>
      <c r="O1301" s="442"/>
      <c r="P1301" s="471"/>
      <c r="W1301" s="453"/>
      <c r="X1301" s="264"/>
      <c r="Y1301" s="264"/>
      <c r="Z1301" s="264"/>
    </row>
    <row r="1302" spans="1:26" s="64" customFormat="1">
      <c r="A1302" s="470"/>
      <c r="B1302" s="467" t="s">
        <v>72</v>
      </c>
      <c r="C1302" s="442"/>
      <c r="D1302" s="766"/>
      <c r="E1302" s="767"/>
      <c r="F1302" s="767"/>
      <c r="G1302" s="767"/>
      <c r="H1302" s="767"/>
      <c r="I1302" s="767"/>
      <c r="J1302" s="767"/>
      <c r="K1302" s="767"/>
      <c r="L1302" s="767"/>
      <c r="M1302" s="767"/>
      <c r="N1302" s="767"/>
      <c r="O1302" s="768"/>
      <c r="P1302" s="471"/>
      <c r="W1302" s="453"/>
      <c r="X1302" s="264"/>
      <c r="Y1302" s="264"/>
      <c r="Z1302" s="264"/>
    </row>
    <row r="1303" spans="1:26" s="64" customFormat="1" ht="17" thickBot="1">
      <c r="A1303" s="479"/>
      <c r="B1303" s="480"/>
      <c r="C1303" s="480"/>
      <c r="D1303" s="480"/>
      <c r="E1303" s="480"/>
      <c r="F1303" s="480"/>
      <c r="G1303" s="480"/>
      <c r="H1303" s="480"/>
      <c r="I1303" s="480"/>
      <c r="J1303" s="480"/>
      <c r="K1303" s="480"/>
      <c r="L1303" s="480"/>
      <c r="M1303" s="480"/>
      <c r="N1303" s="480"/>
      <c r="O1303" s="480"/>
      <c r="P1303" s="481"/>
      <c r="W1303" s="453"/>
      <c r="X1303" s="264"/>
      <c r="Y1303" s="264"/>
      <c r="Z1303" s="264"/>
    </row>
    <row r="1304" spans="1:26" s="64" customFormat="1" ht="17" thickBot="1">
      <c r="A1304" s="470"/>
      <c r="B1304" s="442"/>
      <c r="C1304" s="442"/>
      <c r="D1304" s="442"/>
      <c r="E1304" s="442"/>
      <c r="F1304" s="442"/>
      <c r="G1304" s="442"/>
      <c r="H1304" s="442"/>
      <c r="I1304" s="442"/>
      <c r="J1304" s="442"/>
      <c r="K1304" s="442"/>
      <c r="L1304" s="442"/>
      <c r="M1304" s="442"/>
      <c r="N1304" s="442"/>
      <c r="O1304" s="442"/>
      <c r="P1304" s="471"/>
      <c r="W1304" s="457" t="s">
        <v>195</v>
      </c>
      <c r="X1304" s="264"/>
      <c r="Y1304" s="264"/>
      <c r="Z1304" s="264"/>
    </row>
    <row r="1305" spans="1:26" s="64" customFormat="1" ht="17" thickBot="1">
      <c r="A1305" s="374" t="s">
        <v>563</v>
      </c>
      <c r="B1305" s="467" t="s">
        <v>68</v>
      </c>
      <c r="C1305" s="442"/>
      <c r="D1305" s="442"/>
      <c r="E1305" s="766"/>
      <c r="F1305" s="767"/>
      <c r="G1305" s="767"/>
      <c r="H1305" s="767"/>
      <c r="I1305" s="767"/>
      <c r="J1305" s="768"/>
      <c r="K1305" s="468" t="s">
        <v>69</v>
      </c>
      <c r="L1305" s="766"/>
      <c r="M1305" s="768"/>
      <c r="N1305" s="442"/>
      <c r="O1305" s="467" t="s">
        <v>778</v>
      </c>
      <c r="P1305" s="629"/>
      <c r="W1305" s="453"/>
      <c r="X1305" s="264"/>
      <c r="Y1305" s="264"/>
      <c r="Z1305" s="264"/>
    </row>
    <row r="1306" spans="1:26" s="64" customFormat="1" ht="17" thickBot="1">
      <c r="A1306" s="470"/>
      <c r="B1306" s="442"/>
      <c r="C1306" s="442"/>
      <c r="D1306" s="442"/>
      <c r="E1306" s="442"/>
      <c r="F1306" s="442"/>
      <c r="G1306" s="442"/>
      <c r="H1306" s="442"/>
      <c r="I1306" s="442"/>
      <c r="J1306" s="442"/>
      <c r="K1306" s="442"/>
      <c r="L1306" s="442"/>
      <c r="M1306" s="442"/>
      <c r="N1306" s="442"/>
      <c r="O1306" s="442"/>
      <c r="P1306" s="471"/>
      <c r="W1306" s="453"/>
      <c r="X1306" s="264"/>
      <c r="Y1306" s="264"/>
      <c r="Z1306" s="264"/>
    </row>
    <row r="1307" spans="1:26" s="64" customFormat="1" ht="17" thickBot="1">
      <c r="A1307" s="470"/>
      <c r="B1307" s="467" t="s">
        <v>862</v>
      </c>
      <c r="C1307" s="442"/>
      <c r="D1307" s="442"/>
      <c r="E1307" s="472"/>
      <c r="F1307" s="472"/>
      <c r="G1307" s="766"/>
      <c r="H1307" s="767"/>
      <c r="I1307" s="768"/>
      <c r="J1307" s="442"/>
      <c r="K1307" s="467" t="s">
        <v>49</v>
      </c>
      <c r="L1307" s="610"/>
      <c r="M1307" s="442"/>
      <c r="N1307" s="442"/>
      <c r="O1307" s="467" t="s">
        <v>49</v>
      </c>
      <c r="P1307" s="610"/>
      <c r="W1307" s="453"/>
      <c r="X1307" s="264"/>
      <c r="Y1307" s="264"/>
      <c r="Z1307" s="264"/>
    </row>
    <row r="1308" spans="1:26" s="64" customFormat="1" ht="17" thickBot="1">
      <c r="A1308" s="470"/>
      <c r="B1308" s="467"/>
      <c r="C1308" s="442"/>
      <c r="D1308" s="442"/>
      <c r="E1308" s="474"/>
      <c r="F1308" s="474"/>
      <c r="G1308" s="474"/>
      <c r="H1308" s="474"/>
      <c r="I1308" s="442"/>
      <c r="J1308" s="442"/>
      <c r="K1308" s="467"/>
      <c r="L1308" s="475"/>
      <c r="M1308" s="450"/>
      <c r="N1308" s="450"/>
      <c r="O1308" s="476"/>
      <c r="P1308" s="482"/>
      <c r="W1308" s="453"/>
      <c r="X1308" s="264"/>
      <c r="Y1308" s="264"/>
      <c r="Z1308" s="264"/>
    </row>
    <row r="1309" spans="1:26" s="64" customFormat="1" ht="17" thickBot="1">
      <c r="A1309" s="470"/>
      <c r="B1309" s="467" t="s">
        <v>779</v>
      </c>
      <c r="C1309" s="450"/>
      <c r="D1309" s="450"/>
      <c r="E1309" s="474"/>
      <c r="F1309" s="474"/>
      <c r="G1309" s="801" t="s">
        <v>859</v>
      </c>
      <c r="H1309" s="802"/>
      <c r="I1309" s="803"/>
      <c r="J1309" s="442"/>
      <c r="K1309" s="467" t="s">
        <v>50</v>
      </c>
      <c r="L1309" s="611"/>
      <c r="M1309" s="442"/>
      <c r="N1309" s="442"/>
      <c r="O1309" s="467" t="s">
        <v>50</v>
      </c>
      <c r="P1309" s="611"/>
      <c r="W1309" s="453"/>
      <c r="X1309" s="264"/>
      <c r="Y1309" s="264"/>
      <c r="Z1309" s="264"/>
    </row>
    <row r="1310" spans="1:26" s="64" customFormat="1">
      <c r="A1310" s="470"/>
      <c r="B1310" s="442"/>
      <c r="C1310" s="442"/>
      <c r="D1310" s="442"/>
      <c r="E1310" s="442"/>
      <c r="F1310" s="442"/>
      <c r="G1310" s="442"/>
      <c r="H1310" s="442"/>
      <c r="I1310" s="442"/>
      <c r="J1310" s="442"/>
      <c r="K1310" s="442"/>
      <c r="L1310" s="442"/>
      <c r="M1310" s="442"/>
      <c r="N1310" s="442"/>
      <c r="O1310" s="442"/>
      <c r="P1310" s="471"/>
      <c r="W1310" s="453"/>
      <c r="X1310" s="264"/>
      <c r="Y1310" s="264"/>
      <c r="Z1310" s="264"/>
    </row>
    <row r="1311" spans="1:26" s="64" customFormat="1">
      <c r="A1311" s="470"/>
      <c r="B1311" s="467" t="s">
        <v>70</v>
      </c>
      <c r="C1311" s="442"/>
      <c r="D1311" s="766"/>
      <c r="E1311" s="767"/>
      <c r="F1311" s="768"/>
      <c r="G1311" s="442"/>
      <c r="H1311" s="467" t="s">
        <v>71</v>
      </c>
      <c r="I1311" s="442"/>
      <c r="J1311" s="769"/>
      <c r="K1311" s="804"/>
      <c r="L1311" s="804"/>
      <c r="M1311" s="804"/>
      <c r="N1311" s="804"/>
      <c r="O1311" s="770"/>
      <c r="P1311" s="471"/>
      <c r="W1311" s="453"/>
      <c r="X1311" s="264"/>
      <c r="Y1311" s="264"/>
      <c r="Z1311" s="264"/>
    </row>
    <row r="1312" spans="1:26" s="64" customFormat="1">
      <c r="A1312" s="470"/>
      <c r="B1312" s="442"/>
      <c r="C1312" s="442"/>
      <c r="D1312" s="442"/>
      <c r="E1312" s="442"/>
      <c r="F1312" s="442"/>
      <c r="G1312" s="442"/>
      <c r="H1312" s="442"/>
      <c r="I1312" s="442"/>
      <c r="J1312" s="442"/>
      <c r="K1312" s="442"/>
      <c r="L1312" s="442"/>
      <c r="M1312" s="442"/>
      <c r="N1312" s="442"/>
      <c r="O1312" s="442"/>
      <c r="P1312" s="471"/>
      <c r="W1312" s="453"/>
      <c r="X1312" s="264"/>
      <c r="Y1312" s="264"/>
      <c r="Z1312" s="264"/>
    </row>
    <row r="1313" spans="1:26" s="64" customFormat="1">
      <c r="A1313" s="470"/>
      <c r="B1313" s="467" t="s">
        <v>72</v>
      </c>
      <c r="C1313" s="442"/>
      <c r="D1313" s="766"/>
      <c r="E1313" s="767"/>
      <c r="F1313" s="767"/>
      <c r="G1313" s="767"/>
      <c r="H1313" s="767"/>
      <c r="I1313" s="767"/>
      <c r="J1313" s="767"/>
      <c r="K1313" s="767"/>
      <c r="L1313" s="767"/>
      <c r="M1313" s="767"/>
      <c r="N1313" s="767"/>
      <c r="O1313" s="768"/>
      <c r="P1313" s="471"/>
      <c r="W1313" s="453"/>
      <c r="X1313" s="264"/>
      <c r="Y1313" s="264"/>
      <c r="Z1313" s="264"/>
    </row>
    <row r="1314" spans="1:26" s="64" customFormat="1" ht="17" thickBot="1">
      <c r="A1314" s="479"/>
      <c r="B1314" s="480"/>
      <c r="C1314" s="480"/>
      <c r="D1314" s="480"/>
      <c r="E1314" s="480"/>
      <c r="F1314" s="480"/>
      <c r="G1314" s="480"/>
      <c r="H1314" s="480"/>
      <c r="I1314" s="480"/>
      <c r="J1314" s="480"/>
      <c r="K1314" s="480"/>
      <c r="L1314" s="480"/>
      <c r="M1314" s="480"/>
      <c r="N1314" s="480"/>
      <c r="O1314" s="480"/>
      <c r="P1314" s="481"/>
      <c r="W1314" s="453"/>
      <c r="X1314" s="264"/>
      <c r="Y1314" s="264"/>
      <c r="Z1314" s="264"/>
    </row>
    <row r="1315" spans="1:26" s="64" customFormat="1" ht="17" thickBot="1">
      <c r="A1315" s="470"/>
      <c r="B1315" s="442"/>
      <c r="C1315" s="442"/>
      <c r="D1315" s="442"/>
      <c r="E1315" s="442"/>
      <c r="F1315" s="442"/>
      <c r="G1315" s="442"/>
      <c r="H1315" s="442"/>
      <c r="I1315" s="442"/>
      <c r="J1315" s="442"/>
      <c r="K1315" s="442"/>
      <c r="L1315" s="442"/>
      <c r="M1315" s="442"/>
      <c r="N1315" s="442"/>
      <c r="O1315" s="442"/>
      <c r="P1315" s="471"/>
      <c r="W1315" s="457" t="s">
        <v>195</v>
      </c>
      <c r="X1315" s="264"/>
      <c r="Y1315" s="264"/>
      <c r="Z1315" s="264"/>
    </row>
    <row r="1316" spans="1:26" s="64" customFormat="1" ht="17" thickBot="1">
      <c r="A1316" s="374" t="s">
        <v>564</v>
      </c>
      <c r="B1316" s="467" t="s">
        <v>68</v>
      </c>
      <c r="C1316" s="442"/>
      <c r="D1316" s="442"/>
      <c r="E1316" s="766"/>
      <c r="F1316" s="767"/>
      <c r="G1316" s="767"/>
      <c r="H1316" s="767"/>
      <c r="I1316" s="767"/>
      <c r="J1316" s="768"/>
      <c r="K1316" s="468" t="s">
        <v>69</v>
      </c>
      <c r="L1316" s="766"/>
      <c r="M1316" s="768"/>
      <c r="N1316" s="442"/>
      <c r="O1316" s="467" t="s">
        <v>778</v>
      </c>
      <c r="P1316" s="629"/>
      <c r="W1316" s="453"/>
      <c r="X1316" s="264"/>
      <c r="Y1316" s="264"/>
      <c r="Z1316" s="264"/>
    </row>
    <row r="1317" spans="1:26" s="64" customFormat="1" ht="17" thickBot="1">
      <c r="A1317" s="470"/>
      <c r="B1317" s="442"/>
      <c r="C1317" s="442"/>
      <c r="D1317" s="442"/>
      <c r="E1317" s="442"/>
      <c r="F1317" s="442"/>
      <c r="G1317" s="442"/>
      <c r="H1317" s="442"/>
      <c r="I1317" s="442"/>
      <c r="J1317" s="442"/>
      <c r="K1317" s="442"/>
      <c r="L1317" s="442"/>
      <c r="M1317" s="442"/>
      <c r="N1317" s="442"/>
      <c r="O1317" s="442"/>
      <c r="P1317" s="471"/>
      <c r="W1317" s="453"/>
      <c r="X1317" s="264"/>
      <c r="Y1317" s="264"/>
      <c r="Z1317" s="264"/>
    </row>
    <row r="1318" spans="1:26" s="64" customFormat="1" ht="17" thickBot="1">
      <c r="A1318" s="470"/>
      <c r="B1318" s="467" t="s">
        <v>862</v>
      </c>
      <c r="C1318" s="442"/>
      <c r="D1318" s="442"/>
      <c r="E1318" s="472"/>
      <c r="F1318" s="472"/>
      <c r="G1318" s="766"/>
      <c r="H1318" s="767"/>
      <c r="I1318" s="768"/>
      <c r="J1318" s="442"/>
      <c r="K1318" s="467" t="s">
        <v>49</v>
      </c>
      <c r="L1318" s="610"/>
      <c r="M1318" s="442"/>
      <c r="N1318" s="442"/>
      <c r="O1318" s="467" t="s">
        <v>49</v>
      </c>
      <c r="P1318" s="610"/>
      <c r="W1318" s="453"/>
      <c r="X1318" s="264"/>
      <c r="Y1318" s="264"/>
      <c r="Z1318" s="264"/>
    </row>
    <row r="1319" spans="1:26" s="64" customFormat="1" ht="17" thickBot="1">
      <c r="A1319" s="470"/>
      <c r="B1319" s="467"/>
      <c r="C1319" s="442"/>
      <c r="D1319" s="442"/>
      <c r="E1319" s="474"/>
      <c r="F1319" s="474"/>
      <c r="G1319" s="474"/>
      <c r="H1319" s="474"/>
      <c r="I1319" s="442"/>
      <c r="J1319" s="442"/>
      <c r="K1319" s="467"/>
      <c r="L1319" s="475"/>
      <c r="M1319" s="450"/>
      <c r="N1319" s="450"/>
      <c r="O1319" s="476"/>
      <c r="P1319" s="482"/>
      <c r="W1319" s="453"/>
      <c r="X1319" s="264"/>
      <c r="Y1319" s="264"/>
      <c r="Z1319" s="264"/>
    </row>
    <row r="1320" spans="1:26" s="64" customFormat="1" ht="17" thickBot="1">
      <c r="A1320" s="470"/>
      <c r="B1320" s="467" t="s">
        <v>779</v>
      </c>
      <c r="C1320" s="450"/>
      <c r="D1320" s="450"/>
      <c r="E1320" s="474"/>
      <c r="F1320" s="474"/>
      <c r="G1320" s="801" t="s">
        <v>859</v>
      </c>
      <c r="H1320" s="802"/>
      <c r="I1320" s="803"/>
      <c r="J1320" s="442"/>
      <c r="K1320" s="467" t="s">
        <v>50</v>
      </c>
      <c r="L1320" s="611"/>
      <c r="M1320" s="442"/>
      <c r="N1320" s="442"/>
      <c r="O1320" s="467" t="s">
        <v>50</v>
      </c>
      <c r="P1320" s="611"/>
      <c r="W1320" s="453"/>
      <c r="X1320" s="264"/>
      <c r="Y1320" s="264"/>
      <c r="Z1320" s="264"/>
    </row>
    <row r="1321" spans="1:26" s="64" customFormat="1">
      <c r="A1321" s="470"/>
      <c r="B1321" s="442"/>
      <c r="C1321" s="442"/>
      <c r="D1321" s="442"/>
      <c r="E1321" s="442"/>
      <c r="F1321" s="442"/>
      <c r="G1321" s="442"/>
      <c r="H1321" s="442"/>
      <c r="I1321" s="442"/>
      <c r="J1321" s="442"/>
      <c r="K1321" s="442"/>
      <c r="L1321" s="442"/>
      <c r="M1321" s="442"/>
      <c r="N1321" s="442"/>
      <c r="O1321" s="442"/>
      <c r="P1321" s="471"/>
      <c r="W1321" s="453"/>
      <c r="X1321" s="264"/>
      <c r="Y1321" s="264"/>
      <c r="Z1321" s="264"/>
    </row>
    <row r="1322" spans="1:26" s="64" customFormat="1">
      <c r="A1322" s="470"/>
      <c r="B1322" s="467" t="s">
        <v>70</v>
      </c>
      <c r="C1322" s="442"/>
      <c r="D1322" s="766"/>
      <c r="E1322" s="767"/>
      <c r="F1322" s="768"/>
      <c r="G1322" s="442"/>
      <c r="H1322" s="467" t="s">
        <v>71</v>
      </c>
      <c r="I1322" s="442"/>
      <c r="J1322" s="769"/>
      <c r="K1322" s="804"/>
      <c r="L1322" s="804"/>
      <c r="M1322" s="804"/>
      <c r="N1322" s="804"/>
      <c r="O1322" s="770"/>
      <c r="P1322" s="471"/>
      <c r="W1322" s="453"/>
      <c r="X1322" s="264"/>
      <c r="Y1322" s="264"/>
      <c r="Z1322" s="264"/>
    </row>
    <row r="1323" spans="1:26" s="64" customFormat="1">
      <c r="A1323" s="470"/>
      <c r="B1323" s="442"/>
      <c r="C1323" s="442"/>
      <c r="D1323" s="442"/>
      <c r="E1323" s="442"/>
      <c r="F1323" s="442"/>
      <c r="G1323" s="442"/>
      <c r="H1323" s="442"/>
      <c r="I1323" s="442"/>
      <c r="J1323" s="442"/>
      <c r="K1323" s="442"/>
      <c r="L1323" s="442"/>
      <c r="M1323" s="442"/>
      <c r="N1323" s="442"/>
      <c r="O1323" s="442"/>
      <c r="P1323" s="471"/>
      <c r="W1323" s="453"/>
      <c r="X1323" s="264"/>
      <c r="Y1323" s="264"/>
      <c r="Z1323" s="264"/>
    </row>
    <row r="1324" spans="1:26" s="64" customFormat="1">
      <c r="A1324" s="470"/>
      <c r="B1324" s="467" t="s">
        <v>72</v>
      </c>
      <c r="C1324" s="442"/>
      <c r="D1324" s="766"/>
      <c r="E1324" s="767"/>
      <c r="F1324" s="767"/>
      <c r="G1324" s="767"/>
      <c r="H1324" s="767"/>
      <c r="I1324" s="767"/>
      <c r="J1324" s="767"/>
      <c r="K1324" s="767"/>
      <c r="L1324" s="767"/>
      <c r="M1324" s="767"/>
      <c r="N1324" s="767"/>
      <c r="O1324" s="768"/>
      <c r="P1324" s="471"/>
      <c r="W1324" s="453"/>
      <c r="X1324" s="264"/>
      <c r="Y1324" s="264"/>
      <c r="Z1324" s="264"/>
    </row>
    <row r="1325" spans="1:26" s="64" customFormat="1" ht="17" thickBot="1">
      <c r="A1325" s="479"/>
      <c r="B1325" s="480"/>
      <c r="C1325" s="480"/>
      <c r="D1325" s="480"/>
      <c r="E1325" s="480"/>
      <c r="F1325" s="480"/>
      <c r="G1325" s="480"/>
      <c r="H1325" s="480"/>
      <c r="I1325" s="480"/>
      <c r="J1325" s="480"/>
      <c r="K1325" s="480"/>
      <c r="L1325" s="480"/>
      <c r="M1325" s="480"/>
      <c r="N1325" s="480"/>
      <c r="O1325" s="480"/>
      <c r="P1325" s="481"/>
      <c r="W1325" s="453"/>
      <c r="X1325" s="264"/>
      <c r="Y1325" s="264"/>
      <c r="Z1325" s="264"/>
    </row>
    <row r="1326" spans="1:26" s="64" customFormat="1" ht="17" thickBot="1">
      <c r="A1326" s="470"/>
      <c r="B1326" s="442"/>
      <c r="C1326" s="442"/>
      <c r="D1326" s="442"/>
      <c r="E1326" s="442"/>
      <c r="F1326" s="442"/>
      <c r="G1326" s="442"/>
      <c r="H1326" s="442"/>
      <c r="I1326" s="442"/>
      <c r="J1326" s="442"/>
      <c r="K1326" s="442"/>
      <c r="L1326" s="442"/>
      <c r="M1326" s="442"/>
      <c r="N1326" s="442"/>
      <c r="O1326" s="442"/>
      <c r="P1326" s="471"/>
      <c r="W1326" s="457" t="s">
        <v>195</v>
      </c>
      <c r="X1326" s="264"/>
      <c r="Y1326" s="264"/>
      <c r="Z1326" s="264"/>
    </row>
    <row r="1327" spans="1:26" s="64" customFormat="1" ht="17" thickBot="1">
      <c r="A1327" s="374" t="s">
        <v>565</v>
      </c>
      <c r="B1327" s="467" t="s">
        <v>68</v>
      </c>
      <c r="C1327" s="442"/>
      <c r="D1327" s="442"/>
      <c r="E1327" s="766"/>
      <c r="F1327" s="767"/>
      <c r="G1327" s="767"/>
      <c r="H1327" s="767"/>
      <c r="I1327" s="767"/>
      <c r="J1327" s="768"/>
      <c r="K1327" s="468" t="s">
        <v>69</v>
      </c>
      <c r="L1327" s="766"/>
      <c r="M1327" s="768"/>
      <c r="N1327" s="442"/>
      <c r="O1327" s="467" t="s">
        <v>778</v>
      </c>
      <c r="P1327" s="629"/>
      <c r="W1327" s="453"/>
      <c r="X1327" s="264"/>
      <c r="Y1327" s="264"/>
      <c r="Z1327" s="264"/>
    </row>
    <row r="1328" spans="1:26" s="64" customFormat="1" ht="17" thickBot="1">
      <c r="A1328" s="470"/>
      <c r="B1328" s="442"/>
      <c r="C1328" s="442"/>
      <c r="D1328" s="442"/>
      <c r="E1328" s="442"/>
      <c r="F1328" s="442"/>
      <c r="G1328" s="442"/>
      <c r="H1328" s="442"/>
      <c r="I1328" s="442"/>
      <c r="J1328" s="442"/>
      <c r="K1328" s="442"/>
      <c r="L1328" s="442"/>
      <c r="M1328" s="442"/>
      <c r="N1328" s="442"/>
      <c r="O1328" s="442"/>
      <c r="P1328" s="471"/>
      <c r="W1328" s="453"/>
      <c r="X1328" s="264"/>
      <c r="Y1328" s="264"/>
      <c r="Z1328" s="264"/>
    </row>
    <row r="1329" spans="1:26" s="64" customFormat="1" ht="17" thickBot="1">
      <c r="A1329" s="470"/>
      <c r="B1329" s="467" t="s">
        <v>862</v>
      </c>
      <c r="C1329" s="442"/>
      <c r="D1329" s="442"/>
      <c r="E1329" s="472"/>
      <c r="F1329" s="472"/>
      <c r="G1329" s="766"/>
      <c r="H1329" s="767"/>
      <c r="I1329" s="768"/>
      <c r="J1329" s="442"/>
      <c r="K1329" s="467" t="s">
        <v>49</v>
      </c>
      <c r="L1329" s="610"/>
      <c r="M1329" s="442"/>
      <c r="N1329" s="442"/>
      <c r="O1329" s="467" t="s">
        <v>49</v>
      </c>
      <c r="P1329" s="610"/>
      <c r="W1329" s="453"/>
      <c r="X1329" s="264"/>
      <c r="Y1329" s="264"/>
      <c r="Z1329" s="264"/>
    </row>
    <row r="1330" spans="1:26" s="64" customFormat="1" ht="17" thickBot="1">
      <c r="A1330" s="470"/>
      <c r="B1330" s="467"/>
      <c r="C1330" s="442"/>
      <c r="D1330" s="442"/>
      <c r="E1330" s="474"/>
      <c r="F1330" s="474"/>
      <c r="G1330" s="474"/>
      <c r="H1330" s="474"/>
      <c r="I1330" s="442"/>
      <c r="J1330" s="442"/>
      <c r="K1330" s="467"/>
      <c r="L1330" s="475"/>
      <c r="M1330" s="450"/>
      <c r="N1330" s="450"/>
      <c r="O1330" s="476"/>
      <c r="P1330" s="482"/>
      <c r="W1330" s="453"/>
      <c r="X1330" s="264"/>
      <c r="Y1330" s="264"/>
      <c r="Z1330" s="264"/>
    </row>
    <row r="1331" spans="1:26" s="64" customFormat="1" ht="17" thickBot="1">
      <c r="A1331" s="470"/>
      <c r="B1331" s="467" t="s">
        <v>779</v>
      </c>
      <c r="C1331" s="450"/>
      <c r="D1331" s="450"/>
      <c r="E1331" s="474"/>
      <c r="F1331" s="474"/>
      <c r="G1331" s="801" t="s">
        <v>859</v>
      </c>
      <c r="H1331" s="802"/>
      <c r="I1331" s="803"/>
      <c r="J1331" s="442"/>
      <c r="K1331" s="467" t="s">
        <v>50</v>
      </c>
      <c r="L1331" s="611"/>
      <c r="M1331" s="442"/>
      <c r="N1331" s="442"/>
      <c r="O1331" s="467" t="s">
        <v>50</v>
      </c>
      <c r="P1331" s="611"/>
      <c r="W1331" s="453"/>
      <c r="X1331" s="264"/>
      <c r="Y1331" s="264"/>
      <c r="Z1331" s="264"/>
    </row>
    <row r="1332" spans="1:26" s="64" customFormat="1">
      <c r="A1332" s="470"/>
      <c r="B1332" s="442"/>
      <c r="C1332" s="442"/>
      <c r="D1332" s="442"/>
      <c r="E1332" s="442"/>
      <c r="F1332" s="442"/>
      <c r="G1332" s="442"/>
      <c r="H1332" s="442"/>
      <c r="I1332" s="442"/>
      <c r="J1332" s="442"/>
      <c r="K1332" s="442"/>
      <c r="L1332" s="442"/>
      <c r="M1332" s="442"/>
      <c r="N1332" s="442"/>
      <c r="O1332" s="442"/>
      <c r="P1332" s="471"/>
      <c r="W1332" s="453"/>
      <c r="X1332" s="264"/>
      <c r="Y1332" s="264"/>
      <c r="Z1332" s="264"/>
    </row>
    <row r="1333" spans="1:26" s="64" customFormat="1">
      <c r="A1333" s="470"/>
      <c r="B1333" s="467" t="s">
        <v>70</v>
      </c>
      <c r="C1333" s="442"/>
      <c r="D1333" s="766"/>
      <c r="E1333" s="767"/>
      <c r="F1333" s="768"/>
      <c r="G1333" s="442"/>
      <c r="H1333" s="467" t="s">
        <v>71</v>
      </c>
      <c r="I1333" s="442"/>
      <c r="J1333" s="769"/>
      <c r="K1333" s="804"/>
      <c r="L1333" s="804"/>
      <c r="M1333" s="804"/>
      <c r="N1333" s="804"/>
      <c r="O1333" s="770"/>
      <c r="P1333" s="471"/>
      <c r="W1333" s="453"/>
      <c r="X1333" s="264"/>
      <c r="Y1333" s="264"/>
      <c r="Z1333" s="264"/>
    </row>
    <row r="1334" spans="1:26" s="64" customFormat="1">
      <c r="A1334" s="470"/>
      <c r="B1334" s="442"/>
      <c r="C1334" s="442"/>
      <c r="D1334" s="442"/>
      <c r="E1334" s="442"/>
      <c r="F1334" s="442"/>
      <c r="G1334" s="442"/>
      <c r="H1334" s="442"/>
      <c r="I1334" s="442"/>
      <c r="J1334" s="442"/>
      <c r="K1334" s="442"/>
      <c r="L1334" s="442"/>
      <c r="M1334" s="442"/>
      <c r="N1334" s="442"/>
      <c r="O1334" s="442"/>
      <c r="P1334" s="471"/>
      <c r="W1334" s="453"/>
      <c r="X1334" s="264"/>
      <c r="Y1334" s="264"/>
      <c r="Z1334" s="264"/>
    </row>
    <row r="1335" spans="1:26" s="64" customFormat="1">
      <c r="A1335" s="470"/>
      <c r="B1335" s="467" t="s">
        <v>72</v>
      </c>
      <c r="C1335" s="442"/>
      <c r="D1335" s="766"/>
      <c r="E1335" s="767"/>
      <c r="F1335" s="767"/>
      <c r="G1335" s="767"/>
      <c r="H1335" s="767"/>
      <c r="I1335" s="767"/>
      <c r="J1335" s="767"/>
      <c r="K1335" s="767"/>
      <c r="L1335" s="767"/>
      <c r="M1335" s="767"/>
      <c r="N1335" s="767"/>
      <c r="O1335" s="768"/>
      <c r="P1335" s="471"/>
      <c r="W1335" s="453"/>
      <c r="X1335" s="264"/>
      <c r="Y1335" s="264"/>
      <c r="Z1335" s="264"/>
    </row>
    <row r="1336" spans="1:26" s="64" customFormat="1" ht="17" thickBot="1">
      <c r="A1336" s="479"/>
      <c r="B1336" s="480"/>
      <c r="C1336" s="480"/>
      <c r="D1336" s="480"/>
      <c r="E1336" s="480"/>
      <c r="F1336" s="480"/>
      <c r="G1336" s="480"/>
      <c r="H1336" s="480"/>
      <c r="I1336" s="480"/>
      <c r="J1336" s="480"/>
      <c r="K1336" s="480"/>
      <c r="L1336" s="480"/>
      <c r="M1336" s="480"/>
      <c r="N1336" s="480"/>
      <c r="O1336" s="480"/>
      <c r="P1336" s="481"/>
      <c r="W1336" s="453"/>
      <c r="X1336" s="264"/>
      <c r="Y1336" s="264"/>
      <c r="Z1336" s="264"/>
    </row>
    <row r="1337" spans="1:26" s="64" customFormat="1" ht="17" thickBot="1">
      <c r="A1337" s="470"/>
      <c r="B1337" s="442"/>
      <c r="C1337" s="442"/>
      <c r="D1337" s="442"/>
      <c r="E1337" s="442"/>
      <c r="F1337" s="442"/>
      <c r="G1337" s="442"/>
      <c r="H1337" s="442"/>
      <c r="I1337" s="442"/>
      <c r="J1337" s="442"/>
      <c r="K1337" s="442"/>
      <c r="L1337" s="442"/>
      <c r="M1337" s="442"/>
      <c r="N1337" s="442"/>
      <c r="O1337" s="442"/>
      <c r="P1337" s="471"/>
      <c r="W1337" s="457" t="s">
        <v>195</v>
      </c>
      <c r="X1337" s="264"/>
      <c r="Y1337" s="264"/>
      <c r="Z1337" s="264"/>
    </row>
    <row r="1338" spans="1:26" s="64" customFormat="1" ht="17" thickBot="1">
      <c r="A1338" s="374" t="s">
        <v>566</v>
      </c>
      <c r="B1338" s="467" t="s">
        <v>68</v>
      </c>
      <c r="C1338" s="442"/>
      <c r="D1338" s="442"/>
      <c r="E1338" s="766"/>
      <c r="F1338" s="767"/>
      <c r="G1338" s="767"/>
      <c r="H1338" s="767"/>
      <c r="I1338" s="767"/>
      <c r="J1338" s="768"/>
      <c r="K1338" s="468" t="s">
        <v>69</v>
      </c>
      <c r="L1338" s="766"/>
      <c r="M1338" s="768"/>
      <c r="N1338" s="442"/>
      <c r="O1338" s="467" t="s">
        <v>778</v>
      </c>
      <c r="P1338" s="629"/>
      <c r="W1338" s="453"/>
      <c r="X1338" s="264"/>
      <c r="Y1338" s="264"/>
      <c r="Z1338" s="264"/>
    </row>
    <row r="1339" spans="1:26" s="64" customFormat="1" ht="17" thickBot="1">
      <c r="A1339" s="470"/>
      <c r="B1339" s="442"/>
      <c r="C1339" s="442"/>
      <c r="D1339" s="442"/>
      <c r="E1339" s="442"/>
      <c r="F1339" s="442"/>
      <c r="G1339" s="442"/>
      <c r="H1339" s="442"/>
      <c r="I1339" s="442"/>
      <c r="J1339" s="442"/>
      <c r="K1339" s="442"/>
      <c r="L1339" s="442"/>
      <c r="M1339" s="442"/>
      <c r="N1339" s="442"/>
      <c r="O1339" s="442"/>
      <c r="P1339" s="471"/>
      <c r="W1339" s="453"/>
      <c r="X1339" s="264"/>
      <c r="Y1339" s="264"/>
      <c r="Z1339" s="264"/>
    </row>
    <row r="1340" spans="1:26" s="64" customFormat="1" ht="17" thickBot="1">
      <c r="A1340" s="470"/>
      <c r="B1340" s="467" t="s">
        <v>862</v>
      </c>
      <c r="C1340" s="442"/>
      <c r="D1340" s="442"/>
      <c r="E1340" s="472"/>
      <c r="F1340" s="472"/>
      <c r="G1340" s="766"/>
      <c r="H1340" s="767"/>
      <c r="I1340" s="768"/>
      <c r="J1340" s="442"/>
      <c r="K1340" s="467" t="s">
        <v>49</v>
      </c>
      <c r="L1340" s="610"/>
      <c r="M1340" s="442"/>
      <c r="N1340" s="442"/>
      <c r="O1340" s="467" t="s">
        <v>49</v>
      </c>
      <c r="P1340" s="610"/>
      <c r="W1340" s="453"/>
      <c r="X1340" s="264"/>
      <c r="Y1340" s="264"/>
      <c r="Z1340" s="264"/>
    </row>
    <row r="1341" spans="1:26" s="64" customFormat="1" ht="17" thickBot="1">
      <c r="A1341" s="470"/>
      <c r="B1341" s="467"/>
      <c r="C1341" s="442"/>
      <c r="D1341" s="442"/>
      <c r="E1341" s="474"/>
      <c r="F1341" s="474"/>
      <c r="G1341" s="474"/>
      <c r="H1341" s="474"/>
      <c r="I1341" s="442"/>
      <c r="J1341" s="442"/>
      <c r="K1341" s="467"/>
      <c r="L1341" s="475"/>
      <c r="M1341" s="450"/>
      <c r="N1341" s="450"/>
      <c r="O1341" s="476"/>
      <c r="P1341" s="482"/>
      <c r="W1341" s="453"/>
      <c r="X1341" s="264"/>
      <c r="Y1341" s="264"/>
      <c r="Z1341" s="264"/>
    </row>
    <row r="1342" spans="1:26" s="64" customFormat="1" ht="17" thickBot="1">
      <c r="A1342" s="470"/>
      <c r="B1342" s="467" t="s">
        <v>779</v>
      </c>
      <c r="C1342" s="450"/>
      <c r="D1342" s="450"/>
      <c r="E1342" s="474"/>
      <c r="F1342" s="474"/>
      <c r="G1342" s="801" t="s">
        <v>859</v>
      </c>
      <c r="H1342" s="802"/>
      <c r="I1342" s="803"/>
      <c r="J1342" s="442"/>
      <c r="K1342" s="467" t="s">
        <v>50</v>
      </c>
      <c r="L1342" s="611"/>
      <c r="M1342" s="442"/>
      <c r="N1342" s="442"/>
      <c r="O1342" s="467" t="s">
        <v>50</v>
      </c>
      <c r="P1342" s="611"/>
      <c r="W1342" s="453"/>
      <c r="X1342" s="264"/>
      <c r="Y1342" s="264"/>
      <c r="Z1342" s="264"/>
    </row>
    <row r="1343" spans="1:26" s="64" customFormat="1">
      <c r="A1343" s="470"/>
      <c r="B1343" s="442"/>
      <c r="C1343" s="442"/>
      <c r="D1343" s="442"/>
      <c r="E1343" s="442"/>
      <c r="F1343" s="442"/>
      <c r="G1343" s="442"/>
      <c r="H1343" s="442"/>
      <c r="I1343" s="442"/>
      <c r="J1343" s="442"/>
      <c r="K1343" s="442"/>
      <c r="L1343" s="442"/>
      <c r="M1343" s="442"/>
      <c r="N1343" s="442"/>
      <c r="O1343" s="442"/>
      <c r="P1343" s="471"/>
      <c r="W1343" s="453"/>
      <c r="X1343" s="264"/>
      <c r="Y1343" s="264"/>
      <c r="Z1343" s="264"/>
    </row>
    <row r="1344" spans="1:26" s="64" customFormat="1">
      <c r="A1344" s="470"/>
      <c r="B1344" s="467" t="s">
        <v>70</v>
      </c>
      <c r="C1344" s="442"/>
      <c r="D1344" s="766"/>
      <c r="E1344" s="767"/>
      <c r="F1344" s="768"/>
      <c r="G1344" s="442"/>
      <c r="H1344" s="467" t="s">
        <v>71</v>
      </c>
      <c r="I1344" s="442"/>
      <c r="J1344" s="769"/>
      <c r="K1344" s="804"/>
      <c r="L1344" s="804"/>
      <c r="M1344" s="804"/>
      <c r="N1344" s="804"/>
      <c r="O1344" s="770"/>
      <c r="P1344" s="471"/>
      <c r="W1344" s="453"/>
      <c r="X1344" s="264"/>
      <c r="Y1344" s="264"/>
      <c r="Z1344" s="264"/>
    </row>
    <row r="1345" spans="1:26" s="64" customFormat="1">
      <c r="A1345" s="470"/>
      <c r="B1345" s="442"/>
      <c r="C1345" s="442"/>
      <c r="D1345" s="442"/>
      <c r="E1345" s="442"/>
      <c r="F1345" s="442"/>
      <c r="G1345" s="442"/>
      <c r="H1345" s="442"/>
      <c r="I1345" s="442"/>
      <c r="J1345" s="442"/>
      <c r="K1345" s="442"/>
      <c r="L1345" s="442"/>
      <c r="M1345" s="442"/>
      <c r="N1345" s="442"/>
      <c r="O1345" s="442"/>
      <c r="P1345" s="471"/>
      <c r="W1345" s="453"/>
      <c r="X1345" s="264"/>
      <c r="Y1345" s="264"/>
      <c r="Z1345" s="264"/>
    </row>
    <row r="1346" spans="1:26" s="64" customFormat="1">
      <c r="A1346" s="470"/>
      <c r="B1346" s="467" t="s">
        <v>72</v>
      </c>
      <c r="C1346" s="442"/>
      <c r="D1346" s="766"/>
      <c r="E1346" s="767"/>
      <c r="F1346" s="767"/>
      <c r="G1346" s="767"/>
      <c r="H1346" s="767"/>
      <c r="I1346" s="767"/>
      <c r="J1346" s="767"/>
      <c r="K1346" s="767"/>
      <c r="L1346" s="767"/>
      <c r="M1346" s="767"/>
      <c r="N1346" s="767"/>
      <c r="O1346" s="768"/>
      <c r="P1346" s="471"/>
      <c r="W1346" s="453"/>
      <c r="X1346" s="264"/>
      <c r="Y1346" s="264"/>
      <c r="Z1346" s="264"/>
    </row>
    <row r="1347" spans="1:26" s="64" customFormat="1" ht="17" thickBot="1">
      <c r="A1347" s="479"/>
      <c r="B1347" s="480"/>
      <c r="C1347" s="480"/>
      <c r="D1347" s="480"/>
      <c r="E1347" s="480"/>
      <c r="F1347" s="480"/>
      <c r="G1347" s="480"/>
      <c r="H1347" s="480"/>
      <c r="I1347" s="480"/>
      <c r="J1347" s="480"/>
      <c r="K1347" s="480"/>
      <c r="L1347" s="480"/>
      <c r="M1347" s="480"/>
      <c r="N1347" s="480"/>
      <c r="O1347" s="480"/>
      <c r="P1347" s="481"/>
      <c r="W1347" s="453"/>
      <c r="X1347" s="264"/>
      <c r="Y1347" s="264"/>
      <c r="Z1347" s="264"/>
    </row>
    <row r="1348" spans="1:26" ht="17" thickBot="1">
      <c r="A1348" s="470"/>
      <c r="B1348" s="442"/>
      <c r="C1348" s="442"/>
      <c r="D1348" s="442"/>
      <c r="E1348" s="442"/>
      <c r="F1348" s="442"/>
      <c r="G1348" s="442"/>
      <c r="H1348" s="442"/>
      <c r="I1348" s="442"/>
      <c r="J1348" s="442"/>
      <c r="K1348" s="442"/>
      <c r="L1348" s="442"/>
      <c r="M1348" s="442"/>
      <c r="N1348" s="442"/>
      <c r="O1348" s="442"/>
      <c r="P1348" s="471"/>
      <c r="W1348" s="457" t="s">
        <v>195</v>
      </c>
    </row>
    <row r="1349" spans="1:26" s="64" customFormat="1" ht="17" thickBot="1">
      <c r="A1349" s="374" t="s">
        <v>567</v>
      </c>
      <c r="B1349" s="467" t="s">
        <v>68</v>
      </c>
      <c r="C1349" s="442"/>
      <c r="D1349" s="442"/>
      <c r="E1349" s="766"/>
      <c r="F1349" s="767"/>
      <c r="G1349" s="767"/>
      <c r="H1349" s="767"/>
      <c r="I1349" s="767"/>
      <c r="J1349" s="768"/>
      <c r="K1349" s="468" t="s">
        <v>69</v>
      </c>
      <c r="L1349" s="766"/>
      <c r="M1349" s="768"/>
      <c r="N1349" s="442"/>
      <c r="O1349" s="467" t="s">
        <v>778</v>
      </c>
      <c r="P1349" s="629"/>
      <c r="W1349" s="453"/>
      <c r="X1349" s="264"/>
      <c r="Y1349" s="264"/>
      <c r="Z1349" s="264"/>
    </row>
    <row r="1350" spans="1:26" s="64" customFormat="1" ht="17" thickBot="1">
      <c r="A1350" s="470"/>
      <c r="B1350" s="442"/>
      <c r="C1350" s="442"/>
      <c r="D1350" s="442"/>
      <c r="E1350" s="442"/>
      <c r="F1350" s="442"/>
      <c r="G1350" s="442"/>
      <c r="H1350" s="442"/>
      <c r="I1350" s="442"/>
      <c r="J1350" s="442"/>
      <c r="K1350" s="442"/>
      <c r="L1350" s="442"/>
      <c r="M1350" s="442"/>
      <c r="N1350" s="442"/>
      <c r="O1350" s="442"/>
      <c r="P1350" s="471"/>
      <c r="W1350" s="453"/>
      <c r="X1350" s="264"/>
      <c r="Y1350" s="264"/>
      <c r="Z1350" s="264"/>
    </row>
    <row r="1351" spans="1:26" s="64" customFormat="1" ht="17" thickBot="1">
      <c r="A1351" s="470"/>
      <c r="B1351" s="467" t="s">
        <v>862</v>
      </c>
      <c r="C1351" s="442"/>
      <c r="D1351" s="442"/>
      <c r="E1351" s="472"/>
      <c r="F1351" s="472"/>
      <c r="G1351" s="766"/>
      <c r="H1351" s="767"/>
      <c r="I1351" s="768"/>
      <c r="J1351" s="442"/>
      <c r="K1351" s="467" t="s">
        <v>49</v>
      </c>
      <c r="L1351" s="610"/>
      <c r="M1351" s="442"/>
      <c r="N1351" s="442"/>
      <c r="O1351" s="467" t="s">
        <v>49</v>
      </c>
      <c r="P1351" s="610"/>
      <c r="W1351" s="453"/>
      <c r="X1351" s="264"/>
      <c r="Y1351" s="264"/>
      <c r="Z1351" s="264"/>
    </row>
    <row r="1352" spans="1:26" s="64" customFormat="1" ht="17" thickBot="1">
      <c r="A1352" s="470"/>
      <c r="B1352" s="467"/>
      <c r="C1352" s="442"/>
      <c r="D1352" s="442"/>
      <c r="E1352" s="474"/>
      <c r="F1352" s="474"/>
      <c r="G1352" s="474"/>
      <c r="H1352" s="474"/>
      <c r="I1352" s="442"/>
      <c r="J1352" s="442"/>
      <c r="K1352" s="467"/>
      <c r="L1352" s="475"/>
      <c r="M1352" s="450"/>
      <c r="N1352" s="450"/>
      <c r="O1352" s="476"/>
      <c r="P1352" s="482"/>
      <c r="W1352" s="453"/>
      <c r="X1352" s="264"/>
      <c r="Y1352" s="264"/>
      <c r="Z1352" s="264"/>
    </row>
    <row r="1353" spans="1:26" s="64" customFormat="1" ht="17" thickBot="1">
      <c r="A1353" s="470"/>
      <c r="B1353" s="467" t="s">
        <v>779</v>
      </c>
      <c r="C1353" s="450"/>
      <c r="D1353" s="450"/>
      <c r="E1353" s="474"/>
      <c r="F1353" s="474"/>
      <c r="G1353" s="801" t="s">
        <v>859</v>
      </c>
      <c r="H1353" s="802"/>
      <c r="I1353" s="803"/>
      <c r="J1353" s="442"/>
      <c r="K1353" s="467" t="s">
        <v>50</v>
      </c>
      <c r="L1353" s="611"/>
      <c r="M1353" s="442"/>
      <c r="N1353" s="442"/>
      <c r="O1353" s="467" t="s">
        <v>50</v>
      </c>
      <c r="P1353" s="611"/>
      <c r="W1353" s="453"/>
      <c r="X1353" s="264"/>
      <c r="Y1353" s="264"/>
      <c r="Z1353" s="264"/>
    </row>
    <row r="1354" spans="1:26" s="64" customFormat="1">
      <c r="A1354" s="470"/>
      <c r="B1354" s="442"/>
      <c r="C1354" s="442"/>
      <c r="D1354" s="442"/>
      <c r="E1354" s="442"/>
      <c r="F1354" s="442"/>
      <c r="G1354" s="442"/>
      <c r="H1354" s="442"/>
      <c r="I1354" s="442"/>
      <c r="J1354" s="442"/>
      <c r="K1354" s="442"/>
      <c r="L1354" s="442"/>
      <c r="M1354" s="442"/>
      <c r="N1354" s="442"/>
      <c r="O1354" s="442"/>
      <c r="P1354" s="471"/>
      <c r="W1354" s="453"/>
      <c r="X1354" s="264"/>
      <c r="Y1354" s="264"/>
      <c r="Z1354" s="264"/>
    </row>
    <row r="1355" spans="1:26" s="64" customFormat="1">
      <c r="A1355" s="470"/>
      <c r="B1355" s="467" t="s">
        <v>70</v>
      </c>
      <c r="C1355" s="442"/>
      <c r="D1355" s="766"/>
      <c r="E1355" s="767"/>
      <c r="F1355" s="768"/>
      <c r="G1355" s="442"/>
      <c r="H1355" s="467" t="s">
        <v>71</v>
      </c>
      <c r="I1355" s="442"/>
      <c r="J1355" s="769"/>
      <c r="K1355" s="804"/>
      <c r="L1355" s="804"/>
      <c r="M1355" s="804"/>
      <c r="N1355" s="804"/>
      <c r="O1355" s="770"/>
      <c r="P1355" s="471"/>
      <c r="W1355" s="453"/>
      <c r="X1355" s="264"/>
      <c r="Y1355" s="264"/>
      <c r="Z1355" s="264"/>
    </row>
    <row r="1356" spans="1:26" s="64" customFormat="1">
      <c r="A1356" s="470"/>
      <c r="B1356" s="442"/>
      <c r="C1356" s="442"/>
      <c r="D1356" s="442"/>
      <c r="E1356" s="442"/>
      <c r="F1356" s="442"/>
      <c r="G1356" s="442"/>
      <c r="H1356" s="442"/>
      <c r="I1356" s="442"/>
      <c r="J1356" s="442"/>
      <c r="K1356" s="442"/>
      <c r="L1356" s="442"/>
      <c r="M1356" s="442"/>
      <c r="N1356" s="442"/>
      <c r="O1356" s="442"/>
      <c r="P1356" s="471"/>
      <c r="W1356" s="453"/>
      <c r="X1356" s="264"/>
      <c r="Y1356" s="264"/>
      <c r="Z1356" s="264"/>
    </row>
    <row r="1357" spans="1:26" s="64" customFormat="1">
      <c r="A1357" s="470"/>
      <c r="B1357" s="467" t="s">
        <v>72</v>
      </c>
      <c r="C1357" s="442"/>
      <c r="D1357" s="766"/>
      <c r="E1357" s="767"/>
      <c r="F1357" s="767"/>
      <c r="G1357" s="767"/>
      <c r="H1357" s="767"/>
      <c r="I1357" s="767"/>
      <c r="J1357" s="767"/>
      <c r="K1357" s="767"/>
      <c r="L1357" s="767"/>
      <c r="M1357" s="767"/>
      <c r="N1357" s="767"/>
      <c r="O1357" s="768"/>
      <c r="P1357" s="471"/>
      <c r="W1357" s="453"/>
      <c r="X1357" s="264"/>
      <c r="Y1357" s="264"/>
      <c r="Z1357" s="264"/>
    </row>
    <row r="1358" spans="1:26" s="64" customFormat="1" ht="17" thickBot="1">
      <c r="A1358" s="479"/>
      <c r="B1358" s="480"/>
      <c r="C1358" s="480"/>
      <c r="D1358" s="480"/>
      <c r="E1358" s="480"/>
      <c r="F1358" s="480"/>
      <c r="G1358" s="480"/>
      <c r="H1358" s="480"/>
      <c r="I1358" s="480"/>
      <c r="J1358" s="480"/>
      <c r="K1358" s="480"/>
      <c r="L1358" s="480"/>
      <c r="M1358" s="480"/>
      <c r="N1358" s="480"/>
      <c r="O1358" s="480"/>
      <c r="P1358" s="481"/>
      <c r="W1358" s="453"/>
      <c r="X1358" s="264"/>
      <c r="Y1358" s="264"/>
      <c r="Z1358" s="264"/>
    </row>
    <row r="1359" spans="1:26" s="64" customFormat="1" ht="17" thickBot="1">
      <c r="A1359" s="470"/>
      <c r="B1359" s="442"/>
      <c r="C1359" s="442"/>
      <c r="D1359" s="442"/>
      <c r="E1359" s="442"/>
      <c r="F1359" s="442"/>
      <c r="G1359" s="442"/>
      <c r="H1359" s="442"/>
      <c r="I1359" s="442"/>
      <c r="J1359" s="442"/>
      <c r="K1359" s="442"/>
      <c r="L1359" s="442"/>
      <c r="M1359" s="442"/>
      <c r="N1359" s="442"/>
      <c r="O1359" s="442"/>
      <c r="P1359" s="471"/>
      <c r="W1359" s="457" t="s">
        <v>195</v>
      </c>
      <c r="X1359" s="264"/>
      <c r="Y1359" s="264"/>
      <c r="Z1359" s="264"/>
    </row>
    <row r="1360" spans="1:26" s="64" customFormat="1" ht="17" thickBot="1">
      <c r="A1360" s="374" t="s">
        <v>568</v>
      </c>
      <c r="B1360" s="467" t="s">
        <v>68</v>
      </c>
      <c r="C1360" s="442"/>
      <c r="D1360" s="442"/>
      <c r="E1360" s="766"/>
      <c r="F1360" s="767"/>
      <c r="G1360" s="767"/>
      <c r="H1360" s="767"/>
      <c r="I1360" s="767"/>
      <c r="J1360" s="768"/>
      <c r="K1360" s="468" t="s">
        <v>69</v>
      </c>
      <c r="L1360" s="766"/>
      <c r="M1360" s="768"/>
      <c r="N1360" s="442"/>
      <c r="O1360" s="467" t="s">
        <v>778</v>
      </c>
      <c r="P1360" s="629"/>
      <c r="W1360" s="453"/>
      <c r="X1360" s="264"/>
      <c r="Y1360" s="264"/>
      <c r="Z1360" s="264"/>
    </row>
    <row r="1361" spans="1:26" s="64" customFormat="1" ht="17" thickBot="1">
      <c r="A1361" s="470"/>
      <c r="B1361" s="442"/>
      <c r="C1361" s="442"/>
      <c r="D1361" s="442"/>
      <c r="E1361" s="442"/>
      <c r="F1361" s="442"/>
      <c r="G1361" s="442"/>
      <c r="H1361" s="442"/>
      <c r="I1361" s="442"/>
      <c r="J1361" s="442"/>
      <c r="K1361" s="442"/>
      <c r="L1361" s="442"/>
      <c r="M1361" s="442"/>
      <c r="N1361" s="442"/>
      <c r="O1361" s="442"/>
      <c r="P1361" s="471"/>
      <c r="W1361" s="453"/>
      <c r="X1361" s="264"/>
      <c r="Y1361" s="264"/>
      <c r="Z1361" s="264"/>
    </row>
    <row r="1362" spans="1:26" s="64" customFormat="1" ht="17" thickBot="1">
      <c r="A1362" s="470"/>
      <c r="B1362" s="467" t="s">
        <v>862</v>
      </c>
      <c r="C1362" s="442"/>
      <c r="D1362" s="442"/>
      <c r="E1362" s="472"/>
      <c r="F1362" s="472"/>
      <c r="G1362" s="766"/>
      <c r="H1362" s="767"/>
      <c r="I1362" s="768"/>
      <c r="J1362" s="442"/>
      <c r="K1362" s="467" t="s">
        <v>49</v>
      </c>
      <c r="L1362" s="610"/>
      <c r="M1362" s="442"/>
      <c r="N1362" s="442"/>
      <c r="O1362" s="467" t="s">
        <v>49</v>
      </c>
      <c r="P1362" s="610"/>
      <c r="W1362" s="453"/>
      <c r="X1362" s="264"/>
      <c r="Y1362" s="264"/>
      <c r="Z1362" s="264"/>
    </row>
    <row r="1363" spans="1:26" s="64" customFormat="1" ht="17" thickBot="1">
      <c r="A1363" s="470"/>
      <c r="B1363" s="467"/>
      <c r="C1363" s="442"/>
      <c r="D1363" s="442"/>
      <c r="E1363" s="474"/>
      <c r="F1363" s="474"/>
      <c r="G1363" s="474"/>
      <c r="H1363" s="474"/>
      <c r="I1363" s="442"/>
      <c r="J1363" s="442"/>
      <c r="K1363" s="467"/>
      <c r="L1363" s="475"/>
      <c r="M1363" s="450"/>
      <c r="N1363" s="450"/>
      <c r="O1363" s="476"/>
      <c r="P1363" s="482"/>
      <c r="W1363" s="453"/>
      <c r="X1363" s="264"/>
      <c r="Y1363" s="264"/>
      <c r="Z1363" s="264"/>
    </row>
    <row r="1364" spans="1:26" s="64" customFormat="1" ht="17" thickBot="1">
      <c r="A1364" s="470"/>
      <c r="B1364" s="467" t="s">
        <v>779</v>
      </c>
      <c r="C1364" s="450"/>
      <c r="D1364" s="450"/>
      <c r="E1364" s="474"/>
      <c r="F1364" s="474"/>
      <c r="G1364" s="801" t="s">
        <v>859</v>
      </c>
      <c r="H1364" s="802"/>
      <c r="I1364" s="803"/>
      <c r="J1364" s="442"/>
      <c r="K1364" s="467" t="s">
        <v>50</v>
      </c>
      <c r="L1364" s="611"/>
      <c r="M1364" s="442"/>
      <c r="N1364" s="442"/>
      <c r="O1364" s="467" t="s">
        <v>50</v>
      </c>
      <c r="P1364" s="611"/>
      <c r="W1364" s="453"/>
      <c r="X1364" s="264"/>
      <c r="Y1364" s="264"/>
      <c r="Z1364" s="264"/>
    </row>
    <row r="1365" spans="1:26" s="64" customFormat="1">
      <c r="A1365" s="470"/>
      <c r="B1365" s="442"/>
      <c r="C1365" s="442"/>
      <c r="D1365" s="442"/>
      <c r="E1365" s="442"/>
      <c r="F1365" s="442"/>
      <c r="G1365" s="442"/>
      <c r="H1365" s="442"/>
      <c r="I1365" s="442"/>
      <c r="J1365" s="442"/>
      <c r="K1365" s="442"/>
      <c r="L1365" s="442"/>
      <c r="M1365" s="442"/>
      <c r="N1365" s="442"/>
      <c r="O1365" s="442"/>
      <c r="P1365" s="471"/>
      <c r="W1365" s="453"/>
      <c r="X1365" s="264"/>
      <c r="Y1365" s="264"/>
      <c r="Z1365" s="264"/>
    </row>
    <row r="1366" spans="1:26" s="64" customFormat="1">
      <c r="A1366" s="470"/>
      <c r="B1366" s="467" t="s">
        <v>70</v>
      </c>
      <c r="C1366" s="442"/>
      <c r="D1366" s="766"/>
      <c r="E1366" s="767"/>
      <c r="F1366" s="768"/>
      <c r="G1366" s="442"/>
      <c r="H1366" s="467" t="s">
        <v>71</v>
      </c>
      <c r="I1366" s="442"/>
      <c r="J1366" s="769"/>
      <c r="K1366" s="804"/>
      <c r="L1366" s="804"/>
      <c r="M1366" s="804"/>
      <c r="N1366" s="804"/>
      <c r="O1366" s="770"/>
      <c r="P1366" s="471"/>
      <c r="W1366" s="453"/>
      <c r="X1366" s="264"/>
      <c r="Y1366" s="264"/>
      <c r="Z1366" s="264"/>
    </row>
    <row r="1367" spans="1:26" s="64" customFormat="1">
      <c r="A1367" s="470"/>
      <c r="B1367" s="442"/>
      <c r="C1367" s="442"/>
      <c r="D1367" s="442"/>
      <c r="E1367" s="442"/>
      <c r="F1367" s="442"/>
      <c r="G1367" s="442"/>
      <c r="H1367" s="442"/>
      <c r="I1367" s="442"/>
      <c r="J1367" s="442"/>
      <c r="K1367" s="442"/>
      <c r="L1367" s="442"/>
      <c r="M1367" s="442"/>
      <c r="N1367" s="442"/>
      <c r="O1367" s="442"/>
      <c r="P1367" s="471"/>
      <c r="W1367" s="453"/>
      <c r="X1367" s="264"/>
      <c r="Y1367" s="264"/>
      <c r="Z1367" s="264"/>
    </row>
    <row r="1368" spans="1:26" s="64" customFormat="1">
      <c r="A1368" s="470"/>
      <c r="B1368" s="467" t="s">
        <v>72</v>
      </c>
      <c r="C1368" s="442"/>
      <c r="D1368" s="766"/>
      <c r="E1368" s="767"/>
      <c r="F1368" s="767"/>
      <c r="G1368" s="767"/>
      <c r="H1368" s="767"/>
      <c r="I1368" s="767"/>
      <c r="J1368" s="767"/>
      <c r="K1368" s="767"/>
      <c r="L1368" s="767"/>
      <c r="M1368" s="767"/>
      <c r="N1368" s="767"/>
      <c r="O1368" s="768"/>
      <c r="P1368" s="471"/>
      <c r="W1368" s="453"/>
      <c r="X1368" s="264"/>
      <c r="Y1368" s="264"/>
      <c r="Z1368" s="264"/>
    </row>
    <row r="1369" spans="1:26" s="64" customFormat="1" ht="17" thickBot="1">
      <c r="A1369" s="479"/>
      <c r="B1369" s="480"/>
      <c r="C1369" s="480"/>
      <c r="D1369" s="480"/>
      <c r="E1369" s="480"/>
      <c r="F1369" s="480"/>
      <c r="G1369" s="480"/>
      <c r="H1369" s="480"/>
      <c r="I1369" s="480"/>
      <c r="J1369" s="480"/>
      <c r="K1369" s="480"/>
      <c r="L1369" s="480"/>
      <c r="M1369" s="480"/>
      <c r="N1369" s="480"/>
      <c r="O1369" s="480"/>
      <c r="P1369" s="481"/>
      <c r="W1369" s="453"/>
      <c r="X1369" s="264"/>
      <c r="Y1369" s="264"/>
      <c r="Z1369" s="264"/>
    </row>
    <row r="1370" spans="1:26" s="64" customFormat="1" ht="17" thickBot="1">
      <c r="A1370" s="470"/>
      <c r="B1370" s="442"/>
      <c r="C1370" s="442"/>
      <c r="D1370" s="442"/>
      <c r="E1370" s="442"/>
      <c r="F1370" s="442"/>
      <c r="G1370" s="442"/>
      <c r="H1370" s="442"/>
      <c r="I1370" s="442"/>
      <c r="J1370" s="442"/>
      <c r="K1370" s="442"/>
      <c r="L1370" s="442"/>
      <c r="M1370" s="442"/>
      <c r="N1370" s="442"/>
      <c r="O1370" s="442"/>
      <c r="P1370" s="471"/>
      <c r="W1370" s="457" t="s">
        <v>195</v>
      </c>
      <c r="X1370" s="264"/>
      <c r="Y1370" s="264"/>
      <c r="Z1370" s="264"/>
    </row>
    <row r="1371" spans="1:26" s="64" customFormat="1" ht="17" thickBot="1">
      <c r="A1371" s="374" t="s">
        <v>569</v>
      </c>
      <c r="B1371" s="467" t="s">
        <v>68</v>
      </c>
      <c r="C1371" s="442"/>
      <c r="D1371" s="442"/>
      <c r="E1371" s="766"/>
      <c r="F1371" s="767"/>
      <c r="G1371" s="767"/>
      <c r="H1371" s="767"/>
      <c r="I1371" s="767"/>
      <c r="J1371" s="768"/>
      <c r="K1371" s="468" t="s">
        <v>69</v>
      </c>
      <c r="L1371" s="766"/>
      <c r="M1371" s="768"/>
      <c r="N1371" s="442"/>
      <c r="O1371" s="467" t="s">
        <v>778</v>
      </c>
      <c r="P1371" s="629"/>
      <c r="W1371" s="453"/>
      <c r="X1371" s="264"/>
      <c r="Y1371" s="264"/>
      <c r="Z1371" s="264"/>
    </row>
    <row r="1372" spans="1:26" s="64" customFormat="1" ht="17" thickBot="1">
      <c r="A1372" s="470"/>
      <c r="B1372" s="442"/>
      <c r="C1372" s="442"/>
      <c r="D1372" s="442"/>
      <c r="E1372" s="442"/>
      <c r="F1372" s="442"/>
      <c r="G1372" s="442"/>
      <c r="H1372" s="442"/>
      <c r="I1372" s="442"/>
      <c r="J1372" s="442"/>
      <c r="K1372" s="442"/>
      <c r="L1372" s="442"/>
      <c r="M1372" s="442"/>
      <c r="N1372" s="442"/>
      <c r="O1372" s="442"/>
      <c r="P1372" s="471"/>
      <c r="W1372" s="453"/>
      <c r="X1372" s="264"/>
      <c r="Y1372" s="264"/>
      <c r="Z1372" s="264"/>
    </row>
    <row r="1373" spans="1:26" s="64" customFormat="1" ht="17" thickBot="1">
      <c r="A1373" s="470"/>
      <c r="B1373" s="467" t="s">
        <v>862</v>
      </c>
      <c r="C1373" s="442"/>
      <c r="D1373" s="442"/>
      <c r="E1373" s="472"/>
      <c r="F1373" s="472"/>
      <c r="G1373" s="766"/>
      <c r="H1373" s="767"/>
      <c r="I1373" s="768"/>
      <c r="J1373" s="442"/>
      <c r="K1373" s="467" t="s">
        <v>49</v>
      </c>
      <c r="L1373" s="610"/>
      <c r="M1373" s="442"/>
      <c r="N1373" s="442"/>
      <c r="O1373" s="467" t="s">
        <v>49</v>
      </c>
      <c r="P1373" s="610"/>
      <c r="W1373" s="453"/>
      <c r="X1373" s="264"/>
      <c r="Y1373" s="264"/>
      <c r="Z1373" s="264"/>
    </row>
    <row r="1374" spans="1:26" s="64" customFormat="1" ht="17" thickBot="1">
      <c r="A1374" s="470"/>
      <c r="B1374" s="467"/>
      <c r="C1374" s="442"/>
      <c r="D1374" s="442"/>
      <c r="E1374" s="474"/>
      <c r="F1374" s="474"/>
      <c r="G1374" s="474"/>
      <c r="H1374" s="474"/>
      <c r="I1374" s="442"/>
      <c r="J1374" s="442"/>
      <c r="K1374" s="467"/>
      <c r="L1374" s="475"/>
      <c r="M1374" s="450"/>
      <c r="N1374" s="450"/>
      <c r="O1374" s="476"/>
      <c r="P1374" s="482"/>
      <c r="W1374" s="453"/>
      <c r="X1374" s="264"/>
      <c r="Y1374" s="264"/>
      <c r="Z1374" s="264"/>
    </row>
    <row r="1375" spans="1:26" s="64" customFormat="1" ht="17" thickBot="1">
      <c r="A1375" s="470"/>
      <c r="B1375" s="467" t="s">
        <v>779</v>
      </c>
      <c r="C1375" s="450"/>
      <c r="D1375" s="450"/>
      <c r="E1375" s="474"/>
      <c r="F1375" s="474"/>
      <c r="G1375" s="801" t="s">
        <v>859</v>
      </c>
      <c r="H1375" s="802"/>
      <c r="I1375" s="803"/>
      <c r="J1375" s="442"/>
      <c r="K1375" s="467" t="s">
        <v>50</v>
      </c>
      <c r="L1375" s="611"/>
      <c r="M1375" s="442"/>
      <c r="N1375" s="442"/>
      <c r="O1375" s="467" t="s">
        <v>50</v>
      </c>
      <c r="P1375" s="611"/>
      <c r="W1375" s="453"/>
      <c r="X1375" s="264"/>
      <c r="Y1375" s="264"/>
      <c r="Z1375" s="264"/>
    </row>
    <row r="1376" spans="1:26" s="64" customFormat="1">
      <c r="A1376" s="470"/>
      <c r="B1376" s="442"/>
      <c r="C1376" s="442"/>
      <c r="D1376" s="442"/>
      <c r="E1376" s="442"/>
      <c r="F1376" s="442"/>
      <c r="G1376" s="442"/>
      <c r="H1376" s="442"/>
      <c r="I1376" s="442"/>
      <c r="J1376" s="442"/>
      <c r="K1376" s="442"/>
      <c r="L1376" s="442"/>
      <c r="M1376" s="442"/>
      <c r="N1376" s="442"/>
      <c r="O1376" s="442"/>
      <c r="P1376" s="471"/>
      <c r="W1376" s="453"/>
      <c r="X1376" s="264"/>
      <c r="Y1376" s="264"/>
      <c r="Z1376" s="264"/>
    </row>
    <row r="1377" spans="1:26" s="64" customFormat="1">
      <c r="A1377" s="470"/>
      <c r="B1377" s="467" t="s">
        <v>70</v>
      </c>
      <c r="C1377" s="442"/>
      <c r="D1377" s="766"/>
      <c r="E1377" s="767"/>
      <c r="F1377" s="768"/>
      <c r="G1377" s="442"/>
      <c r="H1377" s="467" t="s">
        <v>71</v>
      </c>
      <c r="I1377" s="442"/>
      <c r="J1377" s="769"/>
      <c r="K1377" s="804"/>
      <c r="L1377" s="804"/>
      <c r="M1377" s="804"/>
      <c r="N1377" s="804"/>
      <c r="O1377" s="770"/>
      <c r="P1377" s="471"/>
      <c r="W1377" s="453"/>
      <c r="X1377" s="264"/>
      <c r="Y1377" s="264"/>
      <c r="Z1377" s="264"/>
    </row>
    <row r="1378" spans="1:26" s="64" customFormat="1">
      <c r="A1378" s="470"/>
      <c r="B1378" s="442"/>
      <c r="C1378" s="442"/>
      <c r="D1378" s="442"/>
      <c r="E1378" s="442"/>
      <c r="F1378" s="442"/>
      <c r="G1378" s="442"/>
      <c r="H1378" s="442"/>
      <c r="I1378" s="442"/>
      <c r="J1378" s="442"/>
      <c r="K1378" s="442"/>
      <c r="L1378" s="442"/>
      <c r="M1378" s="442"/>
      <c r="N1378" s="442"/>
      <c r="O1378" s="442"/>
      <c r="P1378" s="471"/>
      <c r="W1378" s="453"/>
      <c r="X1378" s="264"/>
      <c r="Y1378" s="264"/>
      <c r="Z1378" s="264"/>
    </row>
    <row r="1379" spans="1:26" s="64" customFormat="1">
      <c r="A1379" s="470"/>
      <c r="B1379" s="467" t="s">
        <v>72</v>
      </c>
      <c r="C1379" s="442"/>
      <c r="D1379" s="766"/>
      <c r="E1379" s="767"/>
      <c r="F1379" s="767"/>
      <c r="G1379" s="767"/>
      <c r="H1379" s="767"/>
      <c r="I1379" s="767"/>
      <c r="J1379" s="767"/>
      <c r="K1379" s="767"/>
      <c r="L1379" s="767"/>
      <c r="M1379" s="767"/>
      <c r="N1379" s="767"/>
      <c r="O1379" s="768"/>
      <c r="P1379" s="471"/>
      <c r="W1379" s="453"/>
      <c r="X1379" s="264"/>
      <c r="Y1379" s="264"/>
      <c r="Z1379" s="264"/>
    </row>
    <row r="1380" spans="1:26" s="64" customFormat="1" ht="17" thickBot="1">
      <c r="A1380" s="479"/>
      <c r="B1380" s="480"/>
      <c r="C1380" s="480"/>
      <c r="D1380" s="480"/>
      <c r="E1380" s="480"/>
      <c r="F1380" s="480"/>
      <c r="G1380" s="480"/>
      <c r="H1380" s="480"/>
      <c r="I1380" s="480"/>
      <c r="J1380" s="480"/>
      <c r="K1380" s="480"/>
      <c r="L1380" s="480"/>
      <c r="M1380" s="480"/>
      <c r="N1380" s="480"/>
      <c r="O1380" s="480"/>
      <c r="P1380" s="481"/>
      <c r="W1380" s="453"/>
      <c r="X1380" s="264"/>
      <c r="Y1380" s="264"/>
      <c r="Z1380" s="264"/>
    </row>
    <row r="1381" spans="1:26" s="64" customFormat="1" ht="17" thickBot="1">
      <c r="A1381" s="470"/>
      <c r="B1381" s="442"/>
      <c r="C1381" s="442"/>
      <c r="D1381" s="442"/>
      <c r="E1381" s="442"/>
      <c r="F1381" s="442"/>
      <c r="G1381" s="442"/>
      <c r="H1381" s="442"/>
      <c r="I1381" s="442"/>
      <c r="J1381" s="442"/>
      <c r="K1381" s="442"/>
      <c r="L1381" s="442"/>
      <c r="M1381" s="442"/>
      <c r="N1381" s="442"/>
      <c r="O1381" s="442"/>
      <c r="P1381" s="471"/>
      <c r="W1381" s="457" t="s">
        <v>195</v>
      </c>
      <c r="X1381" s="264"/>
      <c r="Y1381" s="264"/>
      <c r="Z1381" s="264"/>
    </row>
    <row r="1382" spans="1:26" s="64" customFormat="1" ht="17" thickBot="1">
      <c r="A1382" s="374" t="s">
        <v>570</v>
      </c>
      <c r="B1382" s="467" t="s">
        <v>68</v>
      </c>
      <c r="C1382" s="442"/>
      <c r="D1382" s="442"/>
      <c r="E1382" s="766"/>
      <c r="F1382" s="767"/>
      <c r="G1382" s="767"/>
      <c r="H1382" s="767"/>
      <c r="I1382" s="767"/>
      <c r="J1382" s="768"/>
      <c r="K1382" s="468" t="s">
        <v>69</v>
      </c>
      <c r="L1382" s="766"/>
      <c r="M1382" s="768"/>
      <c r="N1382" s="442"/>
      <c r="O1382" s="467" t="s">
        <v>778</v>
      </c>
      <c r="P1382" s="629"/>
      <c r="W1382" s="453"/>
      <c r="X1382" s="264"/>
      <c r="Y1382" s="264"/>
      <c r="Z1382" s="264"/>
    </row>
    <row r="1383" spans="1:26" s="64" customFormat="1" ht="17" thickBot="1">
      <c r="A1383" s="470"/>
      <c r="B1383" s="442"/>
      <c r="C1383" s="442"/>
      <c r="D1383" s="442"/>
      <c r="E1383" s="442"/>
      <c r="F1383" s="442"/>
      <c r="G1383" s="442"/>
      <c r="H1383" s="442"/>
      <c r="I1383" s="442"/>
      <c r="J1383" s="442"/>
      <c r="K1383" s="442"/>
      <c r="L1383" s="442"/>
      <c r="M1383" s="442"/>
      <c r="N1383" s="442"/>
      <c r="O1383" s="442"/>
      <c r="P1383" s="471"/>
      <c r="W1383" s="453"/>
      <c r="X1383" s="264"/>
      <c r="Y1383" s="264"/>
      <c r="Z1383" s="264"/>
    </row>
    <row r="1384" spans="1:26" s="64" customFormat="1" ht="17" thickBot="1">
      <c r="A1384" s="470"/>
      <c r="B1384" s="467" t="s">
        <v>862</v>
      </c>
      <c r="C1384" s="442"/>
      <c r="D1384" s="442"/>
      <c r="E1384" s="472"/>
      <c r="F1384" s="472"/>
      <c r="G1384" s="766"/>
      <c r="H1384" s="767"/>
      <c r="I1384" s="768"/>
      <c r="J1384" s="442"/>
      <c r="K1384" s="467" t="s">
        <v>49</v>
      </c>
      <c r="L1384" s="610"/>
      <c r="M1384" s="442"/>
      <c r="N1384" s="442"/>
      <c r="O1384" s="467" t="s">
        <v>49</v>
      </c>
      <c r="P1384" s="610"/>
      <c r="W1384" s="453"/>
      <c r="X1384" s="264"/>
      <c r="Y1384" s="264"/>
      <c r="Z1384" s="264"/>
    </row>
    <row r="1385" spans="1:26" s="64" customFormat="1" ht="17" thickBot="1">
      <c r="A1385" s="470"/>
      <c r="B1385" s="467"/>
      <c r="C1385" s="442"/>
      <c r="D1385" s="442"/>
      <c r="E1385" s="474"/>
      <c r="F1385" s="474"/>
      <c r="G1385" s="474"/>
      <c r="H1385" s="474"/>
      <c r="I1385" s="442"/>
      <c r="J1385" s="442"/>
      <c r="K1385" s="467"/>
      <c r="L1385" s="475"/>
      <c r="M1385" s="450"/>
      <c r="N1385" s="450"/>
      <c r="O1385" s="476"/>
      <c r="P1385" s="482"/>
      <c r="W1385" s="453"/>
      <c r="X1385" s="264"/>
      <c r="Y1385" s="264"/>
      <c r="Z1385" s="264"/>
    </row>
    <row r="1386" spans="1:26" s="64" customFormat="1" ht="17" thickBot="1">
      <c r="A1386" s="470"/>
      <c r="B1386" s="467" t="s">
        <v>779</v>
      </c>
      <c r="C1386" s="450"/>
      <c r="D1386" s="450"/>
      <c r="E1386" s="474"/>
      <c r="F1386" s="474"/>
      <c r="G1386" s="801" t="s">
        <v>859</v>
      </c>
      <c r="H1386" s="802"/>
      <c r="I1386" s="803"/>
      <c r="J1386" s="442"/>
      <c r="K1386" s="467" t="s">
        <v>50</v>
      </c>
      <c r="L1386" s="611"/>
      <c r="M1386" s="442"/>
      <c r="N1386" s="442"/>
      <c r="O1386" s="467" t="s">
        <v>50</v>
      </c>
      <c r="P1386" s="611"/>
      <c r="W1386" s="453"/>
      <c r="X1386" s="264"/>
      <c r="Y1386" s="264"/>
      <c r="Z1386" s="264"/>
    </row>
    <row r="1387" spans="1:26" s="64" customFormat="1">
      <c r="A1387" s="470"/>
      <c r="B1387" s="442"/>
      <c r="C1387" s="442"/>
      <c r="D1387" s="442"/>
      <c r="E1387" s="442"/>
      <c r="F1387" s="442"/>
      <c r="G1387" s="442"/>
      <c r="H1387" s="442"/>
      <c r="I1387" s="442"/>
      <c r="J1387" s="442"/>
      <c r="K1387" s="442"/>
      <c r="L1387" s="442"/>
      <c r="M1387" s="442"/>
      <c r="N1387" s="442"/>
      <c r="O1387" s="442"/>
      <c r="P1387" s="471"/>
      <c r="W1387" s="453"/>
      <c r="X1387" s="264"/>
      <c r="Y1387" s="264"/>
      <c r="Z1387" s="264"/>
    </row>
    <row r="1388" spans="1:26" s="64" customFormat="1">
      <c r="A1388" s="470"/>
      <c r="B1388" s="467" t="s">
        <v>70</v>
      </c>
      <c r="C1388" s="442"/>
      <c r="D1388" s="766"/>
      <c r="E1388" s="767"/>
      <c r="F1388" s="768"/>
      <c r="G1388" s="442"/>
      <c r="H1388" s="467" t="s">
        <v>71</v>
      </c>
      <c r="I1388" s="442"/>
      <c r="J1388" s="769"/>
      <c r="K1388" s="804"/>
      <c r="L1388" s="804"/>
      <c r="M1388" s="804"/>
      <c r="N1388" s="804"/>
      <c r="O1388" s="770"/>
      <c r="P1388" s="471"/>
      <c r="W1388" s="453"/>
      <c r="X1388" s="264"/>
      <c r="Y1388" s="264"/>
      <c r="Z1388" s="264"/>
    </row>
    <row r="1389" spans="1:26" s="64" customFormat="1">
      <c r="A1389" s="470"/>
      <c r="B1389" s="442"/>
      <c r="C1389" s="442"/>
      <c r="D1389" s="442"/>
      <c r="E1389" s="442"/>
      <c r="F1389" s="442"/>
      <c r="G1389" s="442"/>
      <c r="H1389" s="442"/>
      <c r="I1389" s="442"/>
      <c r="J1389" s="442"/>
      <c r="K1389" s="442"/>
      <c r="L1389" s="442"/>
      <c r="M1389" s="442"/>
      <c r="N1389" s="442"/>
      <c r="O1389" s="442"/>
      <c r="P1389" s="471"/>
      <c r="W1389" s="453"/>
      <c r="X1389" s="264"/>
      <c r="Y1389" s="264"/>
      <c r="Z1389" s="264"/>
    </row>
    <row r="1390" spans="1:26" s="64" customFormat="1">
      <c r="A1390" s="470"/>
      <c r="B1390" s="467" t="s">
        <v>72</v>
      </c>
      <c r="C1390" s="442"/>
      <c r="D1390" s="766"/>
      <c r="E1390" s="767"/>
      <c r="F1390" s="767"/>
      <c r="G1390" s="767"/>
      <c r="H1390" s="767"/>
      <c r="I1390" s="767"/>
      <c r="J1390" s="767"/>
      <c r="K1390" s="767"/>
      <c r="L1390" s="767"/>
      <c r="M1390" s="767"/>
      <c r="N1390" s="767"/>
      <c r="O1390" s="768"/>
      <c r="P1390" s="471"/>
      <c r="W1390" s="453"/>
      <c r="X1390" s="264"/>
      <c r="Y1390" s="264"/>
      <c r="Z1390" s="264"/>
    </row>
    <row r="1391" spans="1:26" s="64" customFormat="1" ht="17" thickBot="1">
      <c r="A1391" s="479"/>
      <c r="B1391" s="480"/>
      <c r="C1391" s="480"/>
      <c r="D1391" s="480"/>
      <c r="E1391" s="480"/>
      <c r="F1391" s="480"/>
      <c r="G1391" s="480"/>
      <c r="H1391" s="480"/>
      <c r="I1391" s="480"/>
      <c r="J1391" s="480"/>
      <c r="K1391" s="480"/>
      <c r="L1391" s="480"/>
      <c r="M1391" s="480"/>
      <c r="N1391" s="480"/>
      <c r="O1391" s="480"/>
      <c r="P1391" s="481"/>
      <c r="W1391" s="453"/>
      <c r="X1391" s="264"/>
      <c r="Y1391" s="264"/>
      <c r="Z1391" s="264"/>
    </row>
    <row r="1392" spans="1:26" s="64" customFormat="1" ht="17" thickBot="1">
      <c r="A1392" s="470"/>
      <c r="B1392" s="442"/>
      <c r="C1392" s="442"/>
      <c r="D1392" s="442"/>
      <c r="E1392" s="442"/>
      <c r="F1392" s="442"/>
      <c r="G1392" s="442"/>
      <c r="H1392" s="442"/>
      <c r="I1392" s="442"/>
      <c r="J1392" s="442"/>
      <c r="K1392" s="442"/>
      <c r="L1392" s="442"/>
      <c r="M1392" s="442"/>
      <c r="N1392" s="442"/>
      <c r="O1392" s="442"/>
      <c r="P1392" s="471"/>
      <c r="W1392" s="457" t="s">
        <v>195</v>
      </c>
      <c r="X1392" s="264"/>
      <c r="Y1392" s="264"/>
      <c r="Z1392" s="264"/>
    </row>
    <row r="1393" spans="1:26" s="64" customFormat="1" ht="17" thickBot="1">
      <c r="A1393" s="374" t="s">
        <v>571</v>
      </c>
      <c r="B1393" s="467" t="s">
        <v>68</v>
      </c>
      <c r="C1393" s="442"/>
      <c r="D1393" s="442"/>
      <c r="E1393" s="766"/>
      <c r="F1393" s="767"/>
      <c r="G1393" s="767"/>
      <c r="H1393" s="767"/>
      <c r="I1393" s="767"/>
      <c r="J1393" s="768"/>
      <c r="K1393" s="468" t="s">
        <v>69</v>
      </c>
      <c r="L1393" s="766"/>
      <c r="M1393" s="768"/>
      <c r="N1393" s="442"/>
      <c r="O1393" s="467" t="s">
        <v>778</v>
      </c>
      <c r="P1393" s="629"/>
      <c r="W1393" s="453"/>
      <c r="X1393" s="264"/>
      <c r="Y1393" s="264"/>
      <c r="Z1393" s="264"/>
    </row>
    <row r="1394" spans="1:26" s="64" customFormat="1" ht="17" thickBot="1">
      <c r="A1394" s="470"/>
      <c r="B1394" s="442"/>
      <c r="C1394" s="442"/>
      <c r="D1394" s="442"/>
      <c r="E1394" s="442"/>
      <c r="F1394" s="442"/>
      <c r="G1394" s="442"/>
      <c r="H1394" s="442"/>
      <c r="I1394" s="442"/>
      <c r="J1394" s="442"/>
      <c r="K1394" s="442"/>
      <c r="L1394" s="442"/>
      <c r="M1394" s="442"/>
      <c r="N1394" s="442"/>
      <c r="O1394" s="442"/>
      <c r="P1394" s="471"/>
      <c r="W1394" s="453"/>
      <c r="X1394" s="264"/>
      <c r="Y1394" s="264"/>
      <c r="Z1394" s="264"/>
    </row>
    <row r="1395" spans="1:26" s="64" customFormat="1" ht="17" thickBot="1">
      <c r="A1395" s="470"/>
      <c r="B1395" s="467" t="s">
        <v>862</v>
      </c>
      <c r="C1395" s="442"/>
      <c r="D1395" s="442"/>
      <c r="E1395" s="472"/>
      <c r="F1395" s="472"/>
      <c r="G1395" s="766"/>
      <c r="H1395" s="767"/>
      <c r="I1395" s="768"/>
      <c r="J1395" s="442"/>
      <c r="K1395" s="467" t="s">
        <v>49</v>
      </c>
      <c r="L1395" s="610"/>
      <c r="M1395" s="442"/>
      <c r="N1395" s="442"/>
      <c r="O1395" s="467" t="s">
        <v>49</v>
      </c>
      <c r="P1395" s="610"/>
      <c r="W1395" s="453"/>
      <c r="X1395" s="264"/>
      <c r="Y1395" s="264"/>
      <c r="Z1395" s="264"/>
    </row>
    <row r="1396" spans="1:26" s="64" customFormat="1" ht="17" thickBot="1">
      <c r="A1396" s="470"/>
      <c r="B1396" s="467"/>
      <c r="C1396" s="442"/>
      <c r="D1396" s="442"/>
      <c r="E1396" s="474"/>
      <c r="F1396" s="474"/>
      <c r="G1396" s="474"/>
      <c r="H1396" s="474"/>
      <c r="I1396" s="442"/>
      <c r="J1396" s="442"/>
      <c r="K1396" s="467"/>
      <c r="L1396" s="475"/>
      <c r="M1396" s="450"/>
      <c r="N1396" s="450"/>
      <c r="O1396" s="476"/>
      <c r="P1396" s="482"/>
      <c r="W1396" s="453"/>
      <c r="X1396" s="264"/>
      <c r="Y1396" s="264"/>
      <c r="Z1396" s="264"/>
    </row>
    <row r="1397" spans="1:26" s="64" customFormat="1" ht="17" thickBot="1">
      <c r="A1397" s="470"/>
      <c r="B1397" s="467" t="s">
        <v>779</v>
      </c>
      <c r="C1397" s="450"/>
      <c r="D1397" s="450"/>
      <c r="E1397" s="474"/>
      <c r="F1397" s="474"/>
      <c r="G1397" s="801" t="s">
        <v>859</v>
      </c>
      <c r="H1397" s="802"/>
      <c r="I1397" s="803"/>
      <c r="J1397" s="442"/>
      <c r="K1397" s="467" t="s">
        <v>50</v>
      </c>
      <c r="L1397" s="611"/>
      <c r="M1397" s="442"/>
      <c r="N1397" s="442"/>
      <c r="O1397" s="467" t="s">
        <v>50</v>
      </c>
      <c r="P1397" s="611"/>
      <c r="W1397" s="453"/>
      <c r="X1397" s="264"/>
      <c r="Y1397" s="264"/>
      <c r="Z1397" s="264"/>
    </row>
    <row r="1398" spans="1:26" s="64" customFormat="1">
      <c r="A1398" s="470"/>
      <c r="B1398" s="442"/>
      <c r="C1398" s="442"/>
      <c r="D1398" s="442"/>
      <c r="E1398" s="442"/>
      <c r="F1398" s="442"/>
      <c r="G1398" s="442"/>
      <c r="H1398" s="442"/>
      <c r="I1398" s="442"/>
      <c r="J1398" s="442"/>
      <c r="K1398" s="442"/>
      <c r="L1398" s="442"/>
      <c r="M1398" s="442"/>
      <c r="N1398" s="442"/>
      <c r="O1398" s="442"/>
      <c r="P1398" s="471"/>
      <c r="W1398" s="453"/>
      <c r="X1398" s="264"/>
      <c r="Y1398" s="264"/>
      <c r="Z1398" s="264"/>
    </row>
    <row r="1399" spans="1:26" s="64" customFormat="1">
      <c r="A1399" s="470"/>
      <c r="B1399" s="467" t="s">
        <v>70</v>
      </c>
      <c r="C1399" s="442"/>
      <c r="D1399" s="766"/>
      <c r="E1399" s="767"/>
      <c r="F1399" s="768"/>
      <c r="G1399" s="442"/>
      <c r="H1399" s="467" t="s">
        <v>71</v>
      </c>
      <c r="I1399" s="442"/>
      <c r="J1399" s="769"/>
      <c r="K1399" s="804"/>
      <c r="L1399" s="804"/>
      <c r="M1399" s="804"/>
      <c r="N1399" s="804"/>
      <c r="O1399" s="770"/>
      <c r="P1399" s="471"/>
      <c r="W1399" s="453"/>
      <c r="X1399" s="264"/>
      <c r="Y1399" s="264"/>
      <c r="Z1399" s="264"/>
    </row>
    <row r="1400" spans="1:26" s="64" customFormat="1">
      <c r="A1400" s="470"/>
      <c r="B1400" s="442"/>
      <c r="C1400" s="442"/>
      <c r="D1400" s="442"/>
      <c r="E1400" s="442"/>
      <c r="F1400" s="442"/>
      <c r="G1400" s="442"/>
      <c r="H1400" s="442"/>
      <c r="I1400" s="442"/>
      <c r="J1400" s="442"/>
      <c r="K1400" s="442"/>
      <c r="L1400" s="442"/>
      <c r="M1400" s="442"/>
      <c r="N1400" s="442"/>
      <c r="O1400" s="442"/>
      <c r="P1400" s="471"/>
      <c r="W1400" s="453"/>
      <c r="X1400" s="264"/>
      <c r="Y1400" s="264"/>
      <c r="Z1400" s="264"/>
    </row>
    <row r="1401" spans="1:26" s="64" customFormat="1">
      <c r="A1401" s="470"/>
      <c r="B1401" s="467" t="s">
        <v>72</v>
      </c>
      <c r="C1401" s="442"/>
      <c r="D1401" s="766"/>
      <c r="E1401" s="767"/>
      <c r="F1401" s="767"/>
      <c r="G1401" s="767"/>
      <c r="H1401" s="767"/>
      <c r="I1401" s="767"/>
      <c r="J1401" s="767"/>
      <c r="K1401" s="767"/>
      <c r="L1401" s="767"/>
      <c r="M1401" s="767"/>
      <c r="N1401" s="767"/>
      <c r="O1401" s="768"/>
      <c r="P1401" s="471"/>
      <c r="W1401" s="453"/>
      <c r="X1401" s="264"/>
      <c r="Y1401" s="264"/>
      <c r="Z1401" s="264"/>
    </row>
    <row r="1402" spans="1:26" s="64" customFormat="1" ht="17" thickBot="1">
      <c r="A1402" s="479"/>
      <c r="B1402" s="480"/>
      <c r="C1402" s="480"/>
      <c r="D1402" s="480"/>
      <c r="E1402" s="480"/>
      <c r="F1402" s="480"/>
      <c r="G1402" s="480"/>
      <c r="H1402" s="480"/>
      <c r="I1402" s="480"/>
      <c r="J1402" s="480"/>
      <c r="K1402" s="480"/>
      <c r="L1402" s="480"/>
      <c r="M1402" s="480"/>
      <c r="N1402" s="480"/>
      <c r="O1402" s="480"/>
      <c r="P1402" s="481"/>
      <c r="W1402" s="453"/>
      <c r="X1402" s="264"/>
      <c r="Y1402" s="264"/>
      <c r="Z1402" s="264"/>
    </row>
    <row r="1403" spans="1:26" s="64" customFormat="1" ht="17" thickBot="1">
      <c r="A1403" s="470"/>
      <c r="B1403" s="442"/>
      <c r="C1403" s="442"/>
      <c r="D1403" s="442"/>
      <c r="E1403" s="442"/>
      <c r="F1403" s="442"/>
      <c r="G1403" s="442"/>
      <c r="H1403" s="442"/>
      <c r="I1403" s="442"/>
      <c r="J1403" s="442"/>
      <c r="K1403" s="442"/>
      <c r="L1403" s="442"/>
      <c r="M1403" s="442"/>
      <c r="N1403" s="442"/>
      <c r="O1403" s="442"/>
      <c r="P1403" s="471"/>
      <c r="W1403" s="457" t="s">
        <v>195</v>
      </c>
      <c r="X1403" s="264"/>
      <c r="Y1403" s="264"/>
      <c r="Z1403" s="264"/>
    </row>
    <row r="1404" spans="1:26" s="64" customFormat="1" ht="17" thickBot="1">
      <c r="A1404" s="374" t="s">
        <v>572</v>
      </c>
      <c r="B1404" s="467" t="s">
        <v>68</v>
      </c>
      <c r="C1404" s="442"/>
      <c r="D1404" s="442"/>
      <c r="E1404" s="766"/>
      <c r="F1404" s="767"/>
      <c r="G1404" s="767"/>
      <c r="H1404" s="767"/>
      <c r="I1404" s="767"/>
      <c r="J1404" s="768"/>
      <c r="K1404" s="468" t="s">
        <v>69</v>
      </c>
      <c r="L1404" s="766"/>
      <c r="M1404" s="768"/>
      <c r="N1404" s="442"/>
      <c r="O1404" s="467" t="s">
        <v>778</v>
      </c>
      <c r="P1404" s="629"/>
      <c r="W1404" s="453"/>
      <c r="X1404" s="264"/>
      <c r="Y1404" s="264"/>
      <c r="Z1404" s="264"/>
    </row>
    <row r="1405" spans="1:26" s="64" customFormat="1" ht="17" thickBot="1">
      <c r="A1405" s="470"/>
      <c r="B1405" s="442"/>
      <c r="C1405" s="442"/>
      <c r="D1405" s="442"/>
      <c r="E1405" s="442"/>
      <c r="F1405" s="442"/>
      <c r="G1405" s="442"/>
      <c r="H1405" s="442"/>
      <c r="I1405" s="442"/>
      <c r="J1405" s="442"/>
      <c r="K1405" s="442"/>
      <c r="L1405" s="442"/>
      <c r="M1405" s="442"/>
      <c r="N1405" s="442"/>
      <c r="O1405" s="442"/>
      <c r="P1405" s="471"/>
      <c r="W1405" s="453"/>
      <c r="X1405" s="264"/>
      <c r="Y1405" s="264"/>
      <c r="Z1405" s="264"/>
    </row>
    <row r="1406" spans="1:26" s="64" customFormat="1" ht="17" thickBot="1">
      <c r="A1406" s="470"/>
      <c r="B1406" s="467" t="s">
        <v>862</v>
      </c>
      <c r="C1406" s="442"/>
      <c r="D1406" s="442"/>
      <c r="E1406" s="472"/>
      <c r="F1406" s="472"/>
      <c r="G1406" s="766"/>
      <c r="H1406" s="767"/>
      <c r="I1406" s="768"/>
      <c r="J1406" s="442"/>
      <c r="K1406" s="467" t="s">
        <v>49</v>
      </c>
      <c r="L1406" s="610"/>
      <c r="M1406" s="442"/>
      <c r="N1406" s="442"/>
      <c r="O1406" s="467" t="s">
        <v>49</v>
      </c>
      <c r="P1406" s="610"/>
      <c r="W1406" s="453"/>
      <c r="X1406" s="264"/>
      <c r="Y1406" s="264"/>
      <c r="Z1406" s="264"/>
    </row>
    <row r="1407" spans="1:26" s="64" customFormat="1" ht="17" thickBot="1">
      <c r="A1407" s="470"/>
      <c r="B1407" s="467"/>
      <c r="C1407" s="442"/>
      <c r="D1407" s="442"/>
      <c r="E1407" s="474"/>
      <c r="F1407" s="474"/>
      <c r="G1407" s="474"/>
      <c r="H1407" s="474"/>
      <c r="I1407" s="442"/>
      <c r="J1407" s="442"/>
      <c r="K1407" s="467"/>
      <c r="L1407" s="475"/>
      <c r="M1407" s="450"/>
      <c r="N1407" s="450"/>
      <c r="O1407" s="476"/>
      <c r="P1407" s="482"/>
      <c r="W1407" s="453"/>
      <c r="X1407" s="264"/>
      <c r="Y1407" s="264"/>
      <c r="Z1407" s="264"/>
    </row>
    <row r="1408" spans="1:26" s="64" customFormat="1" ht="17" thickBot="1">
      <c r="A1408" s="470"/>
      <c r="B1408" s="467" t="s">
        <v>779</v>
      </c>
      <c r="C1408" s="450"/>
      <c r="D1408" s="450"/>
      <c r="E1408" s="474"/>
      <c r="F1408" s="474"/>
      <c r="G1408" s="801" t="s">
        <v>859</v>
      </c>
      <c r="H1408" s="802"/>
      <c r="I1408" s="803"/>
      <c r="J1408" s="442"/>
      <c r="K1408" s="467" t="s">
        <v>50</v>
      </c>
      <c r="L1408" s="611"/>
      <c r="M1408" s="442"/>
      <c r="N1408" s="442"/>
      <c r="O1408" s="467" t="s">
        <v>50</v>
      </c>
      <c r="P1408" s="611"/>
      <c r="W1408" s="453"/>
      <c r="X1408" s="264"/>
      <c r="Y1408" s="264"/>
      <c r="Z1408" s="264"/>
    </row>
    <row r="1409" spans="1:26" s="64" customFormat="1">
      <c r="A1409" s="470"/>
      <c r="B1409" s="442"/>
      <c r="C1409" s="442"/>
      <c r="D1409" s="442"/>
      <c r="E1409" s="442"/>
      <c r="F1409" s="442"/>
      <c r="G1409" s="442"/>
      <c r="H1409" s="442"/>
      <c r="I1409" s="442"/>
      <c r="J1409" s="442"/>
      <c r="K1409" s="442"/>
      <c r="L1409" s="442"/>
      <c r="M1409" s="442"/>
      <c r="N1409" s="442"/>
      <c r="O1409" s="442"/>
      <c r="P1409" s="471"/>
      <c r="W1409" s="453"/>
      <c r="X1409" s="264"/>
      <c r="Y1409" s="264"/>
      <c r="Z1409" s="264"/>
    </row>
    <row r="1410" spans="1:26" s="64" customFormat="1">
      <c r="A1410" s="470"/>
      <c r="B1410" s="467" t="s">
        <v>70</v>
      </c>
      <c r="C1410" s="442"/>
      <c r="D1410" s="766"/>
      <c r="E1410" s="767"/>
      <c r="F1410" s="768"/>
      <c r="G1410" s="442"/>
      <c r="H1410" s="467" t="s">
        <v>71</v>
      </c>
      <c r="I1410" s="442"/>
      <c r="J1410" s="769"/>
      <c r="K1410" s="804"/>
      <c r="L1410" s="804"/>
      <c r="M1410" s="804"/>
      <c r="N1410" s="804"/>
      <c r="O1410" s="770"/>
      <c r="P1410" s="471"/>
      <c r="W1410" s="453"/>
      <c r="X1410" s="264"/>
      <c r="Y1410" s="264"/>
      <c r="Z1410" s="264"/>
    </row>
    <row r="1411" spans="1:26" s="64" customFormat="1">
      <c r="A1411" s="470"/>
      <c r="B1411" s="442"/>
      <c r="C1411" s="442"/>
      <c r="D1411" s="442"/>
      <c r="E1411" s="442"/>
      <c r="F1411" s="442"/>
      <c r="G1411" s="442"/>
      <c r="H1411" s="442"/>
      <c r="I1411" s="442"/>
      <c r="J1411" s="442"/>
      <c r="K1411" s="442"/>
      <c r="L1411" s="442"/>
      <c r="M1411" s="442"/>
      <c r="N1411" s="442"/>
      <c r="O1411" s="442"/>
      <c r="P1411" s="471"/>
      <c r="W1411" s="453"/>
      <c r="X1411" s="264"/>
      <c r="Y1411" s="264"/>
      <c r="Z1411" s="264"/>
    </row>
    <row r="1412" spans="1:26" s="64" customFormat="1">
      <c r="A1412" s="470"/>
      <c r="B1412" s="467" t="s">
        <v>72</v>
      </c>
      <c r="C1412" s="442"/>
      <c r="D1412" s="766"/>
      <c r="E1412" s="767"/>
      <c r="F1412" s="767"/>
      <c r="G1412" s="767"/>
      <c r="H1412" s="767"/>
      <c r="I1412" s="767"/>
      <c r="J1412" s="767"/>
      <c r="K1412" s="767"/>
      <c r="L1412" s="767"/>
      <c r="M1412" s="767"/>
      <c r="N1412" s="767"/>
      <c r="O1412" s="768"/>
      <c r="P1412" s="471"/>
      <c r="W1412" s="453"/>
      <c r="X1412" s="264"/>
      <c r="Y1412" s="264"/>
      <c r="Z1412" s="264"/>
    </row>
    <row r="1413" spans="1:26" s="64" customFormat="1" ht="17" thickBot="1">
      <c r="A1413" s="479"/>
      <c r="B1413" s="480"/>
      <c r="C1413" s="480"/>
      <c r="D1413" s="480"/>
      <c r="E1413" s="480"/>
      <c r="F1413" s="480"/>
      <c r="G1413" s="480"/>
      <c r="H1413" s="480"/>
      <c r="I1413" s="480"/>
      <c r="J1413" s="480"/>
      <c r="K1413" s="480"/>
      <c r="L1413" s="480"/>
      <c r="M1413" s="480"/>
      <c r="N1413" s="480"/>
      <c r="O1413" s="480"/>
      <c r="P1413" s="481"/>
      <c r="W1413" s="453"/>
      <c r="X1413" s="264"/>
      <c r="Y1413" s="264"/>
      <c r="Z1413" s="264"/>
    </row>
    <row r="1414" spans="1:26" s="64" customFormat="1" ht="17" thickBot="1">
      <c r="A1414" s="470"/>
      <c r="B1414" s="442"/>
      <c r="C1414" s="442"/>
      <c r="D1414" s="442"/>
      <c r="E1414" s="442"/>
      <c r="F1414" s="442"/>
      <c r="G1414" s="442"/>
      <c r="H1414" s="442"/>
      <c r="I1414" s="442"/>
      <c r="J1414" s="442"/>
      <c r="K1414" s="442"/>
      <c r="L1414" s="442"/>
      <c r="M1414" s="442"/>
      <c r="N1414" s="442"/>
      <c r="O1414" s="442"/>
      <c r="P1414" s="471"/>
      <c r="W1414" s="457" t="s">
        <v>195</v>
      </c>
      <c r="X1414" s="264"/>
      <c r="Y1414" s="264"/>
      <c r="Z1414" s="264"/>
    </row>
    <row r="1415" spans="1:26" s="64" customFormat="1" ht="17" thickBot="1">
      <c r="A1415" s="374" t="s">
        <v>573</v>
      </c>
      <c r="B1415" s="467" t="s">
        <v>68</v>
      </c>
      <c r="C1415" s="442"/>
      <c r="D1415" s="442"/>
      <c r="E1415" s="766"/>
      <c r="F1415" s="767"/>
      <c r="G1415" s="767"/>
      <c r="H1415" s="767"/>
      <c r="I1415" s="767"/>
      <c r="J1415" s="768"/>
      <c r="K1415" s="468" t="s">
        <v>69</v>
      </c>
      <c r="L1415" s="766"/>
      <c r="M1415" s="768"/>
      <c r="N1415" s="442"/>
      <c r="O1415" s="467" t="s">
        <v>778</v>
      </c>
      <c r="P1415" s="629"/>
      <c r="W1415" s="453"/>
      <c r="X1415" s="264"/>
      <c r="Y1415" s="264"/>
      <c r="Z1415" s="264"/>
    </row>
    <row r="1416" spans="1:26" s="64" customFormat="1" ht="17" thickBot="1">
      <c r="A1416" s="470"/>
      <c r="B1416" s="442"/>
      <c r="C1416" s="442"/>
      <c r="D1416" s="442"/>
      <c r="E1416" s="442"/>
      <c r="F1416" s="442"/>
      <c r="G1416" s="442"/>
      <c r="H1416" s="442"/>
      <c r="I1416" s="442"/>
      <c r="J1416" s="442"/>
      <c r="K1416" s="442"/>
      <c r="L1416" s="442"/>
      <c r="M1416" s="442"/>
      <c r="N1416" s="442"/>
      <c r="O1416" s="442"/>
      <c r="P1416" s="471"/>
      <c r="W1416" s="453"/>
      <c r="X1416" s="264"/>
      <c r="Y1416" s="264"/>
      <c r="Z1416" s="264"/>
    </row>
    <row r="1417" spans="1:26" s="64" customFormat="1" ht="17" thickBot="1">
      <c r="A1417" s="470"/>
      <c r="B1417" s="467" t="s">
        <v>862</v>
      </c>
      <c r="C1417" s="442"/>
      <c r="D1417" s="442"/>
      <c r="E1417" s="472"/>
      <c r="F1417" s="472"/>
      <c r="G1417" s="766"/>
      <c r="H1417" s="767"/>
      <c r="I1417" s="768"/>
      <c r="J1417" s="442"/>
      <c r="K1417" s="467" t="s">
        <v>49</v>
      </c>
      <c r="L1417" s="610"/>
      <c r="M1417" s="442"/>
      <c r="N1417" s="442"/>
      <c r="O1417" s="467" t="s">
        <v>49</v>
      </c>
      <c r="P1417" s="610"/>
      <c r="W1417" s="453"/>
      <c r="X1417" s="264"/>
      <c r="Y1417" s="264"/>
      <c r="Z1417" s="264"/>
    </row>
    <row r="1418" spans="1:26" s="64" customFormat="1" ht="17" thickBot="1">
      <c r="A1418" s="470"/>
      <c r="B1418" s="467"/>
      <c r="C1418" s="442"/>
      <c r="D1418" s="442"/>
      <c r="E1418" s="474"/>
      <c r="F1418" s="474"/>
      <c r="G1418" s="474"/>
      <c r="H1418" s="474"/>
      <c r="I1418" s="442"/>
      <c r="J1418" s="442"/>
      <c r="K1418" s="467"/>
      <c r="L1418" s="475"/>
      <c r="M1418" s="450"/>
      <c r="N1418" s="450"/>
      <c r="O1418" s="476"/>
      <c r="P1418" s="482"/>
      <c r="W1418" s="453"/>
      <c r="X1418" s="264"/>
      <c r="Y1418" s="264"/>
      <c r="Z1418" s="264"/>
    </row>
    <row r="1419" spans="1:26" s="64" customFormat="1" ht="17" thickBot="1">
      <c r="A1419" s="470"/>
      <c r="B1419" s="467" t="s">
        <v>779</v>
      </c>
      <c r="C1419" s="450"/>
      <c r="D1419" s="450"/>
      <c r="E1419" s="474"/>
      <c r="F1419" s="474"/>
      <c r="G1419" s="801" t="s">
        <v>859</v>
      </c>
      <c r="H1419" s="802"/>
      <c r="I1419" s="803"/>
      <c r="J1419" s="442"/>
      <c r="K1419" s="467" t="s">
        <v>50</v>
      </c>
      <c r="L1419" s="611"/>
      <c r="M1419" s="442"/>
      <c r="N1419" s="442"/>
      <c r="O1419" s="467" t="s">
        <v>50</v>
      </c>
      <c r="P1419" s="611"/>
      <c r="W1419" s="453"/>
      <c r="X1419" s="264"/>
      <c r="Y1419" s="264"/>
      <c r="Z1419" s="264"/>
    </row>
    <row r="1420" spans="1:26" s="64" customFormat="1">
      <c r="A1420" s="470"/>
      <c r="B1420" s="442"/>
      <c r="C1420" s="442"/>
      <c r="D1420" s="442"/>
      <c r="E1420" s="442"/>
      <c r="F1420" s="442"/>
      <c r="G1420" s="442"/>
      <c r="H1420" s="442"/>
      <c r="I1420" s="442"/>
      <c r="J1420" s="442"/>
      <c r="K1420" s="442"/>
      <c r="L1420" s="442"/>
      <c r="M1420" s="442"/>
      <c r="N1420" s="442"/>
      <c r="O1420" s="442"/>
      <c r="P1420" s="471"/>
      <c r="W1420" s="453"/>
      <c r="X1420" s="264"/>
      <c r="Y1420" s="264"/>
      <c r="Z1420" s="264"/>
    </row>
    <row r="1421" spans="1:26" s="64" customFormat="1">
      <c r="A1421" s="470"/>
      <c r="B1421" s="467" t="s">
        <v>70</v>
      </c>
      <c r="C1421" s="442"/>
      <c r="D1421" s="766"/>
      <c r="E1421" s="767"/>
      <c r="F1421" s="768"/>
      <c r="G1421" s="442"/>
      <c r="H1421" s="467" t="s">
        <v>71</v>
      </c>
      <c r="I1421" s="442"/>
      <c r="J1421" s="769"/>
      <c r="K1421" s="804"/>
      <c r="L1421" s="804"/>
      <c r="M1421" s="804"/>
      <c r="N1421" s="804"/>
      <c r="O1421" s="770"/>
      <c r="P1421" s="471"/>
      <c r="W1421" s="453"/>
      <c r="X1421" s="264"/>
      <c r="Y1421" s="264"/>
      <c r="Z1421" s="264"/>
    </row>
    <row r="1422" spans="1:26" s="64" customFormat="1">
      <c r="A1422" s="470"/>
      <c r="B1422" s="442"/>
      <c r="C1422" s="442"/>
      <c r="D1422" s="442"/>
      <c r="E1422" s="442"/>
      <c r="F1422" s="442"/>
      <c r="G1422" s="442"/>
      <c r="H1422" s="442"/>
      <c r="I1422" s="442"/>
      <c r="J1422" s="442"/>
      <c r="K1422" s="442"/>
      <c r="L1422" s="442"/>
      <c r="M1422" s="442"/>
      <c r="N1422" s="442"/>
      <c r="O1422" s="442"/>
      <c r="P1422" s="471"/>
      <c r="W1422" s="453"/>
      <c r="X1422" s="264"/>
      <c r="Y1422" s="264"/>
      <c r="Z1422" s="264"/>
    </row>
    <row r="1423" spans="1:26" s="64" customFormat="1">
      <c r="A1423" s="470"/>
      <c r="B1423" s="467" t="s">
        <v>72</v>
      </c>
      <c r="C1423" s="442"/>
      <c r="D1423" s="766"/>
      <c r="E1423" s="767"/>
      <c r="F1423" s="767"/>
      <c r="G1423" s="767"/>
      <c r="H1423" s="767"/>
      <c r="I1423" s="767"/>
      <c r="J1423" s="767"/>
      <c r="K1423" s="767"/>
      <c r="L1423" s="767"/>
      <c r="M1423" s="767"/>
      <c r="N1423" s="767"/>
      <c r="O1423" s="768"/>
      <c r="P1423" s="471"/>
      <c r="W1423" s="453"/>
      <c r="X1423" s="264"/>
      <c r="Y1423" s="264"/>
      <c r="Z1423" s="264"/>
    </row>
    <row r="1424" spans="1:26" s="64" customFormat="1" ht="17" thickBot="1">
      <c r="A1424" s="479"/>
      <c r="B1424" s="480"/>
      <c r="C1424" s="480"/>
      <c r="D1424" s="480"/>
      <c r="E1424" s="480"/>
      <c r="F1424" s="480"/>
      <c r="G1424" s="480"/>
      <c r="H1424" s="480"/>
      <c r="I1424" s="480"/>
      <c r="J1424" s="480"/>
      <c r="K1424" s="480"/>
      <c r="L1424" s="480"/>
      <c r="M1424" s="480"/>
      <c r="N1424" s="480"/>
      <c r="O1424" s="480"/>
      <c r="P1424" s="481"/>
      <c r="W1424" s="453"/>
      <c r="X1424" s="264"/>
      <c r="Y1424" s="264"/>
      <c r="Z1424" s="264"/>
    </row>
    <row r="1425" spans="1:26" s="64" customFormat="1" ht="17" thickBot="1">
      <c r="A1425" s="470"/>
      <c r="B1425" s="442"/>
      <c r="C1425" s="442"/>
      <c r="D1425" s="442"/>
      <c r="E1425" s="442"/>
      <c r="F1425" s="442"/>
      <c r="G1425" s="442"/>
      <c r="H1425" s="442"/>
      <c r="I1425" s="442"/>
      <c r="J1425" s="442"/>
      <c r="K1425" s="442"/>
      <c r="L1425" s="442"/>
      <c r="M1425" s="442"/>
      <c r="N1425" s="442"/>
      <c r="O1425" s="442"/>
      <c r="P1425" s="471"/>
      <c r="W1425" s="457" t="s">
        <v>195</v>
      </c>
      <c r="X1425" s="264"/>
      <c r="Y1425" s="264"/>
      <c r="Z1425" s="264"/>
    </row>
    <row r="1426" spans="1:26" s="64" customFormat="1" ht="17" thickBot="1">
      <c r="A1426" s="374" t="s">
        <v>574</v>
      </c>
      <c r="B1426" s="467" t="s">
        <v>68</v>
      </c>
      <c r="C1426" s="442"/>
      <c r="D1426" s="442"/>
      <c r="E1426" s="766"/>
      <c r="F1426" s="767"/>
      <c r="G1426" s="767"/>
      <c r="H1426" s="767"/>
      <c r="I1426" s="767"/>
      <c r="J1426" s="768"/>
      <c r="K1426" s="468" t="s">
        <v>69</v>
      </c>
      <c r="L1426" s="766"/>
      <c r="M1426" s="768"/>
      <c r="N1426" s="442"/>
      <c r="O1426" s="467" t="s">
        <v>778</v>
      </c>
      <c r="P1426" s="629"/>
      <c r="W1426" s="453"/>
      <c r="X1426" s="264"/>
      <c r="Y1426" s="264"/>
      <c r="Z1426" s="264"/>
    </row>
    <row r="1427" spans="1:26" s="64" customFormat="1" ht="17" thickBot="1">
      <c r="A1427" s="470"/>
      <c r="B1427" s="442"/>
      <c r="C1427" s="442"/>
      <c r="D1427" s="442"/>
      <c r="E1427" s="442"/>
      <c r="F1427" s="442"/>
      <c r="G1427" s="442"/>
      <c r="H1427" s="442"/>
      <c r="I1427" s="442"/>
      <c r="J1427" s="442"/>
      <c r="K1427" s="442"/>
      <c r="L1427" s="442"/>
      <c r="M1427" s="442"/>
      <c r="N1427" s="442"/>
      <c r="O1427" s="442"/>
      <c r="P1427" s="471"/>
      <c r="W1427" s="453"/>
      <c r="X1427" s="264"/>
      <c r="Y1427" s="264"/>
      <c r="Z1427" s="264"/>
    </row>
    <row r="1428" spans="1:26" s="64" customFormat="1" ht="17" thickBot="1">
      <c r="A1428" s="470"/>
      <c r="B1428" s="467" t="s">
        <v>862</v>
      </c>
      <c r="C1428" s="442"/>
      <c r="D1428" s="442"/>
      <c r="E1428" s="472"/>
      <c r="F1428" s="472"/>
      <c r="G1428" s="766"/>
      <c r="H1428" s="767"/>
      <c r="I1428" s="768"/>
      <c r="J1428" s="442"/>
      <c r="K1428" s="467" t="s">
        <v>49</v>
      </c>
      <c r="L1428" s="610"/>
      <c r="M1428" s="442"/>
      <c r="N1428" s="442"/>
      <c r="O1428" s="467" t="s">
        <v>49</v>
      </c>
      <c r="P1428" s="610"/>
      <c r="W1428" s="453"/>
      <c r="X1428" s="264"/>
      <c r="Y1428" s="264"/>
      <c r="Z1428" s="264"/>
    </row>
    <row r="1429" spans="1:26" s="64" customFormat="1" ht="17" thickBot="1">
      <c r="A1429" s="470"/>
      <c r="B1429" s="467"/>
      <c r="C1429" s="442"/>
      <c r="D1429" s="442"/>
      <c r="E1429" s="474"/>
      <c r="F1429" s="474"/>
      <c r="G1429" s="474"/>
      <c r="H1429" s="474"/>
      <c r="I1429" s="442"/>
      <c r="J1429" s="442"/>
      <c r="K1429" s="467"/>
      <c r="L1429" s="475"/>
      <c r="M1429" s="450"/>
      <c r="N1429" s="450"/>
      <c r="O1429" s="476"/>
      <c r="P1429" s="482"/>
      <c r="W1429" s="453"/>
      <c r="X1429" s="264"/>
      <c r="Y1429" s="264"/>
      <c r="Z1429" s="264"/>
    </row>
    <row r="1430" spans="1:26" s="64" customFormat="1" ht="17" thickBot="1">
      <c r="A1430" s="470"/>
      <c r="B1430" s="467" t="s">
        <v>779</v>
      </c>
      <c r="C1430" s="450"/>
      <c r="D1430" s="450"/>
      <c r="E1430" s="474"/>
      <c r="F1430" s="474"/>
      <c r="G1430" s="801" t="s">
        <v>859</v>
      </c>
      <c r="H1430" s="802"/>
      <c r="I1430" s="803"/>
      <c r="J1430" s="442"/>
      <c r="K1430" s="467" t="s">
        <v>50</v>
      </c>
      <c r="L1430" s="611"/>
      <c r="M1430" s="442"/>
      <c r="N1430" s="442"/>
      <c r="O1430" s="467" t="s">
        <v>50</v>
      </c>
      <c r="P1430" s="611"/>
      <c r="W1430" s="453"/>
      <c r="X1430" s="264"/>
      <c r="Y1430" s="264"/>
      <c r="Z1430" s="264"/>
    </row>
    <row r="1431" spans="1:26" s="64" customFormat="1">
      <c r="A1431" s="470"/>
      <c r="B1431" s="442"/>
      <c r="C1431" s="442"/>
      <c r="D1431" s="442"/>
      <c r="E1431" s="442"/>
      <c r="F1431" s="442"/>
      <c r="G1431" s="442"/>
      <c r="H1431" s="442"/>
      <c r="I1431" s="442"/>
      <c r="J1431" s="442"/>
      <c r="K1431" s="442"/>
      <c r="L1431" s="442"/>
      <c r="M1431" s="442"/>
      <c r="N1431" s="442"/>
      <c r="O1431" s="442"/>
      <c r="P1431" s="471"/>
      <c r="W1431" s="453"/>
      <c r="X1431" s="264"/>
      <c r="Y1431" s="264"/>
      <c r="Z1431" s="264"/>
    </row>
    <row r="1432" spans="1:26" s="64" customFormat="1">
      <c r="A1432" s="470"/>
      <c r="B1432" s="467" t="s">
        <v>70</v>
      </c>
      <c r="C1432" s="442"/>
      <c r="D1432" s="766"/>
      <c r="E1432" s="767"/>
      <c r="F1432" s="768"/>
      <c r="G1432" s="442"/>
      <c r="H1432" s="467" t="s">
        <v>71</v>
      </c>
      <c r="I1432" s="442"/>
      <c r="J1432" s="769"/>
      <c r="K1432" s="804"/>
      <c r="L1432" s="804"/>
      <c r="M1432" s="804"/>
      <c r="N1432" s="804"/>
      <c r="O1432" s="770"/>
      <c r="P1432" s="471"/>
      <c r="W1432" s="453"/>
      <c r="X1432" s="264"/>
      <c r="Y1432" s="264"/>
      <c r="Z1432" s="264"/>
    </row>
    <row r="1433" spans="1:26" s="64" customFormat="1">
      <c r="A1433" s="470"/>
      <c r="B1433" s="442"/>
      <c r="C1433" s="442"/>
      <c r="D1433" s="442"/>
      <c r="E1433" s="442"/>
      <c r="F1433" s="442"/>
      <c r="G1433" s="442"/>
      <c r="H1433" s="442"/>
      <c r="I1433" s="442"/>
      <c r="J1433" s="442"/>
      <c r="K1433" s="442"/>
      <c r="L1433" s="442"/>
      <c r="M1433" s="442"/>
      <c r="N1433" s="442"/>
      <c r="O1433" s="442"/>
      <c r="P1433" s="471"/>
      <c r="W1433" s="453"/>
      <c r="X1433" s="264"/>
      <c r="Y1433" s="264"/>
      <c r="Z1433" s="264"/>
    </row>
    <row r="1434" spans="1:26" s="64" customFormat="1">
      <c r="A1434" s="470"/>
      <c r="B1434" s="467" t="s">
        <v>72</v>
      </c>
      <c r="C1434" s="442"/>
      <c r="D1434" s="766"/>
      <c r="E1434" s="767"/>
      <c r="F1434" s="767"/>
      <c r="G1434" s="767"/>
      <c r="H1434" s="767"/>
      <c r="I1434" s="767"/>
      <c r="J1434" s="767"/>
      <c r="K1434" s="767"/>
      <c r="L1434" s="767"/>
      <c r="M1434" s="767"/>
      <c r="N1434" s="767"/>
      <c r="O1434" s="768"/>
      <c r="P1434" s="471"/>
      <c r="W1434" s="453"/>
      <c r="X1434" s="264"/>
      <c r="Y1434" s="264"/>
      <c r="Z1434" s="264"/>
    </row>
    <row r="1435" spans="1:26" s="64" customFormat="1" ht="17" thickBot="1">
      <c r="A1435" s="479"/>
      <c r="B1435" s="480"/>
      <c r="C1435" s="480"/>
      <c r="D1435" s="480"/>
      <c r="E1435" s="480"/>
      <c r="F1435" s="480"/>
      <c r="G1435" s="480"/>
      <c r="H1435" s="480"/>
      <c r="I1435" s="480"/>
      <c r="J1435" s="480"/>
      <c r="K1435" s="480"/>
      <c r="L1435" s="480"/>
      <c r="M1435" s="480"/>
      <c r="N1435" s="480"/>
      <c r="O1435" s="480"/>
      <c r="P1435" s="481"/>
      <c r="W1435" s="453"/>
      <c r="X1435" s="264"/>
      <c r="Y1435" s="264"/>
      <c r="Z1435" s="264"/>
    </row>
    <row r="1436" spans="1:26" s="64" customFormat="1" ht="17" thickBot="1">
      <c r="A1436" s="470"/>
      <c r="B1436" s="442"/>
      <c r="C1436" s="442"/>
      <c r="D1436" s="442"/>
      <c r="E1436" s="442"/>
      <c r="F1436" s="442"/>
      <c r="G1436" s="442"/>
      <c r="H1436" s="442"/>
      <c r="I1436" s="442"/>
      <c r="J1436" s="442"/>
      <c r="K1436" s="442"/>
      <c r="L1436" s="442"/>
      <c r="M1436" s="442"/>
      <c r="N1436" s="442"/>
      <c r="O1436" s="442"/>
      <c r="P1436" s="471"/>
      <c r="W1436" s="457" t="s">
        <v>195</v>
      </c>
      <c r="X1436" s="264"/>
      <c r="Y1436" s="264"/>
      <c r="Z1436" s="264"/>
    </row>
    <row r="1437" spans="1:26" s="64" customFormat="1" ht="17" thickBot="1">
      <c r="A1437" s="374" t="s">
        <v>575</v>
      </c>
      <c r="B1437" s="467" t="s">
        <v>68</v>
      </c>
      <c r="C1437" s="442"/>
      <c r="D1437" s="442"/>
      <c r="E1437" s="766"/>
      <c r="F1437" s="767"/>
      <c r="G1437" s="767"/>
      <c r="H1437" s="767"/>
      <c r="I1437" s="767"/>
      <c r="J1437" s="768"/>
      <c r="K1437" s="468" t="s">
        <v>69</v>
      </c>
      <c r="L1437" s="766"/>
      <c r="M1437" s="768"/>
      <c r="N1437" s="442"/>
      <c r="O1437" s="467" t="s">
        <v>778</v>
      </c>
      <c r="P1437" s="629"/>
      <c r="W1437" s="453"/>
      <c r="X1437" s="264"/>
      <c r="Y1437" s="264"/>
      <c r="Z1437" s="264"/>
    </row>
    <row r="1438" spans="1:26" s="64" customFormat="1" ht="17" thickBot="1">
      <c r="A1438" s="470"/>
      <c r="B1438" s="442"/>
      <c r="C1438" s="442"/>
      <c r="D1438" s="442"/>
      <c r="E1438" s="442"/>
      <c r="F1438" s="442"/>
      <c r="G1438" s="442"/>
      <c r="H1438" s="442"/>
      <c r="I1438" s="442"/>
      <c r="J1438" s="442"/>
      <c r="K1438" s="442"/>
      <c r="L1438" s="442"/>
      <c r="M1438" s="442"/>
      <c r="N1438" s="442"/>
      <c r="O1438" s="442"/>
      <c r="P1438" s="471"/>
      <c r="W1438" s="453"/>
      <c r="X1438" s="264"/>
      <c r="Y1438" s="264"/>
      <c r="Z1438" s="264"/>
    </row>
    <row r="1439" spans="1:26" s="64" customFormat="1" ht="17" thickBot="1">
      <c r="A1439" s="470"/>
      <c r="B1439" s="467" t="s">
        <v>862</v>
      </c>
      <c r="C1439" s="442"/>
      <c r="D1439" s="442"/>
      <c r="E1439" s="472"/>
      <c r="F1439" s="472"/>
      <c r="G1439" s="766"/>
      <c r="H1439" s="767"/>
      <c r="I1439" s="768"/>
      <c r="J1439" s="442"/>
      <c r="K1439" s="467" t="s">
        <v>49</v>
      </c>
      <c r="L1439" s="610"/>
      <c r="M1439" s="442"/>
      <c r="N1439" s="442"/>
      <c r="O1439" s="467" t="s">
        <v>49</v>
      </c>
      <c r="P1439" s="610"/>
      <c r="W1439" s="453"/>
      <c r="X1439" s="264"/>
      <c r="Y1439" s="264"/>
      <c r="Z1439" s="264"/>
    </row>
    <row r="1440" spans="1:26" s="64" customFormat="1" ht="17" thickBot="1">
      <c r="A1440" s="470"/>
      <c r="B1440" s="467"/>
      <c r="C1440" s="442"/>
      <c r="D1440" s="442"/>
      <c r="E1440" s="474"/>
      <c r="F1440" s="474"/>
      <c r="G1440" s="474"/>
      <c r="H1440" s="474"/>
      <c r="I1440" s="442"/>
      <c r="J1440" s="442"/>
      <c r="K1440" s="467"/>
      <c r="L1440" s="475"/>
      <c r="M1440" s="450"/>
      <c r="N1440" s="450"/>
      <c r="O1440" s="476"/>
      <c r="P1440" s="482"/>
      <c r="W1440" s="453"/>
      <c r="X1440" s="264"/>
      <c r="Y1440" s="264"/>
      <c r="Z1440" s="264"/>
    </row>
    <row r="1441" spans="1:26" s="64" customFormat="1" ht="17" thickBot="1">
      <c r="A1441" s="470"/>
      <c r="B1441" s="467" t="s">
        <v>779</v>
      </c>
      <c r="C1441" s="450"/>
      <c r="D1441" s="450"/>
      <c r="E1441" s="474"/>
      <c r="F1441" s="474"/>
      <c r="G1441" s="801" t="s">
        <v>859</v>
      </c>
      <c r="H1441" s="802"/>
      <c r="I1441" s="803"/>
      <c r="J1441" s="442"/>
      <c r="K1441" s="467" t="s">
        <v>50</v>
      </c>
      <c r="L1441" s="611"/>
      <c r="M1441" s="442"/>
      <c r="N1441" s="442"/>
      <c r="O1441" s="467" t="s">
        <v>50</v>
      </c>
      <c r="P1441" s="611"/>
      <c r="W1441" s="453"/>
      <c r="X1441" s="264"/>
      <c r="Y1441" s="264"/>
      <c r="Z1441" s="264"/>
    </row>
    <row r="1442" spans="1:26" s="64" customFormat="1">
      <c r="A1442" s="470"/>
      <c r="B1442" s="442"/>
      <c r="C1442" s="442"/>
      <c r="D1442" s="442"/>
      <c r="E1442" s="442"/>
      <c r="F1442" s="442"/>
      <c r="G1442" s="442"/>
      <c r="H1442" s="442"/>
      <c r="I1442" s="442"/>
      <c r="J1442" s="442"/>
      <c r="K1442" s="442"/>
      <c r="L1442" s="442"/>
      <c r="M1442" s="442"/>
      <c r="N1442" s="442"/>
      <c r="O1442" s="442"/>
      <c r="P1442" s="471"/>
      <c r="W1442" s="453"/>
      <c r="X1442" s="264"/>
      <c r="Y1442" s="264"/>
      <c r="Z1442" s="264"/>
    </row>
    <row r="1443" spans="1:26" s="64" customFormat="1">
      <c r="A1443" s="470"/>
      <c r="B1443" s="467" t="s">
        <v>70</v>
      </c>
      <c r="C1443" s="442"/>
      <c r="D1443" s="766"/>
      <c r="E1443" s="767"/>
      <c r="F1443" s="768"/>
      <c r="G1443" s="442"/>
      <c r="H1443" s="467" t="s">
        <v>71</v>
      </c>
      <c r="I1443" s="442"/>
      <c r="J1443" s="769"/>
      <c r="K1443" s="804"/>
      <c r="L1443" s="804"/>
      <c r="M1443" s="804"/>
      <c r="N1443" s="804"/>
      <c r="O1443" s="770"/>
      <c r="P1443" s="471"/>
      <c r="W1443" s="453"/>
      <c r="X1443" s="264"/>
      <c r="Y1443" s="264"/>
      <c r="Z1443" s="264"/>
    </row>
    <row r="1444" spans="1:26" s="64" customFormat="1">
      <c r="A1444" s="470"/>
      <c r="B1444" s="442"/>
      <c r="C1444" s="442"/>
      <c r="D1444" s="442"/>
      <c r="E1444" s="442"/>
      <c r="F1444" s="442"/>
      <c r="G1444" s="442"/>
      <c r="H1444" s="442"/>
      <c r="I1444" s="442"/>
      <c r="J1444" s="442"/>
      <c r="K1444" s="442"/>
      <c r="L1444" s="442"/>
      <c r="M1444" s="442"/>
      <c r="N1444" s="442"/>
      <c r="O1444" s="442"/>
      <c r="P1444" s="471"/>
      <c r="W1444" s="453"/>
      <c r="X1444" s="264"/>
      <c r="Y1444" s="264"/>
      <c r="Z1444" s="264"/>
    </row>
    <row r="1445" spans="1:26" s="64" customFormat="1">
      <c r="A1445" s="470"/>
      <c r="B1445" s="467" t="s">
        <v>72</v>
      </c>
      <c r="C1445" s="442"/>
      <c r="D1445" s="766"/>
      <c r="E1445" s="767"/>
      <c r="F1445" s="767"/>
      <c r="G1445" s="767"/>
      <c r="H1445" s="767"/>
      <c r="I1445" s="767"/>
      <c r="J1445" s="767"/>
      <c r="K1445" s="767"/>
      <c r="L1445" s="767"/>
      <c r="M1445" s="767"/>
      <c r="N1445" s="767"/>
      <c r="O1445" s="768"/>
      <c r="P1445" s="471"/>
      <c r="W1445" s="453"/>
      <c r="X1445" s="264"/>
      <c r="Y1445" s="264"/>
      <c r="Z1445" s="264"/>
    </row>
    <row r="1446" spans="1:26" s="64" customFormat="1" ht="17" thickBot="1">
      <c r="A1446" s="479"/>
      <c r="B1446" s="480"/>
      <c r="C1446" s="480"/>
      <c r="D1446" s="480"/>
      <c r="E1446" s="480"/>
      <c r="F1446" s="480"/>
      <c r="G1446" s="480"/>
      <c r="H1446" s="480"/>
      <c r="I1446" s="480"/>
      <c r="J1446" s="480"/>
      <c r="K1446" s="480"/>
      <c r="L1446" s="480"/>
      <c r="M1446" s="480"/>
      <c r="N1446" s="480"/>
      <c r="O1446" s="480"/>
      <c r="P1446" s="481"/>
      <c r="W1446" s="453"/>
      <c r="X1446" s="264"/>
      <c r="Y1446" s="264"/>
      <c r="Z1446" s="264"/>
    </row>
    <row r="1447" spans="1:26" s="64" customFormat="1" ht="17" thickBot="1">
      <c r="A1447" s="470"/>
      <c r="B1447" s="442"/>
      <c r="C1447" s="442"/>
      <c r="D1447" s="442"/>
      <c r="E1447" s="442"/>
      <c r="F1447" s="442"/>
      <c r="G1447" s="442"/>
      <c r="H1447" s="442"/>
      <c r="I1447" s="442"/>
      <c r="J1447" s="442"/>
      <c r="K1447" s="442"/>
      <c r="L1447" s="442"/>
      <c r="M1447" s="442"/>
      <c r="N1447" s="442"/>
      <c r="O1447" s="442"/>
      <c r="P1447" s="471"/>
      <c r="W1447" s="457" t="s">
        <v>195</v>
      </c>
      <c r="X1447" s="264"/>
      <c r="Y1447" s="264"/>
      <c r="Z1447" s="264"/>
    </row>
    <row r="1448" spans="1:26" s="64" customFormat="1" ht="17" thickBot="1">
      <c r="A1448" s="374" t="s">
        <v>576</v>
      </c>
      <c r="B1448" s="467" t="s">
        <v>68</v>
      </c>
      <c r="C1448" s="442"/>
      <c r="D1448" s="442"/>
      <c r="E1448" s="766"/>
      <c r="F1448" s="767"/>
      <c r="G1448" s="767"/>
      <c r="H1448" s="767"/>
      <c r="I1448" s="767"/>
      <c r="J1448" s="768"/>
      <c r="K1448" s="468" t="s">
        <v>69</v>
      </c>
      <c r="L1448" s="766"/>
      <c r="M1448" s="768"/>
      <c r="N1448" s="442"/>
      <c r="O1448" s="467" t="s">
        <v>778</v>
      </c>
      <c r="P1448" s="629"/>
      <c r="W1448" s="453"/>
      <c r="X1448" s="264"/>
      <c r="Y1448" s="264"/>
      <c r="Z1448" s="264"/>
    </row>
    <row r="1449" spans="1:26" s="64" customFormat="1" ht="17" thickBot="1">
      <c r="A1449" s="470"/>
      <c r="B1449" s="442"/>
      <c r="C1449" s="442"/>
      <c r="D1449" s="442"/>
      <c r="E1449" s="442"/>
      <c r="F1449" s="442"/>
      <c r="G1449" s="442"/>
      <c r="H1449" s="442"/>
      <c r="I1449" s="442"/>
      <c r="J1449" s="442"/>
      <c r="K1449" s="442"/>
      <c r="L1449" s="442"/>
      <c r="M1449" s="442"/>
      <c r="N1449" s="442"/>
      <c r="O1449" s="442"/>
      <c r="P1449" s="471"/>
      <c r="W1449" s="453"/>
      <c r="X1449" s="264"/>
      <c r="Y1449" s="264"/>
      <c r="Z1449" s="264"/>
    </row>
    <row r="1450" spans="1:26" s="64" customFormat="1" ht="17" thickBot="1">
      <c r="A1450" s="470"/>
      <c r="B1450" s="467" t="s">
        <v>862</v>
      </c>
      <c r="C1450" s="442"/>
      <c r="D1450" s="442"/>
      <c r="E1450" s="472"/>
      <c r="F1450" s="472"/>
      <c r="G1450" s="766"/>
      <c r="H1450" s="767"/>
      <c r="I1450" s="768"/>
      <c r="J1450" s="442"/>
      <c r="K1450" s="467" t="s">
        <v>49</v>
      </c>
      <c r="L1450" s="610"/>
      <c r="M1450" s="442"/>
      <c r="N1450" s="442"/>
      <c r="O1450" s="467" t="s">
        <v>49</v>
      </c>
      <c r="P1450" s="610"/>
      <c r="W1450" s="453"/>
      <c r="X1450" s="264"/>
      <c r="Y1450" s="264"/>
      <c r="Z1450" s="264"/>
    </row>
    <row r="1451" spans="1:26" s="64" customFormat="1" ht="17" thickBot="1">
      <c r="A1451" s="470"/>
      <c r="B1451" s="467"/>
      <c r="C1451" s="442"/>
      <c r="D1451" s="442"/>
      <c r="E1451" s="474"/>
      <c r="F1451" s="474"/>
      <c r="G1451" s="474"/>
      <c r="H1451" s="474"/>
      <c r="I1451" s="442"/>
      <c r="J1451" s="442"/>
      <c r="K1451" s="467"/>
      <c r="L1451" s="475"/>
      <c r="M1451" s="450"/>
      <c r="N1451" s="450"/>
      <c r="O1451" s="476"/>
      <c r="P1451" s="482"/>
      <c r="W1451" s="453"/>
      <c r="X1451" s="264"/>
      <c r="Y1451" s="264"/>
      <c r="Z1451" s="264"/>
    </row>
    <row r="1452" spans="1:26" s="64" customFormat="1" ht="17" thickBot="1">
      <c r="A1452" s="470"/>
      <c r="B1452" s="467" t="s">
        <v>779</v>
      </c>
      <c r="C1452" s="450"/>
      <c r="D1452" s="450"/>
      <c r="E1452" s="474"/>
      <c r="F1452" s="474"/>
      <c r="G1452" s="801" t="s">
        <v>859</v>
      </c>
      <c r="H1452" s="802"/>
      <c r="I1452" s="803"/>
      <c r="J1452" s="442"/>
      <c r="K1452" s="467" t="s">
        <v>50</v>
      </c>
      <c r="L1452" s="611"/>
      <c r="M1452" s="442"/>
      <c r="N1452" s="442"/>
      <c r="O1452" s="467" t="s">
        <v>50</v>
      </c>
      <c r="P1452" s="611"/>
      <c r="W1452" s="453"/>
      <c r="X1452" s="264"/>
      <c r="Y1452" s="264"/>
      <c r="Z1452" s="264"/>
    </row>
    <row r="1453" spans="1:26" s="64" customFormat="1">
      <c r="A1453" s="470"/>
      <c r="B1453" s="442"/>
      <c r="C1453" s="442"/>
      <c r="D1453" s="442"/>
      <c r="E1453" s="442"/>
      <c r="F1453" s="442"/>
      <c r="G1453" s="442"/>
      <c r="H1453" s="442"/>
      <c r="I1453" s="442"/>
      <c r="J1453" s="442"/>
      <c r="K1453" s="442"/>
      <c r="L1453" s="442"/>
      <c r="M1453" s="442"/>
      <c r="N1453" s="442"/>
      <c r="O1453" s="442"/>
      <c r="P1453" s="471"/>
      <c r="W1453" s="453"/>
      <c r="X1453" s="264"/>
      <c r="Y1453" s="264"/>
      <c r="Z1453" s="264"/>
    </row>
    <row r="1454" spans="1:26" s="64" customFormat="1">
      <c r="A1454" s="470"/>
      <c r="B1454" s="467" t="s">
        <v>70</v>
      </c>
      <c r="C1454" s="442"/>
      <c r="D1454" s="766"/>
      <c r="E1454" s="767"/>
      <c r="F1454" s="768"/>
      <c r="G1454" s="442"/>
      <c r="H1454" s="467" t="s">
        <v>71</v>
      </c>
      <c r="I1454" s="442"/>
      <c r="J1454" s="769"/>
      <c r="K1454" s="804"/>
      <c r="L1454" s="804"/>
      <c r="M1454" s="804"/>
      <c r="N1454" s="804"/>
      <c r="O1454" s="770"/>
      <c r="P1454" s="471"/>
      <c r="W1454" s="453"/>
      <c r="X1454" s="264"/>
      <c r="Y1454" s="264"/>
      <c r="Z1454" s="264"/>
    </row>
    <row r="1455" spans="1:26" s="64" customFormat="1">
      <c r="A1455" s="470"/>
      <c r="B1455" s="442"/>
      <c r="C1455" s="442"/>
      <c r="D1455" s="442"/>
      <c r="E1455" s="442"/>
      <c r="F1455" s="442"/>
      <c r="G1455" s="442"/>
      <c r="H1455" s="442"/>
      <c r="I1455" s="442"/>
      <c r="J1455" s="442"/>
      <c r="K1455" s="442"/>
      <c r="L1455" s="442"/>
      <c r="M1455" s="442"/>
      <c r="N1455" s="442"/>
      <c r="O1455" s="442"/>
      <c r="P1455" s="471"/>
      <c r="W1455" s="453"/>
      <c r="X1455" s="264"/>
      <c r="Y1455" s="264"/>
      <c r="Z1455" s="264"/>
    </row>
    <row r="1456" spans="1:26" s="64" customFormat="1">
      <c r="A1456" s="470"/>
      <c r="B1456" s="467" t="s">
        <v>72</v>
      </c>
      <c r="C1456" s="442"/>
      <c r="D1456" s="766"/>
      <c r="E1456" s="767"/>
      <c r="F1456" s="767"/>
      <c r="G1456" s="767"/>
      <c r="H1456" s="767"/>
      <c r="I1456" s="767"/>
      <c r="J1456" s="767"/>
      <c r="K1456" s="767"/>
      <c r="L1456" s="767"/>
      <c r="M1456" s="767"/>
      <c r="N1456" s="767"/>
      <c r="O1456" s="768"/>
      <c r="P1456" s="471"/>
      <c r="W1456" s="453"/>
      <c r="X1456" s="264"/>
      <c r="Y1456" s="264"/>
      <c r="Z1456" s="264"/>
    </row>
    <row r="1457" spans="1:26" s="64" customFormat="1" ht="17" thickBot="1">
      <c r="A1457" s="479"/>
      <c r="B1457" s="480"/>
      <c r="C1457" s="480"/>
      <c r="D1457" s="480"/>
      <c r="E1457" s="480"/>
      <c r="F1457" s="480"/>
      <c r="G1457" s="480"/>
      <c r="H1457" s="480"/>
      <c r="I1457" s="480"/>
      <c r="J1457" s="480"/>
      <c r="K1457" s="480"/>
      <c r="L1457" s="480"/>
      <c r="M1457" s="480"/>
      <c r="N1457" s="480"/>
      <c r="O1457" s="480"/>
      <c r="P1457" s="481"/>
      <c r="W1457" s="453"/>
      <c r="X1457" s="264"/>
      <c r="Y1457" s="264"/>
      <c r="Z1457" s="264"/>
    </row>
    <row r="1458" spans="1:26" s="64" customFormat="1" ht="17" thickBot="1">
      <c r="A1458" s="470"/>
      <c r="B1458" s="442"/>
      <c r="C1458" s="442"/>
      <c r="D1458" s="442"/>
      <c r="E1458" s="442"/>
      <c r="F1458" s="442"/>
      <c r="G1458" s="442"/>
      <c r="H1458" s="442"/>
      <c r="I1458" s="442"/>
      <c r="J1458" s="442"/>
      <c r="K1458" s="442"/>
      <c r="L1458" s="442"/>
      <c r="M1458" s="442"/>
      <c r="N1458" s="442"/>
      <c r="O1458" s="442"/>
      <c r="P1458" s="471"/>
      <c r="W1458" s="457" t="s">
        <v>195</v>
      </c>
      <c r="X1458" s="264"/>
      <c r="Y1458" s="264"/>
      <c r="Z1458" s="264"/>
    </row>
    <row r="1459" spans="1:26" s="64" customFormat="1" ht="17" thickBot="1">
      <c r="A1459" s="374" t="s">
        <v>577</v>
      </c>
      <c r="B1459" s="467" t="s">
        <v>68</v>
      </c>
      <c r="C1459" s="442"/>
      <c r="D1459" s="442"/>
      <c r="E1459" s="766"/>
      <c r="F1459" s="767"/>
      <c r="G1459" s="767"/>
      <c r="H1459" s="767"/>
      <c r="I1459" s="767"/>
      <c r="J1459" s="768"/>
      <c r="K1459" s="468" t="s">
        <v>69</v>
      </c>
      <c r="L1459" s="766"/>
      <c r="M1459" s="768"/>
      <c r="N1459" s="442"/>
      <c r="O1459" s="467" t="s">
        <v>778</v>
      </c>
      <c r="P1459" s="629"/>
      <c r="W1459" s="453"/>
      <c r="X1459" s="264"/>
      <c r="Y1459" s="264"/>
      <c r="Z1459" s="264"/>
    </row>
    <row r="1460" spans="1:26" s="64" customFormat="1" ht="17" thickBot="1">
      <c r="A1460" s="470"/>
      <c r="B1460" s="442"/>
      <c r="C1460" s="442"/>
      <c r="D1460" s="442"/>
      <c r="E1460" s="442"/>
      <c r="F1460" s="442"/>
      <c r="G1460" s="442"/>
      <c r="H1460" s="442"/>
      <c r="I1460" s="442"/>
      <c r="J1460" s="442"/>
      <c r="K1460" s="442"/>
      <c r="L1460" s="442"/>
      <c r="M1460" s="442"/>
      <c r="N1460" s="442"/>
      <c r="O1460" s="442"/>
      <c r="P1460" s="471"/>
      <c r="W1460" s="453"/>
      <c r="X1460" s="264"/>
      <c r="Y1460" s="264"/>
      <c r="Z1460" s="264"/>
    </row>
    <row r="1461" spans="1:26" s="64" customFormat="1" ht="17" thickBot="1">
      <c r="A1461" s="470"/>
      <c r="B1461" s="467" t="s">
        <v>862</v>
      </c>
      <c r="C1461" s="442"/>
      <c r="D1461" s="442"/>
      <c r="E1461" s="472"/>
      <c r="F1461" s="472"/>
      <c r="G1461" s="766"/>
      <c r="H1461" s="767"/>
      <c r="I1461" s="768"/>
      <c r="J1461" s="442"/>
      <c r="K1461" s="467" t="s">
        <v>49</v>
      </c>
      <c r="L1461" s="610"/>
      <c r="M1461" s="442"/>
      <c r="N1461" s="442"/>
      <c r="O1461" s="467" t="s">
        <v>49</v>
      </c>
      <c r="P1461" s="610"/>
      <c r="W1461" s="453"/>
      <c r="X1461" s="264"/>
      <c r="Y1461" s="264"/>
      <c r="Z1461" s="264"/>
    </row>
    <row r="1462" spans="1:26" s="64" customFormat="1" ht="17" thickBot="1">
      <c r="A1462" s="470"/>
      <c r="B1462" s="467"/>
      <c r="C1462" s="442"/>
      <c r="D1462" s="442"/>
      <c r="E1462" s="474"/>
      <c r="F1462" s="474"/>
      <c r="G1462" s="474"/>
      <c r="H1462" s="474"/>
      <c r="I1462" s="442"/>
      <c r="J1462" s="442"/>
      <c r="K1462" s="467"/>
      <c r="L1462" s="475"/>
      <c r="M1462" s="450"/>
      <c r="N1462" s="450"/>
      <c r="O1462" s="476"/>
      <c r="P1462" s="482"/>
      <c r="W1462" s="453"/>
      <c r="X1462" s="264"/>
      <c r="Y1462" s="264"/>
      <c r="Z1462" s="264"/>
    </row>
    <row r="1463" spans="1:26" s="64" customFormat="1" ht="17" thickBot="1">
      <c r="A1463" s="470"/>
      <c r="B1463" s="467" t="s">
        <v>779</v>
      </c>
      <c r="C1463" s="450"/>
      <c r="D1463" s="450"/>
      <c r="E1463" s="474"/>
      <c r="F1463" s="474"/>
      <c r="G1463" s="801" t="s">
        <v>859</v>
      </c>
      <c r="H1463" s="802"/>
      <c r="I1463" s="803"/>
      <c r="J1463" s="442"/>
      <c r="K1463" s="467" t="s">
        <v>50</v>
      </c>
      <c r="L1463" s="611"/>
      <c r="M1463" s="442"/>
      <c r="N1463" s="442"/>
      <c r="O1463" s="467" t="s">
        <v>50</v>
      </c>
      <c r="P1463" s="611"/>
      <c r="W1463" s="453"/>
      <c r="X1463" s="264"/>
      <c r="Y1463" s="264"/>
      <c r="Z1463" s="264"/>
    </row>
    <row r="1464" spans="1:26" s="64" customFormat="1">
      <c r="A1464" s="470"/>
      <c r="B1464" s="442"/>
      <c r="C1464" s="442"/>
      <c r="D1464" s="442"/>
      <c r="E1464" s="442"/>
      <c r="F1464" s="442"/>
      <c r="G1464" s="442"/>
      <c r="H1464" s="442"/>
      <c r="I1464" s="442"/>
      <c r="J1464" s="442"/>
      <c r="K1464" s="442"/>
      <c r="L1464" s="442"/>
      <c r="M1464" s="442"/>
      <c r="N1464" s="442"/>
      <c r="O1464" s="442"/>
      <c r="P1464" s="471"/>
      <c r="W1464" s="453"/>
      <c r="X1464" s="264"/>
      <c r="Y1464" s="264"/>
      <c r="Z1464" s="264"/>
    </row>
    <row r="1465" spans="1:26" s="64" customFormat="1">
      <c r="A1465" s="470"/>
      <c r="B1465" s="467" t="s">
        <v>70</v>
      </c>
      <c r="C1465" s="442"/>
      <c r="D1465" s="766"/>
      <c r="E1465" s="767"/>
      <c r="F1465" s="768"/>
      <c r="G1465" s="442"/>
      <c r="H1465" s="467" t="s">
        <v>71</v>
      </c>
      <c r="I1465" s="442"/>
      <c r="J1465" s="769"/>
      <c r="K1465" s="804"/>
      <c r="L1465" s="804"/>
      <c r="M1465" s="804"/>
      <c r="N1465" s="804"/>
      <c r="O1465" s="770"/>
      <c r="P1465" s="471"/>
      <c r="W1465" s="453"/>
      <c r="X1465" s="264"/>
      <c r="Y1465" s="264"/>
      <c r="Z1465" s="264"/>
    </row>
    <row r="1466" spans="1:26" s="64" customFormat="1">
      <c r="A1466" s="470"/>
      <c r="B1466" s="442"/>
      <c r="C1466" s="442"/>
      <c r="D1466" s="442"/>
      <c r="E1466" s="442"/>
      <c r="F1466" s="442"/>
      <c r="G1466" s="442"/>
      <c r="H1466" s="442"/>
      <c r="I1466" s="442"/>
      <c r="J1466" s="442"/>
      <c r="K1466" s="442"/>
      <c r="L1466" s="442"/>
      <c r="M1466" s="442"/>
      <c r="N1466" s="442"/>
      <c r="O1466" s="442"/>
      <c r="P1466" s="471"/>
      <c r="W1466" s="453"/>
      <c r="X1466" s="264"/>
      <c r="Y1466" s="264"/>
      <c r="Z1466" s="264"/>
    </row>
    <row r="1467" spans="1:26" s="64" customFormat="1">
      <c r="A1467" s="470"/>
      <c r="B1467" s="467" t="s">
        <v>72</v>
      </c>
      <c r="C1467" s="442"/>
      <c r="D1467" s="766"/>
      <c r="E1467" s="767"/>
      <c r="F1467" s="767"/>
      <c r="G1467" s="767"/>
      <c r="H1467" s="767"/>
      <c r="I1467" s="767"/>
      <c r="J1467" s="767"/>
      <c r="K1467" s="767"/>
      <c r="L1467" s="767"/>
      <c r="M1467" s="767"/>
      <c r="N1467" s="767"/>
      <c r="O1467" s="768"/>
      <c r="P1467" s="471"/>
      <c r="W1467" s="453"/>
      <c r="X1467" s="264"/>
      <c r="Y1467" s="264"/>
      <c r="Z1467" s="264"/>
    </row>
    <row r="1468" spans="1:26" s="64" customFormat="1" ht="17" thickBot="1">
      <c r="A1468" s="479"/>
      <c r="B1468" s="480"/>
      <c r="C1468" s="480"/>
      <c r="D1468" s="480"/>
      <c r="E1468" s="480"/>
      <c r="F1468" s="480"/>
      <c r="G1468" s="480"/>
      <c r="H1468" s="480"/>
      <c r="I1468" s="480"/>
      <c r="J1468" s="480"/>
      <c r="K1468" s="480"/>
      <c r="L1468" s="480"/>
      <c r="M1468" s="480"/>
      <c r="N1468" s="480"/>
      <c r="O1468" s="480"/>
      <c r="P1468" s="481"/>
      <c r="W1468" s="453"/>
      <c r="X1468" s="264"/>
      <c r="Y1468" s="264"/>
      <c r="Z1468" s="264"/>
    </row>
    <row r="1469" spans="1:26" s="64" customFormat="1" ht="17" thickBot="1">
      <c r="A1469" s="470"/>
      <c r="B1469" s="442"/>
      <c r="C1469" s="442"/>
      <c r="D1469" s="442"/>
      <c r="E1469" s="442"/>
      <c r="F1469" s="442"/>
      <c r="G1469" s="442"/>
      <c r="H1469" s="442"/>
      <c r="I1469" s="442"/>
      <c r="J1469" s="442"/>
      <c r="K1469" s="442"/>
      <c r="L1469" s="442"/>
      <c r="M1469" s="442"/>
      <c r="N1469" s="442"/>
      <c r="O1469" s="442"/>
      <c r="P1469" s="471"/>
      <c r="W1469" s="457" t="s">
        <v>195</v>
      </c>
      <c r="X1469" s="264"/>
      <c r="Y1469" s="264"/>
      <c r="Z1469" s="264"/>
    </row>
    <row r="1470" spans="1:26" s="64" customFormat="1" ht="17" thickBot="1">
      <c r="A1470" s="374" t="s">
        <v>578</v>
      </c>
      <c r="B1470" s="467" t="s">
        <v>68</v>
      </c>
      <c r="C1470" s="442"/>
      <c r="D1470" s="442"/>
      <c r="E1470" s="766"/>
      <c r="F1470" s="767"/>
      <c r="G1470" s="767"/>
      <c r="H1470" s="767"/>
      <c r="I1470" s="767"/>
      <c r="J1470" s="768"/>
      <c r="K1470" s="468" t="s">
        <v>69</v>
      </c>
      <c r="L1470" s="766"/>
      <c r="M1470" s="768"/>
      <c r="N1470" s="442"/>
      <c r="O1470" s="467" t="s">
        <v>778</v>
      </c>
      <c r="P1470" s="629"/>
      <c r="W1470" s="453"/>
      <c r="X1470" s="264"/>
      <c r="Y1470" s="264"/>
      <c r="Z1470" s="264"/>
    </row>
    <row r="1471" spans="1:26" s="64" customFormat="1" ht="17" thickBot="1">
      <c r="A1471" s="470"/>
      <c r="B1471" s="442"/>
      <c r="C1471" s="442"/>
      <c r="D1471" s="442"/>
      <c r="E1471" s="442"/>
      <c r="F1471" s="442"/>
      <c r="G1471" s="442"/>
      <c r="H1471" s="442"/>
      <c r="I1471" s="442"/>
      <c r="J1471" s="442"/>
      <c r="K1471" s="442"/>
      <c r="L1471" s="442"/>
      <c r="M1471" s="442"/>
      <c r="N1471" s="442"/>
      <c r="O1471" s="442"/>
      <c r="P1471" s="471"/>
      <c r="W1471" s="453"/>
      <c r="X1471" s="264"/>
      <c r="Y1471" s="264"/>
      <c r="Z1471" s="264"/>
    </row>
    <row r="1472" spans="1:26" s="64" customFormat="1" ht="17" thickBot="1">
      <c r="A1472" s="470"/>
      <c r="B1472" s="467" t="s">
        <v>862</v>
      </c>
      <c r="C1472" s="442"/>
      <c r="D1472" s="442"/>
      <c r="E1472" s="472"/>
      <c r="F1472" s="472"/>
      <c r="G1472" s="766"/>
      <c r="H1472" s="767"/>
      <c r="I1472" s="768"/>
      <c r="J1472" s="442"/>
      <c r="K1472" s="467" t="s">
        <v>49</v>
      </c>
      <c r="L1472" s="610"/>
      <c r="M1472" s="442"/>
      <c r="N1472" s="442"/>
      <c r="O1472" s="467" t="s">
        <v>49</v>
      </c>
      <c r="P1472" s="610"/>
      <c r="W1472" s="453"/>
      <c r="X1472" s="264"/>
      <c r="Y1472" s="264"/>
      <c r="Z1472" s="264"/>
    </row>
    <row r="1473" spans="1:26" s="64" customFormat="1" ht="17" thickBot="1">
      <c r="A1473" s="470"/>
      <c r="B1473" s="467"/>
      <c r="C1473" s="442"/>
      <c r="D1473" s="442"/>
      <c r="E1473" s="474"/>
      <c r="F1473" s="474"/>
      <c r="G1473" s="474"/>
      <c r="H1473" s="474"/>
      <c r="I1473" s="442"/>
      <c r="J1473" s="442"/>
      <c r="K1473" s="467"/>
      <c r="L1473" s="475"/>
      <c r="M1473" s="450"/>
      <c r="N1473" s="450"/>
      <c r="O1473" s="476"/>
      <c r="P1473" s="482"/>
      <c r="W1473" s="453"/>
      <c r="X1473" s="264"/>
      <c r="Y1473" s="264"/>
      <c r="Z1473" s="264"/>
    </row>
    <row r="1474" spans="1:26" s="64" customFormat="1" ht="17" thickBot="1">
      <c r="A1474" s="470"/>
      <c r="B1474" s="467" t="s">
        <v>779</v>
      </c>
      <c r="C1474" s="450"/>
      <c r="D1474" s="450"/>
      <c r="E1474" s="474"/>
      <c r="F1474" s="474"/>
      <c r="G1474" s="801" t="s">
        <v>859</v>
      </c>
      <c r="H1474" s="802"/>
      <c r="I1474" s="803"/>
      <c r="J1474" s="442"/>
      <c r="K1474" s="467" t="s">
        <v>50</v>
      </c>
      <c r="L1474" s="611"/>
      <c r="M1474" s="442"/>
      <c r="N1474" s="442"/>
      <c r="O1474" s="467" t="s">
        <v>50</v>
      </c>
      <c r="P1474" s="611"/>
      <c r="W1474" s="453"/>
      <c r="X1474" s="264"/>
      <c r="Y1474" s="264"/>
      <c r="Z1474" s="264"/>
    </row>
    <row r="1475" spans="1:26" s="64" customFormat="1">
      <c r="A1475" s="470"/>
      <c r="B1475" s="442"/>
      <c r="C1475" s="442"/>
      <c r="D1475" s="442"/>
      <c r="E1475" s="442"/>
      <c r="F1475" s="442"/>
      <c r="G1475" s="442"/>
      <c r="H1475" s="442"/>
      <c r="I1475" s="442"/>
      <c r="J1475" s="442"/>
      <c r="K1475" s="442"/>
      <c r="L1475" s="442"/>
      <c r="M1475" s="442"/>
      <c r="N1475" s="442"/>
      <c r="O1475" s="442"/>
      <c r="P1475" s="471"/>
      <c r="W1475" s="453"/>
      <c r="X1475" s="264"/>
      <c r="Y1475" s="264"/>
      <c r="Z1475" s="264"/>
    </row>
    <row r="1476" spans="1:26" s="64" customFormat="1">
      <c r="A1476" s="470"/>
      <c r="B1476" s="467" t="s">
        <v>70</v>
      </c>
      <c r="C1476" s="442"/>
      <c r="D1476" s="766"/>
      <c r="E1476" s="767"/>
      <c r="F1476" s="768"/>
      <c r="G1476" s="442"/>
      <c r="H1476" s="467" t="s">
        <v>71</v>
      </c>
      <c r="I1476" s="442"/>
      <c r="J1476" s="769"/>
      <c r="K1476" s="804"/>
      <c r="L1476" s="804"/>
      <c r="M1476" s="804"/>
      <c r="N1476" s="804"/>
      <c r="O1476" s="770"/>
      <c r="P1476" s="471"/>
      <c r="W1476" s="453"/>
      <c r="X1476" s="264"/>
      <c r="Y1476" s="264"/>
      <c r="Z1476" s="264"/>
    </row>
    <row r="1477" spans="1:26" s="64" customFormat="1">
      <c r="A1477" s="470"/>
      <c r="B1477" s="442"/>
      <c r="C1477" s="442"/>
      <c r="D1477" s="442"/>
      <c r="E1477" s="442"/>
      <c r="F1477" s="442"/>
      <c r="G1477" s="442"/>
      <c r="H1477" s="442"/>
      <c r="I1477" s="442"/>
      <c r="J1477" s="442"/>
      <c r="K1477" s="442"/>
      <c r="L1477" s="442"/>
      <c r="M1477" s="442"/>
      <c r="N1477" s="442"/>
      <c r="O1477" s="442"/>
      <c r="P1477" s="471"/>
      <c r="W1477" s="453"/>
      <c r="X1477" s="264"/>
      <c r="Y1477" s="264"/>
      <c r="Z1477" s="264"/>
    </row>
    <row r="1478" spans="1:26" s="64" customFormat="1">
      <c r="A1478" s="470"/>
      <c r="B1478" s="467" t="s">
        <v>72</v>
      </c>
      <c r="C1478" s="442"/>
      <c r="D1478" s="766"/>
      <c r="E1478" s="767"/>
      <c r="F1478" s="767"/>
      <c r="G1478" s="767"/>
      <c r="H1478" s="767"/>
      <c r="I1478" s="767"/>
      <c r="J1478" s="767"/>
      <c r="K1478" s="767"/>
      <c r="L1478" s="767"/>
      <c r="M1478" s="767"/>
      <c r="N1478" s="767"/>
      <c r="O1478" s="768"/>
      <c r="P1478" s="471"/>
      <c r="W1478" s="453"/>
      <c r="X1478" s="264"/>
      <c r="Y1478" s="264"/>
      <c r="Z1478" s="264"/>
    </row>
    <row r="1479" spans="1:26" s="64" customFormat="1" ht="17" thickBot="1">
      <c r="A1479" s="479"/>
      <c r="B1479" s="480"/>
      <c r="C1479" s="480"/>
      <c r="D1479" s="480"/>
      <c r="E1479" s="480"/>
      <c r="F1479" s="480"/>
      <c r="G1479" s="480"/>
      <c r="H1479" s="480"/>
      <c r="I1479" s="480"/>
      <c r="J1479" s="480"/>
      <c r="K1479" s="480"/>
      <c r="L1479" s="480"/>
      <c r="M1479" s="480"/>
      <c r="N1479" s="480"/>
      <c r="O1479" s="480"/>
      <c r="P1479" s="481"/>
      <c r="W1479" s="453"/>
      <c r="X1479" s="264"/>
      <c r="Y1479" s="264"/>
      <c r="Z1479" s="264"/>
    </row>
    <row r="1480" spans="1:26" s="64" customFormat="1" ht="17" thickBot="1">
      <c r="A1480" s="470"/>
      <c r="B1480" s="442"/>
      <c r="C1480" s="442"/>
      <c r="D1480" s="442"/>
      <c r="E1480" s="442"/>
      <c r="F1480" s="442"/>
      <c r="G1480" s="442"/>
      <c r="H1480" s="442"/>
      <c r="I1480" s="442"/>
      <c r="J1480" s="442"/>
      <c r="K1480" s="442"/>
      <c r="L1480" s="442"/>
      <c r="M1480" s="442"/>
      <c r="N1480" s="442"/>
      <c r="O1480" s="442"/>
      <c r="P1480" s="471"/>
      <c r="W1480" s="457" t="s">
        <v>195</v>
      </c>
      <c r="X1480" s="264"/>
      <c r="Y1480" s="264"/>
      <c r="Z1480" s="264"/>
    </row>
    <row r="1481" spans="1:26" s="64" customFormat="1" ht="17" thickBot="1">
      <c r="A1481" s="374" t="s">
        <v>579</v>
      </c>
      <c r="B1481" s="467" t="s">
        <v>68</v>
      </c>
      <c r="C1481" s="442"/>
      <c r="D1481" s="442"/>
      <c r="E1481" s="766"/>
      <c r="F1481" s="767"/>
      <c r="G1481" s="767"/>
      <c r="H1481" s="767"/>
      <c r="I1481" s="767"/>
      <c r="J1481" s="768"/>
      <c r="K1481" s="468" t="s">
        <v>69</v>
      </c>
      <c r="L1481" s="766"/>
      <c r="M1481" s="768"/>
      <c r="N1481" s="442"/>
      <c r="O1481" s="467" t="s">
        <v>778</v>
      </c>
      <c r="P1481" s="629"/>
      <c r="W1481" s="453"/>
      <c r="X1481" s="264"/>
      <c r="Y1481" s="264"/>
      <c r="Z1481" s="264"/>
    </row>
    <row r="1482" spans="1:26" s="64" customFormat="1" ht="17" thickBot="1">
      <c r="A1482" s="470"/>
      <c r="B1482" s="442"/>
      <c r="C1482" s="442"/>
      <c r="D1482" s="442"/>
      <c r="E1482" s="442"/>
      <c r="F1482" s="442"/>
      <c r="G1482" s="442"/>
      <c r="H1482" s="442"/>
      <c r="I1482" s="442"/>
      <c r="J1482" s="442"/>
      <c r="K1482" s="442"/>
      <c r="L1482" s="442"/>
      <c r="M1482" s="442"/>
      <c r="N1482" s="442"/>
      <c r="O1482" s="442"/>
      <c r="P1482" s="471"/>
      <c r="W1482" s="453"/>
      <c r="X1482" s="264"/>
      <c r="Y1482" s="264"/>
      <c r="Z1482" s="264"/>
    </row>
    <row r="1483" spans="1:26" s="64" customFormat="1" ht="17" thickBot="1">
      <c r="A1483" s="470"/>
      <c r="B1483" s="467" t="s">
        <v>862</v>
      </c>
      <c r="C1483" s="442"/>
      <c r="D1483" s="442"/>
      <c r="E1483" s="472"/>
      <c r="F1483" s="472"/>
      <c r="G1483" s="766"/>
      <c r="H1483" s="767"/>
      <c r="I1483" s="768"/>
      <c r="J1483" s="442"/>
      <c r="K1483" s="467" t="s">
        <v>49</v>
      </c>
      <c r="L1483" s="610"/>
      <c r="M1483" s="442"/>
      <c r="N1483" s="442"/>
      <c r="O1483" s="467" t="s">
        <v>49</v>
      </c>
      <c r="P1483" s="610"/>
      <c r="W1483" s="453"/>
      <c r="X1483" s="264"/>
      <c r="Y1483" s="264"/>
      <c r="Z1483" s="264"/>
    </row>
    <row r="1484" spans="1:26" s="64" customFormat="1" ht="17" thickBot="1">
      <c r="A1484" s="470"/>
      <c r="B1484" s="467"/>
      <c r="C1484" s="442"/>
      <c r="D1484" s="442"/>
      <c r="E1484" s="474"/>
      <c r="F1484" s="474"/>
      <c r="G1484" s="474"/>
      <c r="H1484" s="474"/>
      <c r="I1484" s="442"/>
      <c r="J1484" s="442"/>
      <c r="K1484" s="467"/>
      <c r="L1484" s="475"/>
      <c r="M1484" s="450"/>
      <c r="N1484" s="450"/>
      <c r="O1484" s="476"/>
      <c r="P1484" s="482"/>
      <c r="W1484" s="453"/>
      <c r="X1484" s="264"/>
      <c r="Y1484" s="264"/>
      <c r="Z1484" s="264"/>
    </row>
    <row r="1485" spans="1:26" s="64" customFormat="1" ht="17" thickBot="1">
      <c r="A1485" s="470"/>
      <c r="B1485" s="467" t="s">
        <v>779</v>
      </c>
      <c r="C1485" s="450"/>
      <c r="D1485" s="450"/>
      <c r="E1485" s="474"/>
      <c r="F1485" s="474"/>
      <c r="G1485" s="801" t="s">
        <v>859</v>
      </c>
      <c r="H1485" s="802"/>
      <c r="I1485" s="803"/>
      <c r="J1485" s="442"/>
      <c r="K1485" s="467" t="s">
        <v>50</v>
      </c>
      <c r="L1485" s="611"/>
      <c r="M1485" s="442"/>
      <c r="N1485" s="442"/>
      <c r="O1485" s="467" t="s">
        <v>50</v>
      </c>
      <c r="P1485" s="611"/>
      <c r="W1485" s="453"/>
      <c r="X1485" s="264"/>
      <c r="Y1485" s="264"/>
      <c r="Z1485" s="264"/>
    </row>
    <row r="1486" spans="1:26" s="64" customFormat="1">
      <c r="A1486" s="470"/>
      <c r="B1486" s="442"/>
      <c r="C1486" s="442"/>
      <c r="D1486" s="442"/>
      <c r="E1486" s="442"/>
      <c r="F1486" s="442"/>
      <c r="G1486" s="442"/>
      <c r="H1486" s="442"/>
      <c r="I1486" s="442"/>
      <c r="J1486" s="442"/>
      <c r="K1486" s="442"/>
      <c r="L1486" s="442"/>
      <c r="M1486" s="442"/>
      <c r="N1486" s="442"/>
      <c r="O1486" s="442"/>
      <c r="P1486" s="471"/>
      <c r="W1486" s="453"/>
      <c r="X1486" s="264"/>
      <c r="Y1486" s="264"/>
      <c r="Z1486" s="264"/>
    </row>
    <row r="1487" spans="1:26" s="64" customFormat="1">
      <c r="A1487" s="470"/>
      <c r="B1487" s="467" t="s">
        <v>70</v>
      </c>
      <c r="C1487" s="442"/>
      <c r="D1487" s="766"/>
      <c r="E1487" s="767"/>
      <c r="F1487" s="768"/>
      <c r="G1487" s="442"/>
      <c r="H1487" s="467" t="s">
        <v>71</v>
      </c>
      <c r="I1487" s="442"/>
      <c r="J1487" s="769"/>
      <c r="K1487" s="804"/>
      <c r="L1487" s="804"/>
      <c r="M1487" s="804"/>
      <c r="N1487" s="804"/>
      <c r="O1487" s="770"/>
      <c r="P1487" s="471"/>
      <c r="W1487" s="453"/>
      <c r="X1487" s="264"/>
      <c r="Y1487" s="264"/>
      <c r="Z1487" s="264"/>
    </row>
    <row r="1488" spans="1:26" s="64" customFormat="1">
      <c r="A1488" s="470"/>
      <c r="B1488" s="442"/>
      <c r="C1488" s="442"/>
      <c r="D1488" s="442"/>
      <c r="E1488" s="442"/>
      <c r="F1488" s="442"/>
      <c r="G1488" s="442"/>
      <c r="H1488" s="442"/>
      <c r="I1488" s="442"/>
      <c r="J1488" s="442"/>
      <c r="K1488" s="442"/>
      <c r="L1488" s="442"/>
      <c r="M1488" s="442"/>
      <c r="N1488" s="442"/>
      <c r="O1488" s="442"/>
      <c r="P1488" s="471"/>
      <c r="W1488" s="453"/>
      <c r="X1488" s="264"/>
      <c r="Y1488" s="264"/>
      <c r="Z1488" s="264"/>
    </row>
    <row r="1489" spans="1:26" s="64" customFormat="1">
      <c r="A1489" s="470"/>
      <c r="B1489" s="467" t="s">
        <v>72</v>
      </c>
      <c r="C1489" s="442"/>
      <c r="D1489" s="766"/>
      <c r="E1489" s="767"/>
      <c r="F1489" s="767"/>
      <c r="G1489" s="767"/>
      <c r="H1489" s="767"/>
      <c r="I1489" s="767"/>
      <c r="J1489" s="767"/>
      <c r="K1489" s="767"/>
      <c r="L1489" s="767"/>
      <c r="M1489" s="767"/>
      <c r="N1489" s="767"/>
      <c r="O1489" s="768"/>
      <c r="P1489" s="471"/>
      <c r="W1489" s="453"/>
      <c r="X1489" s="264"/>
      <c r="Y1489" s="264"/>
      <c r="Z1489" s="264"/>
    </row>
    <row r="1490" spans="1:26" s="64" customFormat="1" ht="17" thickBot="1">
      <c r="A1490" s="479"/>
      <c r="B1490" s="480"/>
      <c r="C1490" s="480"/>
      <c r="D1490" s="480"/>
      <c r="E1490" s="480"/>
      <c r="F1490" s="480"/>
      <c r="G1490" s="480"/>
      <c r="H1490" s="480"/>
      <c r="I1490" s="480"/>
      <c r="J1490" s="480"/>
      <c r="K1490" s="480"/>
      <c r="L1490" s="480"/>
      <c r="M1490" s="480"/>
      <c r="N1490" s="480"/>
      <c r="O1490" s="480"/>
      <c r="P1490" s="481"/>
      <c r="W1490" s="453"/>
      <c r="X1490" s="264"/>
      <c r="Y1490" s="264"/>
      <c r="Z1490" s="264"/>
    </row>
    <row r="1491" spans="1:26" s="64" customFormat="1" ht="17" thickBot="1">
      <c r="A1491" s="470"/>
      <c r="B1491" s="442"/>
      <c r="C1491" s="442"/>
      <c r="D1491" s="442"/>
      <c r="E1491" s="442"/>
      <c r="F1491" s="442"/>
      <c r="G1491" s="442"/>
      <c r="H1491" s="442"/>
      <c r="I1491" s="442"/>
      <c r="J1491" s="442"/>
      <c r="K1491" s="442"/>
      <c r="L1491" s="442"/>
      <c r="M1491" s="442"/>
      <c r="N1491" s="442"/>
      <c r="O1491" s="442"/>
      <c r="P1491" s="471"/>
      <c r="W1491" s="457" t="s">
        <v>195</v>
      </c>
      <c r="X1491" s="264"/>
      <c r="Y1491" s="264"/>
      <c r="Z1491" s="264"/>
    </row>
    <row r="1492" spans="1:26" s="64" customFormat="1" ht="17" thickBot="1">
      <c r="A1492" s="374" t="s">
        <v>580</v>
      </c>
      <c r="B1492" s="467" t="s">
        <v>68</v>
      </c>
      <c r="C1492" s="442"/>
      <c r="D1492" s="442"/>
      <c r="E1492" s="766"/>
      <c r="F1492" s="767"/>
      <c r="G1492" s="767"/>
      <c r="H1492" s="767"/>
      <c r="I1492" s="767"/>
      <c r="J1492" s="768"/>
      <c r="K1492" s="468" t="s">
        <v>69</v>
      </c>
      <c r="L1492" s="766"/>
      <c r="M1492" s="768"/>
      <c r="N1492" s="442"/>
      <c r="O1492" s="467" t="s">
        <v>778</v>
      </c>
      <c r="P1492" s="629"/>
      <c r="W1492" s="453"/>
      <c r="X1492" s="264"/>
      <c r="Y1492" s="264"/>
      <c r="Z1492" s="264"/>
    </row>
    <row r="1493" spans="1:26" s="64" customFormat="1" ht="17" thickBot="1">
      <c r="A1493" s="470"/>
      <c r="B1493" s="442"/>
      <c r="C1493" s="442"/>
      <c r="D1493" s="442"/>
      <c r="E1493" s="442"/>
      <c r="F1493" s="442"/>
      <c r="G1493" s="442"/>
      <c r="H1493" s="442"/>
      <c r="I1493" s="442"/>
      <c r="J1493" s="442"/>
      <c r="K1493" s="442"/>
      <c r="L1493" s="442"/>
      <c r="M1493" s="442"/>
      <c r="N1493" s="442"/>
      <c r="O1493" s="442"/>
      <c r="P1493" s="471"/>
      <c r="W1493" s="453"/>
      <c r="X1493" s="264"/>
      <c r="Y1493" s="264"/>
      <c r="Z1493" s="264"/>
    </row>
    <row r="1494" spans="1:26" s="64" customFormat="1" ht="17" thickBot="1">
      <c r="A1494" s="470"/>
      <c r="B1494" s="467" t="s">
        <v>862</v>
      </c>
      <c r="C1494" s="442"/>
      <c r="D1494" s="442"/>
      <c r="E1494" s="472"/>
      <c r="F1494" s="472"/>
      <c r="G1494" s="766"/>
      <c r="H1494" s="767"/>
      <c r="I1494" s="768"/>
      <c r="J1494" s="442"/>
      <c r="K1494" s="467" t="s">
        <v>49</v>
      </c>
      <c r="L1494" s="610"/>
      <c r="M1494" s="442"/>
      <c r="N1494" s="442"/>
      <c r="O1494" s="467" t="s">
        <v>49</v>
      </c>
      <c r="P1494" s="610"/>
      <c r="W1494" s="453"/>
      <c r="X1494" s="264"/>
      <c r="Y1494" s="264"/>
      <c r="Z1494" s="264"/>
    </row>
    <row r="1495" spans="1:26" s="64" customFormat="1" ht="17" thickBot="1">
      <c r="A1495" s="470"/>
      <c r="B1495" s="467"/>
      <c r="C1495" s="442"/>
      <c r="D1495" s="442"/>
      <c r="E1495" s="474"/>
      <c r="F1495" s="474"/>
      <c r="G1495" s="474"/>
      <c r="H1495" s="474"/>
      <c r="I1495" s="442"/>
      <c r="J1495" s="442"/>
      <c r="K1495" s="467"/>
      <c r="L1495" s="475"/>
      <c r="M1495" s="450"/>
      <c r="N1495" s="450"/>
      <c r="O1495" s="476"/>
      <c r="P1495" s="482"/>
      <c r="W1495" s="453"/>
      <c r="X1495" s="264"/>
      <c r="Y1495" s="264"/>
      <c r="Z1495" s="264"/>
    </row>
    <row r="1496" spans="1:26" s="64" customFormat="1" ht="17" thickBot="1">
      <c r="A1496" s="470"/>
      <c r="B1496" s="467" t="s">
        <v>779</v>
      </c>
      <c r="C1496" s="450"/>
      <c r="D1496" s="450"/>
      <c r="E1496" s="474"/>
      <c r="F1496" s="474"/>
      <c r="G1496" s="801" t="s">
        <v>859</v>
      </c>
      <c r="H1496" s="802"/>
      <c r="I1496" s="803"/>
      <c r="J1496" s="442"/>
      <c r="K1496" s="467" t="s">
        <v>50</v>
      </c>
      <c r="L1496" s="611"/>
      <c r="M1496" s="442"/>
      <c r="N1496" s="442"/>
      <c r="O1496" s="467" t="s">
        <v>50</v>
      </c>
      <c r="P1496" s="611"/>
      <c r="W1496" s="453"/>
      <c r="X1496" s="264"/>
      <c r="Y1496" s="264"/>
      <c r="Z1496" s="264"/>
    </row>
    <row r="1497" spans="1:26" s="64" customFormat="1">
      <c r="A1497" s="470"/>
      <c r="B1497" s="442"/>
      <c r="C1497" s="442"/>
      <c r="D1497" s="442"/>
      <c r="E1497" s="442"/>
      <c r="F1497" s="442"/>
      <c r="G1497" s="442"/>
      <c r="H1497" s="442"/>
      <c r="I1497" s="442"/>
      <c r="J1497" s="442"/>
      <c r="K1497" s="442"/>
      <c r="L1497" s="442"/>
      <c r="M1497" s="442"/>
      <c r="N1497" s="442"/>
      <c r="O1497" s="442"/>
      <c r="P1497" s="471"/>
      <c r="W1497" s="453"/>
      <c r="X1497" s="264"/>
      <c r="Y1497" s="264"/>
      <c r="Z1497" s="264"/>
    </row>
    <row r="1498" spans="1:26" s="64" customFormat="1">
      <c r="A1498" s="470"/>
      <c r="B1498" s="467" t="s">
        <v>70</v>
      </c>
      <c r="C1498" s="442"/>
      <c r="D1498" s="766"/>
      <c r="E1498" s="767"/>
      <c r="F1498" s="768"/>
      <c r="G1498" s="442"/>
      <c r="H1498" s="467" t="s">
        <v>71</v>
      </c>
      <c r="I1498" s="442"/>
      <c r="J1498" s="769"/>
      <c r="K1498" s="804"/>
      <c r="L1498" s="804"/>
      <c r="M1498" s="804"/>
      <c r="N1498" s="804"/>
      <c r="O1498" s="770"/>
      <c r="P1498" s="471"/>
      <c r="W1498" s="453"/>
      <c r="X1498" s="264"/>
      <c r="Y1498" s="264"/>
      <c r="Z1498" s="264"/>
    </row>
    <row r="1499" spans="1:26" s="64" customFormat="1">
      <c r="A1499" s="470"/>
      <c r="B1499" s="442"/>
      <c r="C1499" s="442"/>
      <c r="D1499" s="442"/>
      <c r="E1499" s="442"/>
      <c r="F1499" s="442"/>
      <c r="G1499" s="442"/>
      <c r="H1499" s="442"/>
      <c r="I1499" s="442"/>
      <c r="J1499" s="442"/>
      <c r="K1499" s="442"/>
      <c r="L1499" s="442"/>
      <c r="M1499" s="442"/>
      <c r="N1499" s="442"/>
      <c r="O1499" s="442"/>
      <c r="P1499" s="471"/>
      <c r="W1499" s="453"/>
      <c r="X1499" s="264"/>
      <c r="Y1499" s="264"/>
      <c r="Z1499" s="264"/>
    </row>
    <row r="1500" spans="1:26" s="64" customFormat="1">
      <c r="A1500" s="470"/>
      <c r="B1500" s="467" t="s">
        <v>72</v>
      </c>
      <c r="C1500" s="442"/>
      <c r="D1500" s="766"/>
      <c r="E1500" s="767"/>
      <c r="F1500" s="767"/>
      <c r="G1500" s="767"/>
      <c r="H1500" s="767"/>
      <c r="I1500" s="767"/>
      <c r="J1500" s="767"/>
      <c r="K1500" s="767"/>
      <c r="L1500" s="767"/>
      <c r="M1500" s="767"/>
      <c r="N1500" s="767"/>
      <c r="O1500" s="768"/>
      <c r="P1500" s="471"/>
      <c r="W1500" s="453"/>
      <c r="X1500" s="264"/>
      <c r="Y1500" s="264"/>
      <c r="Z1500" s="264"/>
    </row>
    <row r="1501" spans="1:26" s="64" customFormat="1" ht="17" thickBot="1">
      <c r="A1501" s="479"/>
      <c r="B1501" s="480"/>
      <c r="C1501" s="480"/>
      <c r="D1501" s="480"/>
      <c r="E1501" s="480"/>
      <c r="F1501" s="480"/>
      <c r="G1501" s="480"/>
      <c r="H1501" s="480"/>
      <c r="I1501" s="480"/>
      <c r="J1501" s="480"/>
      <c r="K1501" s="480"/>
      <c r="L1501" s="480"/>
      <c r="M1501" s="480"/>
      <c r="N1501" s="480"/>
      <c r="O1501" s="480"/>
      <c r="P1501" s="481"/>
      <c r="W1501" s="453"/>
      <c r="X1501" s="264"/>
      <c r="Y1501" s="264"/>
      <c r="Z1501" s="264"/>
    </row>
    <row r="1502" spans="1:26" s="64" customFormat="1" ht="17" thickBot="1">
      <c r="A1502" s="470"/>
      <c r="B1502" s="442"/>
      <c r="C1502" s="442"/>
      <c r="D1502" s="442"/>
      <c r="E1502" s="442"/>
      <c r="F1502" s="442"/>
      <c r="G1502" s="442"/>
      <c r="H1502" s="442"/>
      <c r="I1502" s="442"/>
      <c r="J1502" s="442"/>
      <c r="K1502" s="442"/>
      <c r="L1502" s="442"/>
      <c r="M1502" s="442"/>
      <c r="N1502" s="442"/>
      <c r="O1502" s="442"/>
      <c r="P1502" s="471"/>
      <c r="W1502" s="457" t="s">
        <v>195</v>
      </c>
      <c r="X1502" s="264"/>
      <c r="Y1502" s="264"/>
      <c r="Z1502" s="264"/>
    </row>
    <row r="1503" spans="1:26" s="64" customFormat="1" ht="17" thickBot="1">
      <c r="A1503" s="374" t="s">
        <v>581</v>
      </c>
      <c r="B1503" s="467" t="s">
        <v>68</v>
      </c>
      <c r="C1503" s="442"/>
      <c r="D1503" s="442"/>
      <c r="E1503" s="766"/>
      <c r="F1503" s="767"/>
      <c r="G1503" s="767"/>
      <c r="H1503" s="767"/>
      <c r="I1503" s="767"/>
      <c r="J1503" s="768"/>
      <c r="K1503" s="468" t="s">
        <v>69</v>
      </c>
      <c r="L1503" s="766"/>
      <c r="M1503" s="768"/>
      <c r="N1503" s="442"/>
      <c r="O1503" s="467" t="s">
        <v>778</v>
      </c>
      <c r="P1503" s="629"/>
      <c r="W1503" s="453"/>
      <c r="X1503" s="264"/>
      <c r="Y1503" s="264"/>
      <c r="Z1503" s="264"/>
    </row>
    <row r="1504" spans="1:26" s="64" customFormat="1" ht="17" thickBot="1">
      <c r="A1504" s="470"/>
      <c r="B1504" s="442"/>
      <c r="C1504" s="442"/>
      <c r="D1504" s="442"/>
      <c r="E1504" s="442"/>
      <c r="F1504" s="442"/>
      <c r="G1504" s="442"/>
      <c r="H1504" s="442"/>
      <c r="I1504" s="442"/>
      <c r="J1504" s="442"/>
      <c r="K1504" s="442"/>
      <c r="L1504" s="442"/>
      <c r="M1504" s="442"/>
      <c r="N1504" s="442"/>
      <c r="O1504" s="442"/>
      <c r="P1504" s="471"/>
      <c r="W1504" s="453"/>
      <c r="X1504" s="264"/>
      <c r="Y1504" s="264"/>
      <c r="Z1504" s="264"/>
    </row>
    <row r="1505" spans="1:26" s="64" customFormat="1" ht="17" thickBot="1">
      <c r="A1505" s="470"/>
      <c r="B1505" s="467" t="s">
        <v>862</v>
      </c>
      <c r="C1505" s="442"/>
      <c r="D1505" s="442"/>
      <c r="E1505" s="472"/>
      <c r="F1505" s="472"/>
      <c r="G1505" s="766"/>
      <c r="H1505" s="767"/>
      <c r="I1505" s="768"/>
      <c r="J1505" s="442"/>
      <c r="K1505" s="467" t="s">
        <v>49</v>
      </c>
      <c r="L1505" s="610"/>
      <c r="M1505" s="442"/>
      <c r="N1505" s="442"/>
      <c r="O1505" s="467" t="s">
        <v>49</v>
      </c>
      <c r="P1505" s="610"/>
      <c r="W1505" s="453"/>
      <c r="X1505" s="264"/>
      <c r="Y1505" s="264"/>
      <c r="Z1505" s="264"/>
    </row>
    <row r="1506" spans="1:26" s="64" customFormat="1" ht="17" thickBot="1">
      <c r="A1506" s="470"/>
      <c r="B1506" s="467"/>
      <c r="C1506" s="442"/>
      <c r="D1506" s="442"/>
      <c r="E1506" s="474"/>
      <c r="F1506" s="474"/>
      <c r="G1506" s="474"/>
      <c r="H1506" s="474"/>
      <c r="I1506" s="442"/>
      <c r="J1506" s="442"/>
      <c r="K1506" s="467"/>
      <c r="L1506" s="475"/>
      <c r="M1506" s="450"/>
      <c r="N1506" s="450"/>
      <c r="O1506" s="476"/>
      <c r="P1506" s="482"/>
      <c r="W1506" s="453"/>
      <c r="X1506" s="264"/>
      <c r="Y1506" s="264"/>
      <c r="Z1506" s="264"/>
    </row>
    <row r="1507" spans="1:26" s="64" customFormat="1" ht="17" thickBot="1">
      <c r="A1507" s="470"/>
      <c r="B1507" s="467" t="s">
        <v>779</v>
      </c>
      <c r="C1507" s="450"/>
      <c r="D1507" s="450"/>
      <c r="E1507" s="474"/>
      <c r="F1507" s="474"/>
      <c r="G1507" s="801" t="s">
        <v>859</v>
      </c>
      <c r="H1507" s="802"/>
      <c r="I1507" s="803"/>
      <c r="J1507" s="442"/>
      <c r="K1507" s="467" t="s">
        <v>50</v>
      </c>
      <c r="L1507" s="611"/>
      <c r="M1507" s="442"/>
      <c r="N1507" s="442"/>
      <c r="O1507" s="467" t="s">
        <v>50</v>
      </c>
      <c r="P1507" s="611"/>
      <c r="W1507" s="453"/>
      <c r="X1507" s="264"/>
      <c r="Y1507" s="264"/>
      <c r="Z1507" s="264"/>
    </row>
    <row r="1508" spans="1:26" s="64" customFormat="1">
      <c r="A1508" s="470"/>
      <c r="B1508" s="442"/>
      <c r="C1508" s="442"/>
      <c r="D1508" s="442"/>
      <c r="E1508" s="442"/>
      <c r="F1508" s="442"/>
      <c r="G1508" s="442"/>
      <c r="H1508" s="442"/>
      <c r="I1508" s="442"/>
      <c r="J1508" s="442"/>
      <c r="K1508" s="442"/>
      <c r="L1508" s="442"/>
      <c r="M1508" s="442"/>
      <c r="N1508" s="442"/>
      <c r="O1508" s="442"/>
      <c r="P1508" s="471"/>
      <c r="W1508" s="453"/>
      <c r="X1508" s="264"/>
      <c r="Y1508" s="264"/>
      <c r="Z1508" s="264"/>
    </row>
    <row r="1509" spans="1:26" s="64" customFormat="1">
      <c r="A1509" s="470"/>
      <c r="B1509" s="467" t="s">
        <v>70</v>
      </c>
      <c r="C1509" s="442"/>
      <c r="D1509" s="766"/>
      <c r="E1509" s="767"/>
      <c r="F1509" s="768"/>
      <c r="G1509" s="442"/>
      <c r="H1509" s="467" t="s">
        <v>71</v>
      </c>
      <c r="I1509" s="442"/>
      <c r="J1509" s="769"/>
      <c r="K1509" s="804"/>
      <c r="L1509" s="804"/>
      <c r="M1509" s="804"/>
      <c r="N1509" s="804"/>
      <c r="O1509" s="770"/>
      <c r="P1509" s="471"/>
      <c r="W1509" s="453"/>
      <c r="X1509" s="264"/>
      <c r="Y1509" s="264"/>
      <c r="Z1509" s="264"/>
    </row>
    <row r="1510" spans="1:26" s="64" customFormat="1">
      <c r="A1510" s="470"/>
      <c r="B1510" s="442"/>
      <c r="C1510" s="442"/>
      <c r="D1510" s="442"/>
      <c r="E1510" s="442"/>
      <c r="F1510" s="442"/>
      <c r="G1510" s="442"/>
      <c r="H1510" s="442"/>
      <c r="I1510" s="442"/>
      <c r="J1510" s="442"/>
      <c r="K1510" s="442"/>
      <c r="L1510" s="442"/>
      <c r="M1510" s="442"/>
      <c r="N1510" s="442"/>
      <c r="O1510" s="442"/>
      <c r="P1510" s="471"/>
      <c r="W1510" s="453"/>
      <c r="X1510" s="264"/>
      <c r="Y1510" s="264"/>
      <c r="Z1510" s="264"/>
    </row>
    <row r="1511" spans="1:26" s="64" customFormat="1">
      <c r="A1511" s="470"/>
      <c r="B1511" s="467" t="s">
        <v>72</v>
      </c>
      <c r="C1511" s="442"/>
      <c r="D1511" s="766"/>
      <c r="E1511" s="767"/>
      <c r="F1511" s="767"/>
      <c r="G1511" s="767"/>
      <c r="H1511" s="767"/>
      <c r="I1511" s="767"/>
      <c r="J1511" s="767"/>
      <c r="K1511" s="767"/>
      <c r="L1511" s="767"/>
      <c r="M1511" s="767"/>
      <c r="N1511" s="767"/>
      <c r="O1511" s="768"/>
      <c r="P1511" s="471"/>
      <c r="W1511" s="453"/>
      <c r="X1511" s="264"/>
      <c r="Y1511" s="264"/>
      <c r="Z1511" s="264"/>
    </row>
    <row r="1512" spans="1:26" s="64" customFormat="1" ht="17" thickBot="1">
      <c r="A1512" s="479"/>
      <c r="B1512" s="480"/>
      <c r="C1512" s="480"/>
      <c r="D1512" s="480"/>
      <c r="E1512" s="480"/>
      <c r="F1512" s="480"/>
      <c r="G1512" s="480"/>
      <c r="H1512" s="480"/>
      <c r="I1512" s="480"/>
      <c r="J1512" s="480"/>
      <c r="K1512" s="480"/>
      <c r="L1512" s="480"/>
      <c r="M1512" s="480"/>
      <c r="N1512" s="480"/>
      <c r="O1512" s="480"/>
      <c r="P1512" s="481"/>
      <c r="W1512" s="453"/>
      <c r="X1512" s="264"/>
      <c r="Y1512" s="264"/>
      <c r="Z1512" s="264"/>
    </row>
    <row r="1513" spans="1:26" s="64" customFormat="1" ht="17" thickBot="1">
      <c r="A1513" s="470"/>
      <c r="B1513" s="442"/>
      <c r="C1513" s="442"/>
      <c r="D1513" s="442"/>
      <c r="E1513" s="442"/>
      <c r="F1513" s="442"/>
      <c r="G1513" s="442"/>
      <c r="H1513" s="442"/>
      <c r="I1513" s="442"/>
      <c r="J1513" s="442"/>
      <c r="K1513" s="442"/>
      <c r="L1513" s="442"/>
      <c r="M1513" s="442"/>
      <c r="N1513" s="442"/>
      <c r="O1513" s="442"/>
      <c r="P1513" s="471"/>
      <c r="W1513" s="457" t="s">
        <v>195</v>
      </c>
      <c r="X1513" s="264"/>
      <c r="Y1513" s="264"/>
      <c r="Z1513" s="264"/>
    </row>
    <row r="1514" spans="1:26" s="64" customFormat="1" ht="17" thickBot="1">
      <c r="A1514" s="374" t="s">
        <v>582</v>
      </c>
      <c r="B1514" s="467" t="s">
        <v>68</v>
      </c>
      <c r="C1514" s="442"/>
      <c r="D1514" s="442"/>
      <c r="E1514" s="766"/>
      <c r="F1514" s="767"/>
      <c r="G1514" s="767"/>
      <c r="H1514" s="767"/>
      <c r="I1514" s="767"/>
      <c r="J1514" s="768"/>
      <c r="K1514" s="468" t="s">
        <v>69</v>
      </c>
      <c r="L1514" s="766"/>
      <c r="M1514" s="768"/>
      <c r="N1514" s="442"/>
      <c r="O1514" s="467" t="s">
        <v>778</v>
      </c>
      <c r="P1514" s="629"/>
      <c r="W1514" s="453"/>
      <c r="X1514" s="264"/>
      <c r="Y1514" s="264"/>
      <c r="Z1514" s="264"/>
    </row>
    <row r="1515" spans="1:26" s="64" customFormat="1" ht="17" thickBot="1">
      <c r="A1515" s="470"/>
      <c r="B1515" s="442"/>
      <c r="C1515" s="442"/>
      <c r="D1515" s="442"/>
      <c r="E1515" s="442"/>
      <c r="F1515" s="442"/>
      <c r="G1515" s="442"/>
      <c r="H1515" s="442"/>
      <c r="I1515" s="442"/>
      <c r="J1515" s="442"/>
      <c r="K1515" s="442"/>
      <c r="L1515" s="442"/>
      <c r="M1515" s="442"/>
      <c r="N1515" s="442"/>
      <c r="O1515" s="442"/>
      <c r="P1515" s="471"/>
      <c r="W1515" s="453"/>
      <c r="X1515" s="264"/>
      <c r="Y1515" s="264"/>
      <c r="Z1515" s="264"/>
    </row>
    <row r="1516" spans="1:26" s="64" customFormat="1" ht="17" thickBot="1">
      <c r="A1516" s="470"/>
      <c r="B1516" s="467" t="s">
        <v>862</v>
      </c>
      <c r="C1516" s="442"/>
      <c r="D1516" s="442"/>
      <c r="E1516" s="472"/>
      <c r="F1516" s="472"/>
      <c r="G1516" s="766"/>
      <c r="H1516" s="767"/>
      <c r="I1516" s="768"/>
      <c r="J1516" s="442"/>
      <c r="K1516" s="467" t="s">
        <v>49</v>
      </c>
      <c r="L1516" s="610"/>
      <c r="M1516" s="442"/>
      <c r="N1516" s="442"/>
      <c r="O1516" s="467" t="s">
        <v>49</v>
      </c>
      <c r="P1516" s="610"/>
      <c r="W1516" s="453"/>
      <c r="X1516" s="264"/>
      <c r="Y1516" s="264"/>
      <c r="Z1516" s="264"/>
    </row>
    <row r="1517" spans="1:26" s="64" customFormat="1" ht="17" thickBot="1">
      <c r="A1517" s="470"/>
      <c r="B1517" s="467"/>
      <c r="C1517" s="442"/>
      <c r="D1517" s="442"/>
      <c r="E1517" s="474"/>
      <c r="F1517" s="474"/>
      <c r="G1517" s="474"/>
      <c r="H1517" s="474"/>
      <c r="I1517" s="442"/>
      <c r="J1517" s="442"/>
      <c r="K1517" s="467"/>
      <c r="L1517" s="475"/>
      <c r="M1517" s="450"/>
      <c r="N1517" s="450"/>
      <c r="O1517" s="476"/>
      <c r="P1517" s="482"/>
      <c r="W1517" s="453"/>
      <c r="X1517" s="264"/>
      <c r="Y1517" s="264"/>
      <c r="Z1517" s="264"/>
    </row>
    <row r="1518" spans="1:26" s="64" customFormat="1" ht="17" thickBot="1">
      <c r="A1518" s="470"/>
      <c r="B1518" s="467" t="s">
        <v>779</v>
      </c>
      <c r="C1518" s="450"/>
      <c r="D1518" s="450"/>
      <c r="E1518" s="474"/>
      <c r="F1518" s="474"/>
      <c r="G1518" s="801" t="s">
        <v>859</v>
      </c>
      <c r="H1518" s="802"/>
      <c r="I1518" s="803"/>
      <c r="J1518" s="442"/>
      <c r="K1518" s="467" t="s">
        <v>50</v>
      </c>
      <c r="L1518" s="611"/>
      <c r="M1518" s="442"/>
      <c r="N1518" s="442"/>
      <c r="O1518" s="467" t="s">
        <v>50</v>
      </c>
      <c r="P1518" s="611"/>
      <c r="W1518" s="453"/>
      <c r="X1518" s="264"/>
      <c r="Y1518" s="264"/>
      <c r="Z1518" s="264"/>
    </row>
    <row r="1519" spans="1:26" s="64" customFormat="1">
      <c r="A1519" s="470"/>
      <c r="B1519" s="442"/>
      <c r="C1519" s="442"/>
      <c r="D1519" s="442"/>
      <c r="E1519" s="442"/>
      <c r="F1519" s="442"/>
      <c r="G1519" s="442"/>
      <c r="H1519" s="442"/>
      <c r="I1519" s="442"/>
      <c r="J1519" s="442"/>
      <c r="K1519" s="442"/>
      <c r="L1519" s="442"/>
      <c r="M1519" s="442"/>
      <c r="N1519" s="442"/>
      <c r="O1519" s="442"/>
      <c r="P1519" s="471"/>
      <c r="W1519" s="453"/>
      <c r="X1519" s="264"/>
      <c r="Y1519" s="264"/>
      <c r="Z1519" s="264"/>
    </row>
    <row r="1520" spans="1:26" s="64" customFormat="1">
      <c r="A1520" s="470"/>
      <c r="B1520" s="467" t="s">
        <v>70</v>
      </c>
      <c r="C1520" s="442"/>
      <c r="D1520" s="766"/>
      <c r="E1520" s="767"/>
      <c r="F1520" s="768"/>
      <c r="G1520" s="442"/>
      <c r="H1520" s="467" t="s">
        <v>71</v>
      </c>
      <c r="I1520" s="442"/>
      <c r="J1520" s="769"/>
      <c r="K1520" s="804"/>
      <c r="L1520" s="804"/>
      <c r="M1520" s="804"/>
      <c r="N1520" s="804"/>
      <c r="O1520" s="770"/>
      <c r="P1520" s="471"/>
      <c r="W1520" s="453"/>
      <c r="X1520" s="264"/>
      <c r="Y1520" s="264"/>
      <c r="Z1520" s="264"/>
    </row>
    <row r="1521" spans="1:26" s="64" customFormat="1">
      <c r="A1521" s="470"/>
      <c r="B1521" s="442"/>
      <c r="C1521" s="442"/>
      <c r="D1521" s="442"/>
      <c r="E1521" s="442"/>
      <c r="F1521" s="442"/>
      <c r="G1521" s="442"/>
      <c r="H1521" s="442"/>
      <c r="I1521" s="442"/>
      <c r="J1521" s="442"/>
      <c r="K1521" s="442"/>
      <c r="L1521" s="442"/>
      <c r="M1521" s="442"/>
      <c r="N1521" s="442"/>
      <c r="O1521" s="442"/>
      <c r="P1521" s="471"/>
      <c r="W1521" s="453"/>
      <c r="X1521" s="264"/>
      <c r="Y1521" s="264"/>
      <c r="Z1521" s="264"/>
    </row>
    <row r="1522" spans="1:26" s="64" customFormat="1">
      <c r="A1522" s="470"/>
      <c r="B1522" s="467" t="s">
        <v>72</v>
      </c>
      <c r="C1522" s="442"/>
      <c r="D1522" s="766"/>
      <c r="E1522" s="767"/>
      <c r="F1522" s="767"/>
      <c r="G1522" s="767"/>
      <c r="H1522" s="767"/>
      <c r="I1522" s="767"/>
      <c r="J1522" s="767"/>
      <c r="K1522" s="767"/>
      <c r="L1522" s="767"/>
      <c r="M1522" s="767"/>
      <c r="N1522" s="767"/>
      <c r="O1522" s="768"/>
      <c r="P1522" s="471"/>
      <c r="W1522" s="453"/>
      <c r="X1522" s="264"/>
      <c r="Y1522" s="264"/>
      <c r="Z1522" s="264"/>
    </row>
    <row r="1523" spans="1:26" s="64" customFormat="1" ht="17" thickBot="1">
      <c r="A1523" s="479"/>
      <c r="B1523" s="480"/>
      <c r="C1523" s="480"/>
      <c r="D1523" s="480"/>
      <c r="E1523" s="480"/>
      <c r="F1523" s="480"/>
      <c r="G1523" s="480"/>
      <c r="H1523" s="480"/>
      <c r="I1523" s="480"/>
      <c r="J1523" s="480"/>
      <c r="K1523" s="480"/>
      <c r="L1523" s="480"/>
      <c r="M1523" s="480"/>
      <c r="N1523" s="480"/>
      <c r="O1523" s="480"/>
      <c r="P1523" s="481"/>
      <c r="W1523" s="453"/>
      <c r="X1523" s="264"/>
      <c r="Y1523" s="264"/>
      <c r="Z1523" s="264"/>
    </row>
    <row r="1524" spans="1:26" s="64" customFormat="1" ht="17" thickBot="1">
      <c r="A1524" s="470"/>
      <c r="B1524" s="442"/>
      <c r="C1524" s="442"/>
      <c r="D1524" s="442"/>
      <c r="E1524" s="442"/>
      <c r="F1524" s="442"/>
      <c r="G1524" s="442"/>
      <c r="H1524" s="442"/>
      <c r="I1524" s="442"/>
      <c r="J1524" s="442"/>
      <c r="K1524" s="442"/>
      <c r="L1524" s="442"/>
      <c r="M1524" s="442"/>
      <c r="N1524" s="442"/>
      <c r="O1524" s="442"/>
      <c r="P1524" s="471"/>
      <c r="W1524" s="457" t="s">
        <v>195</v>
      </c>
      <c r="X1524" s="264"/>
      <c r="Y1524" s="264"/>
      <c r="Z1524" s="264"/>
    </row>
    <row r="1525" spans="1:26" s="64" customFormat="1" ht="17" thickBot="1">
      <c r="A1525" s="374" t="s">
        <v>583</v>
      </c>
      <c r="B1525" s="467" t="s">
        <v>68</v>
      </c>
      <c r="C1525" s="442"/>
      <c r="D1525" s="442"/>
      <c r="E1525" s="766"/>
      <c r="F1525" s="767"/>
      <c r="G1525" s="767"/>
      <c r="H1525" s="767"/>
      <c r="I1525" s="767"/>
      <c r="J1525" s="768"/>
      <c r="K1525" s="468" t="s">
        <v>69</v>
      </c>
      <c r="L1525" s="766"/>
      <c r="M1525" s="768"/>
      <c r="N1525" s="442"/>
      <c r="O1525" s="467" t="s">
        <v>778</v>
      </c>
      <c r="P1525" s="629"/>
      <c r="W1525" s="453"/>
      <c r="X1525" s="264"/>
      <c r="Y1525" s="264"/>
      <c r="Z1525" s="264"/>
    </row>
    <row r="1526" spans="1:26" s="64" customFormat="1" ht="17" thickBot="1">
      <c r="A1526" s="470"/>
      <c r="B1526" s="442"/>
      <c r="C1526" s="442"/>
      <c r="D1526" s="442"/>
      <c r="E1526" s="442"/>
      <c r="F1526" s="442"/>
      <c r="G1526" s="442"/>
      <c r="H1526" s="442"/>
      <c r="I1526" s="442"/>
      <c r="J1526" s="442"/>
      <c r="K1526" s="442"/>
      <c r="L1526" s="442"/>
      <c r="M1526" s="442"/>
      <c r="N1526" s="442"/>
      <c r="O1526" s="442"/>
      <c r="P1526" s="471"/>
      <c r="W1526" s="453"/>
      <c r="X1526" s="264"/>
      <c r="Y1526" s="264"/>
      <c r="Z1526" s="264"/>
    </row>
    <row r="1527" spans="1:26" s="64" customFormat="1" ht="17" thickBot="1">
      <c r="A1527" s="470"/>
      <c r="B1527" s="467" t="s">
        <v>862</v>
      </c>
      <c r="C1527" s="442"/>
      <c r="D1527" s="442"/>
      <c r="E1527" s="472"/>
      <c r="F1527" s="472"/>
      <c r="G1527" s="766"/>
      <c r="H1527" s="767"/>
      <c r="I1527" s="768"/>
      <c r="J1527" s="442"/>
      <c r="K1527" s="467" t="s">
        <v>49</v>
      </c>
      <c r="L1527" s="610"/>
      <c r="M1527" s="442"/>
      <c r="N1527" s="442"/>
      <c r="O1527" s="467" t="s">
        <v>49</v>
      </c>
      <c r="P1527" s="610"/>
      <c r="W1527" s="453"/>
      <c r="X1527" s="264"/>
      <c r="Y1527" s="264"/>
      <c r="Z1527" s="264"/>
    </row>
    <row r="1528" spans="1:26" s="64" customFormat="1" ht="17" thickBot="1">
      <c r="A1528" s="470"/>
      <c r="B1528" s="467"/>
      <c r="C1528" s="442"/>
      <c r="D1528" s="442"/>
      <c r="E1528" s="474"/>
      <c r="F1528" s="474"/>
      <c r="G1528" s="474"/>
      <c r="H1528" s="474"/>
      <c r="I1528" s="442"/>
      <c r="J1528" s="442"/>
      <c r="K1528" s="467"/>
      <c r="L1528" s="475"/>
      <c r="M1528" s="450"/>
      <c r="N1528" s="450"/>
      <c r="O1528" s="476"/>
      <c r="P1528" s="482"/>
      <c r="W1528" s="453"/>
      <c r="X1528" s="264"/>
      <c r="Y1528" s="264"/>
      <c r="Z1528" s="264"/>
    </row>
    <row r="1529" spans="1:26" s="64" customFormat="1" ht="17" thickBot="1">
      <c r="A1529" s="470"/>
      <c r="B1529" s="467" t="s">
        <v>779</v>
      </c>
      <c r="C1529" s="450"/>
      <c r="D1529" s="450"/>
      <c r="E1529" s="474"/>
      <c r="F1529" s="474"/>
      <c r="G1529" s="801" t="s">
        <v>859</v>
      </c>
      <c r="H1529" s="802"/>
      <c r="I1529" s="803"/>
      <c r="J1529" s="442"/>
      <c r="K1529" s="467" t="s">
        <v>50</v>
      </c>
      <c r="L1529" s="611"/>
      <c r="M1529" s="442"/>
      <c r="N1529" s="442"/>
      <c r="O1529" s="467" t="s">
        <v>50</v>
      </c>
      <c r="P1529" s="611"/>
      <c r="W1529" s="453"/>
      <c r="X1529" s="264"/>
      <c r="Y1529" s="264"/>
      <c r="Z1529" s="264"/>
    </row>
    <row r="1530" spans="1:26" s="64" customFormat="1">
      <c r="A1530" s="470"/>
      <c r="B1530" s="442"/>
      <c r="C1530" s="442"/>
      <c r="D1530" s="442"/>
      <c r="E1530" s="442"/>
      <c r="F1530" s="442"/>
      <c r="G1530" s="442"/>
      <c r="H1530" s="442"/>
      <c r="I1530" s="442"/>
      <c r="J1530" s="442"/>
      <c r="K1530" s="442"/>
      <c r="L1530" s="442"/>
      <c r="M1530" s="442"/>
      <c r="N1530" s="442"/>
      <c r="O1530" s="442"/>
      <c r="P1530" s="471"/>
      <c r="W1530" s="453"/>
      <c r="X1530" s="264"/>
      <c r="Y1530" s="264"/>
      <c r="Z1530" s="264"/>
    </row>
    <row r="1531" spans="1:26" s="64" customFormat="1">
      <c r="A1531" s="470"/>
      <c r="B1531" s="467" t="s">
        <v>70</v>
      </c>
      <c r="C1531" s="442"/>
      <c r="D1531" s="766"/>
      <c r="E1531" s="767"/>
      <c r="F1531" s="768"/>
      <c r="G1531" s="442"/>
      <c r="H1531" s="467" t="s">
        <v>71</v>
      </c>
      <c r="I1531" s="442"/>
      <c r="J1531" s="769"/>
      <c r="K1531" s="804"/>
      <c r="L1531" s="804"/>
      <c r="M1531" s="804"/>
      <c r="N1531" s="804"/>
      <c r="O1531" s="770"/>
      <c r="P1531" s="471"/>
      <c r="W1531" s="453"/>
      <c r="X1531" s="264"/>
      <c r="Y1531" s="264"/>
      <c r="Z1531" s="264"/>
    </row>
    <row r="1532" spans="1:26" s="64" customFormat="1">
      <c r="A1532" s="470"/>
      <c r="B1532" s="442"/>
      <c r="C1532" s="442"/>
      <c r="D1532" s="442"/>
      <c r="E1532" s="442"/>
      <c r="F1532" s="442"/>
      <c r="G1532" s="442"/>
      <c r="H1532" s="442"/>
      <c r="I1532" s="442"/>
      <c r="J1532" s="442"/>
      <c r="K1532" s="442"/>
      <c r="L1532" s="442"/>
      <c r="M1532" s="442"/>
      <c r="N1532" s="442"/>
      <c r="O1532" s="442"/>
      <c r="P1532" s="471"/>
      <c r="W1532" s="453"/>
      <c r="X1532" s="264"/>
      <c r="Y1532" s="264"/>
      <c r="Z1532" s="264"/>
    </row>
    <row r="1533" spans="1:26" s="64" customFormat="1">
      <c r="A1533" s="470"/>
      <c r="B1533" s="467" t="s">
        <v>72</v>
      </c>
      <c r="C1533" s="442"/>
      <c r="D1533" s="766"/>
      <c r="E1533" s="767"/>
      <c r="F1533" s="767"/>
      <c r="G1533" s="767"/>
      <c r="H1533" s="767"/>
      <c r="I1533" s="767"/>
      <c r="J1533" s="767"/>
      <c r="K1533" s="767"/>
      <c r="L1533" s="767"/>
      <c r="M1533" s="767"/>
      <c r="N1533" s="767"/>
      <c r="O1533" s="768"/>
      <c r="P1533" s="471"/>
      <c r="W1533" s="453"/>
      <c r="X1533" s="264"/>
      <c r="Y1533" s="264"/>
      <c r="Z1533" s="264"/>
    </row>
    <row r="1534" spans="1:26" s="64" customFormat="1" ht="17" thickBot="1">
      <c r="A1534" s="479"/>
      <c r="B1534" s="480"/>
      <c r="C1534" s="480"/>
      <c r="D1534" s="480"/>
      <c r="E1534" s="480"/>
      <c r="F1534" s="480"/>
      <c r="G1534" s="480"/>
      <c r="H1534" s="480"/>
      <c r="I1534" s="480"/>
      <c r="J1534" s="480"/>
      <c r="K1534" s="480"/>
      <c r="L1534" s="480"/>
      <c r="M1534" s="480"/>
      <c r="N1534" s="480"/>
      <c r="O1534" s="480"/>
      <c r="P1534" s="481"/>
      <c r="W1534" s="453"/>
      <c r="X1534" s="264"/>
      <c r="Y1534" s="264"/>
      <c r="Z1534" s="264"/>
    </row>
    <row r="1535" spans="1:26" s="64" customFormat="1" ht="17" thickBot="1">
      <c r="A1535" s="470"/>
      <c r="B1535" s="442"/>
      <c r="C1535" s="442"/>
      <c r="D1535" s="442"/>
      <c r="E1535" s="442"/>
      <c r="F1535" s="442"/>
      <c r="G1535" s="442"/>
      <c r="H1535" s="442"/>
      <c r="I1535" s="442"/>
      <c r="J1535" s="442"/>
      <c r="K1535" s="442"/>
      <c r="L1535" s="442"/>
      <c r="M1535" s="442"/>
      <c r="N1535" s="442"/>
      <c r="O1535" s="442"/>
      <c r="P1535" s="471"/>
      <c r="W1535" s="457" t="s">
        <v>195</v>
      </c>
      <c r="X1535" s="264"/>
      <c r="Y1535" s="264"/>
      <c r="Z1535" s="264"/>
    </row>
    <row r="1536" spans="1:26" s="64" customFormat="1" ht="17" thickBot="1">
      <c r="A1536" s="374" t="s">
        <v>584</v>
      </c>
      <c r="B1536" s="467" t="s">
        <v>68</v>
      </c>
      <c r="C1536" s="442"/>
      <c r="D1536" s="442"/>
      <c r="E1536" s="766"/>
      <c r="F1536" s="767"/>
      <c r="G1536" s="767"/>
      <c r="H1536" s="767"/>
      <c r="I1536" s="767"/>
      <c r="J1536" s="768"/>
      <c r="K1536" s="468" t="s">
        <v>69</v>
      </c>
      <c r="L1536" s="766"/>
      <c r="M1536" s="768"/>
      <c r="N1536" s="442"/>
      <c r="O1536" s="467" t="s">
        <v>778</v>
      </c>
      <c r="P1536" s="629"/>
      <c r="W1536" s="453"/>
      <c r="X1536" s="264"/>
      <c r="Y1536" s="264"/>
      <c r="Z1536" s="264"/>
    </row>
    <row r="1537" spans="1:26" s="64" customFormat="1" ht="17" thickBot="1">
      <c r="A1537" s="470"/>
      <c r="B1537" s="442"/>
      <c r="C1537" s="442"/>
      <c r="D1537" s="442"/>
      <c r="E1537" s="442"/>
      <c r="F1537" s="442"/>
      <c r="G1537" s="442"/>
      <c r="H1537" s="442"/>
      <c r="I1537" s="442"/>
      <c r="J1537" s="442"/>
      <c r="K1537" s="442"/>
      <c r="L1537" s="442"/>
      <c r="M1537" s="442"/>
      <c r="N1537" s="442"/>
      <c r="O1537" s="442"/>
      <c r="P1537" s="471"/>
      <c r="W1537" s="453"/>
      <c r="X1537" s="264"/>
      <c r="Y1537" s="264"/>
      <c r="Z1537" s="264"/>
    </row>
    <row r="1538" spans="1:26" s="64" customFormat="1" ht="17" thickBot="1">
      <c r="A1538" s="470"/>
      <c r="B1538" s="467" t="s">
        <v>862</v>
      </c>
      <c r="C1538" s="442"/>
      <c r="D1538" s="442"/>
      <c r="E1538" s="472"/>
      <c r="F1538" s="472"/>
      <c r="G1538" s="766"/>
      <c r="H1538" s="767"/>
      <c r="I1538" s="768"/>
      <c r="J1538" s="442"/>
      <c r="K1538" s="467" t="s">
        <v>49</v>
      </c>
      <c r="L1538" s="610"/>
      <c r="M1538" s="442"/>
      <c r="N1538" s="442"/>
      <c r="O1538" s="467" t="s">
        <v>49</v>
      </c>
      <c r="P1538" s="610"/>
      <c r="W1538" s="453"/>
      <c r="X1538" s="264"/>
      <c r="Y1538" s="264"/>
      <c r="Z1538" s="264"/>
    </row>
    <row r="1539" spans="1:26" s="64" customFormat="1" ht="17" thickBot="1">
      <c r="A1539" s="470"/>
      <c r="B1539" s="467"/>
      <c r="C1539" s="442"/>
      <c r="D1539" s="442"/>
      <c r="E1539" s="474"/>
      <c r="F1539" s="474"/>
      <c r="G1539" s="474"/>
      <c r="H1539" s="474"/>
      <c r="I1539" s="442"/>
      <c r="J1539" s="442"/>
      <c r="K1539" s="467"/>
      <c r="L1539" s="475"/>
      <c r="M1539" s="450"/>
      <c r="N1539" s="450"/>
      <c r="O1539" s="476"/>
      <c r="P1539" s="482"/>
      <c r="W1539" s="453"/>
      <c r="X1539" s="264"/>
      <c r="Y1539" s="264"/>
      <c r="Z1539" s="264"/>
    </row>
    <row r="1540" spans="1:26" s="64" customFormat="1" ht="17" thickBot="1">
      <c r="A1540" s="470"/>
      <c r="B1540" s="467" t="s">
        <v>779</v>
      </c>
      <c r="C1540" s="450"/>
      <c r="D1540" s="450"/>
      <c r="E1540" s="474"/>
      <c r="F1540" s="474"/>
      <c r="G1540" s="801" t="s">
        <v>859</v>
      </c>
      <c r="H1540" s="802"/>
      <c r="I1540" s="803"/>
      <c r="J1540" s="442"/>
      <c r="K1540" s="467" t="s">
        <v>50</v>
      </c>
      <c r="L1540" s="611"/>
      <c r="M1540" s="442"/>
      <c r="N1540" s="442"/>
      <c r="O1540" s="467" t="s">
        <v>50</v>
      </c>
      <c r="P1540" s="611"/>
      <c r="W1540" s="453"/>
      <c r="X1540" s="264"/>
      <c r="Y1540" s="264"/>
      <c r="Z1540" s="264"/>
    </row>
    <row r="1541" spans="1:26" s="64" customFormat="1">
      <c r="A1541" s="470"/>
      <c r="B1541" s="442"/>
      <c r="C1541" s="442"/>
      <c r="D1541" s="442"/>
      <c r="E1541" s="442"/>
      <c r="F1541" s="442"/>
      <c r="G1541" s="442"/>
      <c r="H1541" s="442"/>
      <c r="I1541" s="442"/>
      <c r="J1541" s="442"/>
      <c r="K1541" s="442"/>
      <c r="L1541" s="442"/>
      <c r="M1541" s="442"/>
      <c r="N1541" s="442"/>
      <c r="O1541" s="442"/>
      <c r="P1541" s="471"/>
      <c r="W1541" s="453"/>
      <c r="X1541" s="264"/>
      <c r="Y1541" s="264"/>
      <c r="Z1541" s="264"/>
    </row>
    <row r="1542" spans="1:26" s="64" customFormat="1">
      <c r="A1542" s="470"/>
      <c r="B1542" s="467" t="s">
        <v>70</v>
      </c>
      <c r="C1542" s="442"/>
      <c r="D1542" s="766"/>
      <c r="E1542" s="767"/>
      <c r="F1542" s="768"/>
      <c r="G1542" s="442"/>
      <c r="H1542" s="467" t="s">
        <v>71</v>
      </c>
      <c r="I1542" s="442"/>
      <c r="J1542" s="769"/>
      <c r="K1542" s="804"/>
      <c r="L1542" s="804"/>
      <c r="M1542" s="804"/>
      <c r="N1542" s="804"/>
      <c r="O1542" s="770"/>
      <c r="P1542" s="471"/>
      <c r="W1542" s="453"/>
      <c r="X1542" s="264"/>
      <c r="Y1542" s="264"/>
      <c r="Z1542" s="264"/>
    </row>
    <row r="1543" spans="1:26" s="64" customFormat="1">
      <c r="A1543" s="470"/>
      <c r="B1543" s="442"/>
      <c r="C1543" s="442"/>
      <c r="D1543" s="442"/>
      <c r="E1543" s="442"/>
      <c r="F1543" s="442"/>
      <c r="G1543" s="442"/>
      <c r="H1543" s="442"/>
      <c r="I1543" s="442"/>
      <c r="J1543" s="442"/>
      <c r="K1543" s="442"/>
      <c r="L1543" s="442"/>
      <c r="M1543" s="442"/>
      <c r="N1543" s="442"/>
      <c r="O1543" s="442"/>
      <c r="P1543" s="471"/>
      <c r="W1543" s="453"/>
      <c r="X1543" s="264"/>
      <c r="Y1543" s="264"/>
      <c r="Z1543" s="264"/>
    </row>
    <row r="1544" spans="1:26" s="64" customFormat="1">
      <c r="A1544" s="470"/>
      <c r="B1544" s="467" t="s">
        <v>72</v>
      </c>
      <c r="C1544" s="442"/>
      <c r="D1544" s="766"/>
      <c r="E1544" s="767"/>
      <c r="F1544" s="767"/>
      <c r="G1544" s="767"/>
      <c r="H1544" s="767"/>
      <c r="I1544" s="767"/>
      <c r="J1544" s="767"/>
      <c r="K1544" s="767"/>
      <c r="L1544" s="767"/>
      <c r="M1544" s="767"/>
      <c r="N1544" s="767"/>
      <c r="O1544" s="768"/>
      <c r="P1544" s="471"/>
      <c r="W1544" s="453"/>
      <c r="X1544" s="264"/>
      <c r="Y1544" s="264"/>
      <c r="Z1544" s="264"/>
    </row>
    <row r="1545" spans="1:26" s="64" customFormat="1" ht="17" thickBot="1">
      <c r="A1545" s="479"/>
      <c r="B1545" s="480"/>
      <c r="C1545" s="480"/>
      <c r="D1545" s="480"/>
      <c r="E1545" s="480"/>
      <c r="F1545" s="480"/>
      <c r="G1545" s="480"/>
      <c r="H1545" s="480"/>
      <c r="I1545" s="480"/>
      <c r="J1545" s="480"/>
      <c r="K1545" s="480"/>
      <c r="L1545" s="480"/>
      <c r="M1545" s="480"/>
      <c r="N1545" s="480"/>
      <c r="O1545" s="480"/>
      <c r="P1545" s="481"/>
      <c r="W1545" s="453"/>
      <c r="X1545" s="264"/>
      <c r="Y1545" s="264"/>
      <c r="Z1545" s="264"/>
    </row>
    <row r="1546" spans="1:26" s="64" customFormat="1" ht="17" thickBot="1">
      <c r="A1546" s="470"/>
      <c r="B1546" s="442"/>
      <c r="C1546" s="442"/>
      <c r="D1546" s="442"/>
      <c r="E1546" s="442"/>
      <c r="F1546" s="442"/>
      <c r="G1546" s="442"/>
      <c r="H1546" s="442"/>
      <c r="I1546" s="442"/>
      <c r="J1546" s="442"/>
      <c r="K1546" s="442"/>
      <c r="L1546" s="442"/>
      <c r="M1546" s="442"/>
      <c r="N1546" s="442"/>
      <c r="O1546" s="442"/>
      <c r="P1546" s="471"/>
      <c r="W1546" s="457" t="s">
        <v>195</v>
      </c>
      <c r="X1546" s="264"/>
      <c r="Y1546" s="264"/>
      <c r="Z1546" s="264"/>
    </row>
    <row r="1547" spans="1:26" s="64" customFormat="1" ht="17" thickBot="1">
      <c r="A1547" s="374" t="s">
        <v>585</v>
      </c>
      <c r="B1547" s="467" t="s">
        <v>68</v>
      </c>
      <c r="C1547" s="442"/>
      <c r="D1547" s="442"/>
      <c r="E1547" s="766"/>
      <c r="F1547" s="767"/>
      <c r="G1547" s="767"/>
      <c r="H1547" s="767"/>
      <c r="I1547" s="767"/>
      <c r="J1547" s="768"/>
      <c r="K1547" s="468" t="s">
        <v>69</v>
      </c>
      <c r="L1547" s="766"/>
      <c r="M1547" s="768"/>
      <c r="N1547" s="442"/>
      <c r="O1547" s="467" t="s">
        <v>778</v>
      </c>
      <c r="P1547" s="629"/>
      <c r="W1547" s="453"/>
      <c r="X1547" s="264"/>
      <c r="Y1547" s="264"/>
      <c r="Z1547" s="264"/>
    </row>
    <row r="1548" spans="1:26" s="64" customFormat="1" ht="17" thickBot="1">
      <c r="A1548" s="470"/>
      <c r="B1548" s="442"/>
      <c r="C1548" s="442"/>
      <c r="D1548" s="442"/>
      <c r="E1548" s="442"/>
      <c r="F1548" s="442"/>
      <c r="G1548" s="442"/>
      <c r="H1548" s="442"/>
      <c r="I1548" s="442"/>
      <c r="J1548" s="442"/>
      <c r="K1548" s="442"/>
      <c r="L1548" s="442"/>
      <c r="M1548" s="442"/>
      <c r="N1548" s="442"/>
      <c r="O1548" s="442"/>
      <c r="P1548" s="471"/>
      <c r="W1548" s="453"/>
      <c r="X1548" s="264"/>
      <c r="Y1548" s="264"/>
      <c r="Z1548" s="264"/>
    </row>
    <row r="1549" spans="1:26" s="64" customFormat="1" ht="17" thickBot="1">
      <c r="A1549" s="470"/>
      <c r="B1549" s="467" t="s">
        <v>862</v>
      </c>
      <c r="C1549" s="442"/>
      <c r="D1549" s="442"/>
      <c r="E1549" s="472"/>
      <c r="F1549" s="472"/>
      <c r="G1549" s="766"/>
      <c r="H1549" s="767"/>
      <c r="I1549" s="768"/>
      <c r="J1549" s="442"/>
      <c r="K1549" s="467" t="s">
        <v>49</v>
      </c>
      <c r="L1549" s="610"/>
      <c r="M1549" s="442"/>
      <c r="N1549" s="442"/>
      <c r="O1549" s="467" t="s">
        <v>49</v>
      </c>
      <c r="P1549" s="610"/>
      <c r="W1549" s="453"/>
      <c r="X1549" s="264"/>
      <c r="Y1549" s="264"/>
      <c r="Z1549" s="264"/>
    </row>
    <row r="1550" spans="1:26" s="64" customFormat="1" ht="17" thickBot="1">
      <c r="A1550" s="470"/>
      <c r="B1550" s="467"/>
      <c r="C1550" s="442"/>
      <c r="D1550" s="442"/>
      <c r="E1550" s="474"/>
      <c r="F1550" s="474"/>
      <c r="G1550" s="474"/>
      <c r="H1550" s="474"/>
      <c r="I1550" s="442"/>
      <c r="J1550" s="442"/>
      <c r="K1550" s="467"/>
      <c r="L1550" s="475"/>
      <c r="M1550" s="450"/>
      <c r="N1550" s="450"/>
      <c r="O1550" s="476"/>
      <c r="P1550" s="482"/>
      <c r="W1550" s="453"/>
      <c r="X1550" s="264"/>
      <c r="Y1550" s="264"/>
      <c r="Z1550" s="264"/>
    </row>
    <row r="1551" spans="1:26" s="64" customFormat="1" ht="17" thickBot="1">
      <c r="A1551" s="470"/>
      <c r="B1551" s="467" t="s">
        <v>779</v>
      </c>
      <c r="C1551" s="450"/>
      <c r="D1551" s="450"/>
      <c r="E1551" s="474"/>
      <c r="F1551" s="474"/>
      <c r="G1551" s="801" t="s">
        <v>859</v>
      </c>
      <c r="H1551" s="802"/>
      <c r="I1551" s="803"/>
      <c r="J1551" s="442"/>
      <c r="K1551" s="467" t="s">
        <v>50</v>
      </c>
      <c r="L1551" s="611"/>
      <c r="M1551" s="442"/>
      <c r="N1551" s="442"/>
      <c r="O1551" s="467" t="s">
        <v>50</v>
      </c>
      <c r="P1551" s="611"/>
      <c r="W1551" s="453"/>
      <c r="X1551" s="264"/>
      <c r="Y1551" s="264"/>
      <c r="Z1551" s="264"/>
    </row>
    <row r="1552" spans="1:26" s="64" customFormat="1">
      <c r="A1552" s="470"/>
      <c r="B1552" s="442"/>
      <c r="C1552" s="442"/>
      <c r="D1552" s="442"/>
      <c r="E1552" s="442"/>
      <c r="F1552" s="442"/>
      <c r="G1552" s="442"/>
      <c r="H1552" s="442"/>
      <c r="I1552" s="442"/>
      <c r="J1552" s="442"/>
      <c r="K1552" s="442"/>
      <c r="L1552" s="442"/>
      <c r="M1552" s="442"/>
      <c r="N1552" s="442"/>
      <c r="O1552" s="442"/>
      <c r="P1552" s="471"/>
      <c r="W1552" s="453"/>
      <c r="X1552" s="264"/>
      <c r="Y1552" s="264"/>
      <c r="Z1552" s="264"/>
    </row>
    <row r="1553" spans="1:26" s="64" customFormat="1">
      <c r="A1553" s="470"/>
      <c r="B1553" s="467" t="s">
        <v>70</v>
      </c>
      <c r="C1553" s="442"/>
      <c r="D1553" s="766"/>
      <c r="E1553" s="767"/>
      <c r="F1553" s="768"/>
      <c r="G1553" s="442"/>
      <c r="H1553" s="467" t="s">
        <v>71</v>
      </c>
      <c r="I1553" s="442"/>
      <c r="J1553" s="769"/>
      <c r="K1553" s="804"/>
      <c r="L1553" s="804"/>
      <c r="M1553" s="804"/>
      <c r="N1553" s="804"/>
      <c r="O1553" s="770"/>
      <c r="P1553" s="471"/>
      <c r="W1553" s="453"/>
      <c r="X1553" s="264"/>
      <c r="Y1553" s="264"/>
      <c r="Z1553" s="264"/>
    </row>
    <row r="1554" spans="1:26" s="64" customFormat="1">
      <c r="A1554" s="470"/>
      <c r="B1554" s="442"/>
      <c r="C1554" s="442"/>
      <c r="D1554" s="442"/>
      <c r="E1554" s="442"/>
      <c r="F1554" s="442"/>
      <c r="G1554" s="442"/>
      <c r="H1554" s="442"/>
      <c r="I1554" s="442"/>
      <c r="J1554" s="442"/>
      <c r="K1554" s="442"/>
      <c r="L1554" s="442"/>
      <c r="M1554" s="442"/>
      <c r="N1554" s="442"/>
      <c r="O1554" s="442"/>
      <c r="P1554" s="471"/>
      <c r="W1554" s="453"/>
      <c r="X1554" s="264"/>
      <c r="Y1554" s="264"/>
      <c r="Z1554" s="264"/>
    </row>
    <row r="1555" spans="1:26" s="64" customFormat="1">
      <c r="A1555" s="470"/>
      <c r="B1555" s="467" t="s">
        <v>72</v>
      </c>
      <c r="C1555" s="442"/>
      <c r="D1555" s="766"/>
      <c r="E1555" s="767"/>
      <c r="F1555" s="767"/>
      <c r="G1555" s="767"/>
      <c r="H1555" s="767"/>
      <c r="I1555" s="767"/>
      <c r="J1555" s="767"/>
      <c r="K1555" s="767"/>
      <c r="L1555" s="767"/>
      <c r="M1555" s="767"/>
      <c r="N1555" s="767"/>
      <c r="O1555" s="768"/>
      <c r="P1555" s="471"/>
      <c r="W1555" s="453"/>
      <c r="X1555" s="264"/>
      <c r="Y1555" s="264"/>
      <c r="Z1555" s="264"/>
    </row>
    <row r="1556" spans="1:26" s="64" customFormat="1" ht="17" thickBot="1">
      <c r="A1556" s="479"/>
      <c r="B1556" s="480"/>
      <c r="C1556" s="480"/>
      <c r="D1556" s="480"/>
      <c r="E1556" s="480"/>
      <c r="F1556" s="480"/>
      <c r="G1556" s="480"/>
      <c r="H1556" s="480"/>
      <c r="I1556" s="480"/>
      <c r="J1556" s="480"/>
      <c r="K1556" s="480"/>
      <c r="L1556" s="480"/>
      <c r="M1556" s="480"/>
      <c r="N1556" s="480"/>
      <c r="O1556" s="480"/>
      <c r="P1556" s="481"/>
      <c r="W1556" s="453"/>
      <c r="X1556" s="264"/>
      <c r="Y1556" s="264"/>
      <c r="Z1556" s="264"/>
    </row>
    <row r="1557" spans="1:26" s="64" customFormat="1" ht="17" thickBot="1">
      <c r="A1557" s="470"/>
      <c r="B1557" s="442"/>
      <c r="C1557" s="442"/>
      <c r="D1557" s="442"/>
      <c r="E1557" s="442"/>
      <c r="F1557" s="442"/>
      <c r="G1557" s="442"/>
      <c r="H1557" s="442"/>
      <c r="I1557" s="442"/>
      <c r="J1557" s="442"/>
      <c r="K1557" s="442"/>
      <c r="L1557" s="442"/>
      <c r="M1557" s="442"/>
      <c r="N1557" s="442"/>
      <c r="O1557" s="442"/>
      <c r="P1557" s="471"/>
      <c r="W1557" s="457" t="s">
        <v>195</v>
      </c>
      <c r="X1557" s="264"/>
      <c r="Y1557" s="264"/>
      <c r="Z1557" s="264"/>
    </row>
    <row r="1558" spans="1:26" s="64" customFormat="1" ht="17" thickBot="1">
      <c r="A1558" s="374" t="s">
        <v>586</v>
      </c>
      <c r="B1558" s="467" t="s">
        <v>68</v>
      </c>
      <c r="C1558" s="442"/>
      <c r="D1558" s="442"/>
      <c r="E1558" s="766"/>
      <c r="F1558" s="767"/>
      <c r="G1558" s="767"/>
      <c r="H1558" s="767"/>
      <c r="I1558" s="767"/>
      <c r="J1558" s="768"/>
      <c r="K1558" s="468" t="s">
        <v>69</v>
      </c>
      <c r="L1558" s="766"/>
      <c r="M1558" s="768"/>
      <c r="N1558" s="442"/>
      <c r="O1558" s="467" t="s">
        <v>778</v>
      </c>
      <c r="P1558" s="629"/>
      <c r="W1558" s="453"/>
      <c r="X1558" s="264"/>
      <c r="Y1558" s="264"/>
      <c r="Z1558" s="264"/>
    </row>
    <row r="1559" spans="1:26" s="64" customFormat="1" ht="17" thickBot="1">
      <c r="A1559" s="470"/>
      <c r="B1559" s="442"/>
      <c r="C1559" s="442"/>
      <c r="D1559" s="442"/>
      <c r="E1559" s="442"/>
      <c r="F1559" s="442"/>
      <c r="G1559" s="442"/>
      <c r="H1559" s="442"/>
      <c r="I1559" s="442"/>
      <c r="J1559" s="442"/>
      <c r="K1559" s="442"/>
      <c r="L1559" s="442"/>
      <c r="M1559" s="442"/>
      <c r="N1559" s="442"/>
      <c r="O1559" s="442"/>
      <c r="P1559" s="471"/>
      <c r="W1559" s="453"/>
      <c r="X1559" s="264"/>
      <c r="Y1559" s="264"/>
      <c r="Z1559" s="264"/>
    </row>
    <row r="1560" spans="1:26" s="64" customFormat="1" ht="17" thickBot="1">
      <c r="A1560" s="470"/>
      <c r="B1560" s="467" t="s">
        <v>862</v>
      </c>
      <c r="C1560" s="442"/>
      <c r="D1560" s="442"/>
      <c r="E1560" s="472"/>
      <c r="F1560" s="472"/>
      <c r="G1560" s="766"/>
      <c r="H1560" s="767"/>
      <c r="I1560" s="768"/>
      <c r="J1560" s="442"/>
      <c r="K1560" s="467" t="s">
        <v>49</v>
      </c>
      <c r="L1560" s="610"/>
      <c r="M1560" s="442"/>
      <c r="N1560" s="442"/>
      <c r="O1560" s="467" t="s">
        <v>49</v>
      </c>
      <c r="P1560" s="610"/>
      <c r="W1560" s="453"/>
      <c r="X1560" s="264"/>
      <c r="Y1560" s="264"/>
      <c r="Z1560" s="264"/>
    </row>
    <row r="1561" spans="1:26" s="64" customFormat="1" ht="17" thickBot="1">
      <c r="A1561" s="470"/>
      <c r="B1561" s="467"/>
      <c r="C1561" s="442"/>
      <c r="D1561" s="442"/>
      <c r="E1561" s="474"/>
      <c r="F1561" s="474"/>
      <c r="G1561" s="474"/>
      <c r="H1561" s="474"/>
      <c r="I1561" s="442"/>
      <c r="J1561" s="442"/>
      <c r="K1561" s="467"/>
      <c r="L1561" s="475"/>
      <c r="M1561" s="450"/>
      <c r="N1561" s="450"/>
      <c r="O1561" s="476"/>
      <c r="P1561" s="482"/>
      <c r="W1561" s="453"/>
      <c r="X1561" s="264"/>
      <c r="Y1561" s="264"/>
      <c r="Z1561" s="264"/>
    </row>
    <row r="1562" spans="1:26" s="64" customFormat="1" ht="17" thickBot="1">
      <c r="A1562" s="470"/>
      <c r="B1562" s="467" t="s">
        <v>779</v>
      </c>
      <c r="C1562" s="450"/>
      <c r="D1562" s="450"/>
      <c r="E1562" s="474"/>
      <c r="F1562" s="474"/>
      <c r="G1562" s="801" t="s">
        <v>859</v>
      </c>
      <c r="H1562" s="802"/>
      <c r="I1562" s="803"/>
      <c r="J1562" s="442"/>
      <c r="K1562" s="467" t="s">
        <v>50</v>
      </c>
      <c r="L1562" s="611"/>
      <c r="M1562" s="442"/>
      <c r="N1562" s="442"/>
      <c r="O1562" s="467" t="s">
        <v>50</v>
      </c>
      <c r="P1562" s="611"/>
      <c r="W1562" s="453"/>
      <c r="X1562" s="264"/>
      <c r="Y1562" s="264"/>
      <c r="Z1562" s="264"/>
    </row>
    <row r="1563" spans="1:26" s="64" customFormat="1">
      <c r="A1563" s="470"/>
      <c r="B1563" s="442"/>
      <c r="C1563" s="442"/>
      <c r="D1563" s="442"/>
      <c r="E1563" s="442"/>
      <c r="F1563" s="442"/>
      <c r="G1563" s="442"/>
      <c r="H1563" s="442"/>
      <c r="I1563" s="442"/>
      <c r="J1563" s="442"/>
      <c r="K1563" s="442"/>
      <c r="L1563" s="442"/>
      <c r="M1563" s="442"/>
      <c r="N1563" s="442"/>
      <c r="O1563" s="442"/>
      <c r="P1563" s="471"/>
      <c r="W1563" s="453"/>
      <c r="X1563" s="264"/>
      <c r="Y1563" s="264"/>
      <c r="Z1563" s="264"/>
    </row>
    <row r="1564" spans="1:26" s="64" customFormat="1">
      <c r="A1564" s="470"/>
      <c r="B1564" s="467" t="s">
        <v>70</v>
      </c>
      <c r="C1564" s="442"/>
      <c r="D1564" s="766"/>
      <c r="E1564" s="767"/>
      <c r="F1564" s="768"/>
      <c r="G1564" s="442"/>
      <c r="H1564" s="467" t="s">
        <v>71</v>
      </c>
      <c r="I1564" s="442"/>
      <c r="J1564" s="769"/>
      <c r="K1564" s="804"/>
      <c r="L1564" s="804"/>
      <c r="M1564" s="804"/>
      <c r="N1564" s="804"/>
      <c r="O1564" s="770"/>
      <c r="P1564" s="471"/>
      <c r="W1564" s="453"/>
      <c r="X1564" s="264"/>
      <c r="Y1564" s="264"/>
      <c r="Z1564" s="264"/>
    </row>
    <row r="1565" spans="1:26" s="64" customFormat="1">
      <c r="A1565" s="470"/>
      <c r="B1565" s="442"/>
      <c r="C1565" s="442"/>
      <c r="D1565" s="442"/>
      <c r="E1565" s="442"/>
      <c r="F1565" s="442"/>
      <c r="G1565" s="442"/>
      <c r="H1565" s="442"/>
      <c r="I1565" s="442"/>
      <c r="J1565" s="442"/>
      <c r="K1565" s="442"/>
      <c r="L1565" s="442"/>
      <c r="M1565" s="442"/>
      <c r="N1565" s="442"/>
      <c r="O1565" s="442"/>
      <c r="P1565" s="471"/>
      <c r="W1565" s="453"/>
      <c r="X1565" s="264"/>
      <c r="Y1565" s="264"/>
      <c r="Z1565" s="264"/>
    </row>
    <row r="1566" spans="1:26" s="64" customFormat="1">
      <c r="A1566" s="470"/>
      <c r="B1566" s="467" t="s">
        <v>72</v>
      </c>
      <c r="C1566" s="442"/>
      <c r="D1566" s="766"/>
      <c r="E1566" s="767"/>
      <c r="F1566" s="767"/>
      <c r="G1566" s="767"/>
      <c r="H1566" s="767"/>
      <c r="I1566" s="767"/>
      <c r="J1566" s="767"/>
      <c r="K1566" s="767"/>
      <c r="L1566" s="767"/>
      <c r="M1566" s="767"/>
      <c r="N1566" s="767"/>
      <c r="O1566" s="768"/>
      <c r="P1566" s="471"/>
      <c r="W1566" s="453"/>
      <c r="X1566" s="264"/>
      <c r="Y1566" s="264"/>
      <c r="Z1566" s="264"/>
    </row>
    <row r="1567" spans="1:26" s="64" customFormat="1" ht="17" thickBot="1">
      <c r="A1567" s="479"/>
      <c r="B1567" s="480"/>
      <c r="C1567" s="480"/>
      <c r="D1567" s="480"/>
      <c r="E1567" s="480"/>
      <c r="F1567" s="480"/>
      <c r="G1567" s="480"/>
      <c r="H1567" s="480"/>
      <c r="I1567" s="480"/>
      <c r="J1567" s="480"/>
      <c r="K1567" s="480"/>
      <c r="L1567" s="480"/>
      <c r="M1567" s="480"/>
      <c r="N1567" s="480"/>
      <c r="O1567" s="480"/>
      <c r="P1567" s="481"/>
      <c r="W1567" s="453"/>
      <c r="X1567" s="264"/>
      <c r="Y1567" s="264"/>
      <c r="Z1567" s="264"/>
    </row>
    <row r="1568" spans="1:26" s="64" customFormat="1" ht="17" thickBot="1">
      <c r="A1568" s="470"/>
      <c r="B1568" s="442"/>
      <c r="C1568" s="442"/>
      <c r="D1568" s="442"/>
      <c r="E1568" s="442"/>
      <c r="F1568" s="442"/>
      <c r="G1568" s="442"/>
      <c r="H1568" s="442"/>
      <c r="I1568" s="442"/>
      <c r="J1568" s="442"/>
      <c r="K1568" s="442"/>
      <c r="L1568" s="442"/>
      <c r="M1568" s="442"/>
      <c r="N1568" s="442"/>
      <c r="O1568" s="442"/>
      <c r="P1568" s="471"/>
      <c r="W1568" s="457" t="s">
        <v>195</v>
      </c>
      <c r="X1568" s="264"/>
      <c r="Y1568" s="264"/>
      <c r="Z1568" s="264"/>
    </row>
    <row r="1569" spans="1:26" s="64" customFormat="1" ht="17" thickBot="1">
      <c r="A1569" s="374" t="s">
        <v>587</v>
      </c>
      <c r="B1569" s="467" t="s">
        <v>68</v>
      </c>
      <c r="C1569" s="442"/>
      <c r="D1569" s="442"/>
      <c r="E1569" s="766"/>
      <c r="F1569" s="767"/>
      <c r="G1569" s="767"/>
      <c r="H1569" s="767"/>
      <c r="I1569" s="767"/>
      <c r="J1569" s="768"/>
      <c r="K1569" s="468" t="s">
        <v>69</v>
      </c>
      <c r="L1569" s="766"/>
      <c r="M1569" s="768"/>
      <c r="N1569" s="442"/>
      <c r="O1569" s="467" t="s">
        <v>778</v>
      </c>
      <c r="P1569" s="629"/>
      <c r="W1569" s="453"/>
      <c r="X1569" s="264"/>
      <c r="Y1569" s="264"/>
      <c r="Z1569" s="264"/>
    </row>
    <row r="1570" spans="1:26" s="64" customFormat="1" ht="17" thickBot="1">
      <c r="A1570" s="470"/>
      <c r="B1570" s="442"/>
      <c r="C1570" s="442"/>
      <c r="D1570" s="442"/>
      <c r="E1570" s="442"/>
      <c r="F1570" s="442"/>
      <c r="G1570" s="442"/>
      <c r="H1570" s="442"/>
      <c r="I1570" s="442"/>
      <c r="J1570" s="442"/>
      <c r="K1570" s="442"/>
      <c r="L1570" s="442"/>
      <c r="M1570" s="442"/>
      <c r="N1570" s="442"/>
      <c r="O1570" s="442"/>
      <c r="P1570" s="471"/>
      <c r="W1570" s="453"/>
      <c r="X1570" s="264"/>
      <c r="Y1570" s="264"/>
      <c r="Z1570" s="264"/>
    </row>
    <row r="1571" spans="1:26" s="64" customFormat="1" ht="17" thickBot="1">
      <c r="A1571" s="470"/>
      <c r="B1571" s="467" t="s">
        <v>862</v>
      </c>
      <c r="C1571" s="442"/>
      <c r="D1571" s="442"/>
      <c r="E1571" s="472"/>
      <c r="F1571" s="472"/>
      <c r="G1571" s="766"/>
      <c r="H1571" s="767"/>
      <c r="I1571" s="768"/>
      <c r="J1571" s="442"/>
      <c r="K1571" s="467" t="s">
        <v>49</v>
      </c>
      <c r="L1571" s="610"/>
      <c r="M1571" s="442"/>
      <c r="N1571" s="442"/>
      <c r="O1571" s="467" t="s">
        <v>49</v>
      </c>
      <c r="P1571" s="610"/>
      <c r="W1571" s="453"/>
      <c r="X1571" s="264"/>
      <c r="Y1571" s="264"/>
      <c r="Z1571" s="264"/>
    </row>
    <row r="1572" spans="1:26" s="64" customFormat="1" ht="17" thickBot="1">
      <c r="A1572" s="470"/>
      <c r="B1572" s="467"/>
      <c r="C1572" s="442"/>
      <c r="D1572" s="442"/>
      <c r="E1572" s="474"/>
      <c r="F1572" s="474"/>
      <c r="G1572" s="474"/>
      <c r="H1572" s="474"/>
      <c r="I1572" s="442"/>
      <c r="J1572" s="442"/>
      <c r="K1572" s="467"/>
      <c r="L1572" s="475"/>
      <c r="M1572" s="450"/>
      <c r="N1572" s="450"/>
      <c r="O1572" s="476"/>
      <c r="P1572" s="482"/>
      <c r="W1572" s="453"/>
      <c r="X1572" s="264"/>
      <c r="Y1572" s="264"/>
      <c r="Z1572" s="264"/>
    </row>
    <row r="1573" spans="1:26" s="64" customFormat="1" ht="17" thickBot="1">
      <c r="A1573" s="470"/>
      <c r="B1573" s="467" t="s">
        <v>779</v>
      </c>
      <c r="C1573" s="450"/>
      <c r="D1573" s="450"/>
      <c r="E1573" s="474"/>
      <c r="F1573" s="474"/>
      <c r="G1573" s="801" t="s">
        <v>859</v>
      </c>
      <c r="H1573" s="802"/>
      <c r="I1573" s="803"/>
      <c r="J1573" s="442"/>
      <c r="K1573" s="467" t="s">
        <v>50</v>
      </c>
      <c r="L1573" s="611"/>
      <c r="M1573" s="442"/>
      <c r="N1573" s="442"/>
      <c r="O1573" s="467" t="s">
        <v>50</v>
      </c>
      <c r="P1573" s="611"/>
      <c r="W1573" s="453"/>
      <c r="X1573" s="264"/>
      <c r="Y1573" s="264"/>
      <c r="Z1573" s="264"/>
    </row>
    <row r="1574" spans="1:26" s="64" customFormat="1">
      <c r="A1574" s="470"/>
      <c r="B1574" s="442"/>
      <c r="C1574" s="442"/>
      <c r="D1574" s="442"/>
      <c r="E1574" s="442"/>
      <c r="F1574" s="442"/>
      <c r="G1574" s="442"/>
      <c r="H1574" s="442"/>
      <c r="I1574" s="442"/>
      <c r="J1574" s="442"/>
      <c r="K1574" s="442"/>
      <c r="L1574" s="442"/>
      <c r="M1574" s="442"/>
      <c r="N1574" s="442"/>
      <c r="O1574" s="442"/>
      <c r="P1574" s="471"/>
      <c r="W1574" s="453"/>
      <c r="X1574" s="264"/>
      <c r="Y1574" s="264"/>
      <c r="Z1574" s="264"/>
    </row>
    <row r="1575" spans="1:26" s="64" customFormat="1">
      <c r="A1575" s="470"/>
      <c r="B1575" s="467" t="s">
        <v>70</v>
      </c>
      <c r="C1575" s="442"/>
      <c r="D1575" s="766"/>
      <c r="E1575" s="767"/>
      <c r="F1575" s="768"/>
      <c r="G1575" s="442"/>
      <c r="H1575" s="467" t="s">
        <v>71</v>
      </c>
      <c r="I1575" s="442"/>
      <c r="J1575" s="769"/>
      <c r="K1575" s="804"/>
      <c r="L1575" s="804"/>
      <c r="M1575" s="804"/>
      <c r="N1575" s="804"/>
      <c r="O1575" s="770"/>
      <c r="P1575" s="471"/>
      <c r="W1575" s="453"/>
      <c r="X1575" s="264"/>
      <c r="Y1575" s="264"/>
      <c r="Z1575" s="264"/>
    </row>
    <row r="1576" spans="1:26" s="64" customFormat="1">
      <c r="A1576" s="470"/>
      <c r="B1576" s="442"/>
      <c r="C1576" s="442"/>
      <c r="D1576" s="442"/>
      <c r="E1576" s="442"/>
      <c r="F1576" s="442"/>
      <c r="G1576" s="442"/>
      <c r="H1576" s="442"/>
      <c r="I1576" s="442"/>
      <c r="J1576" s="442"/>
      <c r="K1576" s="442"/>
      <c r="L1576" s="442"/>
      <c r="M1576" s="442"/>
      <c r="N1576" s="442"/>
      <c r="O1576" s="442"/>
      <c r="P1576" s="471"/>
      <c r="W1576" s="453"/>
      <c r="X1576" s="264"/>
      <c r="Y1576" s="264"/>
      <c r="Z1576" s="264"/>
    </row>
    <row r="1577" spans="1:26" s="64" customFormat="1">
      <c r="A1577" s="470"/>
      <c r="B1577" s="467" t="s">
        <v>72</v>
      </c>
      <c r="C1577" s="442"/>
      <c r="D1577" s="766"/>
      <c r="E1577" s="767"/>
      <c r="F1577" s="767"/>
      <c r="G1577" s="767"/>
      <c r="H1577" s="767"/>
      <c r="I1577" s="767"/>
      <c r="J1577" s="767"/>
      <c r="K1577" s="767"/>
      <c r="L1577" s="767"/>
      <c r="M1577" s="767"/>
      <c r="N1577" s="767"/>
      <c r="O1577" s="768"/>
      <c r="P1577" s="471"/>
      <c r="W1577" s="453"/>
      <c r="X1577" s="264"/>
      <c r="Y1577" s="264"/>
      <c r="Z1577" s="264"/>
    </row>
    <row r="1578" spans="1:26" s="64" customFormat="1" ht="17" thickBot="1">
      <c r="A1578" s="479"/>
      <c r="B1578" s="480"/>
      <c r="C1578" s="480"/>
      <c r="D1578" s="480"/>
      <c r="E1578" s="480"/>
      <c r="F1578" s="480"/>
      <c r="G1578" s="480"/>
      <c r="H1578" s="480"/>
      <c r="I1578" s="480"/>
      <c r="J1578" s="480"/>
      <c r="K1578" s="480"/>
      <c r="L1578" s="480"/>
      <c r="M1578" s="480"/>
      <c r="N1578" s="480"/>
      <c r="O1578" s="480"/>
      <c r="P1578" s="481"/>
      <c r="W1578" s="453"/>
      <c r="X1578" s="264"/>
      <c r="Y1578" s="264"/>
      <c r="Z1578" s="264"/>
    </row>
    <row r="1579" spans="1:26" s="64" customFormat="1" ht="17" thickBot="1">
      <c r="A1579" s="470"/>
      <c r="B1579" s="442"/>
      <c r="C1579" s="442"/>
      <c r="D1579" s="442"/>
      <c r="E1579" s="442"/>
      <c r="F1579" s="442"/>
      <c r="G1579" s="442"/>
      <c r="H1579" s="442"/>
      <c r="I1579" s="442"/>
      <c r="J1579" s="442"/>
      <c r="K1579" s="442"/>
      <c r="L1579" s="442"/>
      <c r="M1579" s="442"/>
      <c r="N1579" s="442"/>
      <c r="O1579" s="442"/>
      <c r="P1579" s="471"/>
      <c r="W1579" s="457" t="s">
        <v>195</v>
      </c>
      <c r="X1579" s="264"/>
      <c r="Y1579" s="264"/>
      <c r="Z1579" s="264"/>
    </row>
    <row r="1580" spans="1:26" s="64" customFormat="1" ht="17" thickBot="1">
      <c r="A1580" s="374" t="s">
        <v>588</v>
      </c>
      <c r="B1580" s="467" t="s">
        <v>68</v>
      </c>
      <c r="C1580" s="442"/>
      <c r="D1580" s="442"/>
      <c r="E1580" s="766"/>
      <c r="F1580" s="767"/>
      <c r="G1580" s="767"/>
      <c r="H1580" s="767"/>
      <c r="I1580" s="767"/>
      <c r="J1580" s="768"/>
      <c r="K1580" s="468" t="s">
        <v>69</v>
      </c>
      <c r="L1580" s="766"/>
      <c r="M1580" s="768"/>
      <c r="N1580" s="442"/>
      <c r="O1580" s="467" t="s">
        <v>778</v>
      </c>
      <c r="P1580" s="629"/>
      <c r="W1580" s="453"/>
      <c r="X1580" s="264"/>
      <c r="Y1580" s="264"/>
      <c r="Z1580" s="264"/>
    </row>
    <row r="1581" spans="1:26" s="64" customFormat="1" ht="17" thickBot="1">
      <c r="A1581" s="470"/>
      <c r="B1581" s="442"/>
      <c r="C1581" s="442"/>
      <c r="D1581" s="442"/>
      <c r="E1581" s="442"/>
      <c r="F1581" s="442"/>
      <c r="G1581" s="442"/>
      <c r="H1581" s="442"/>
      <c r="I1581" s="442"/>
      <c r="J1581" s="442"/>
      <c r="K1581" s="442"/>
      <c r="L1581" s="442"/>
      <c r="M1581" s="442"/>
      <c r="N1581" s="442"/>
      <c r="O1581" s="442"/>
      <c r="P1581" s="471"/>
      <c r="W1581" s="453"/>
      <c r="X1581" s="264"/>
      <c r="Y1581" s="264"/>
      <c r="Z1581" s="264"/>
    </row>
    <row r="1582" spans="1:26" s="64" customFormat="1" ht="17" thickBot="1">
      <c r="A1582" s="470"/>
      <c r="B1582" s="467" t="s">
        <v>862</v>
      </c>
      <c r="C1582" s="442"/>
      <c r="D1582" s="442"/>
      <c r="E1582" s="472"/>
      <c r="F1582" s="472"/>
      <c r="G1582" s="766"/>
      <c r="H1582" s="767"/>
      <c r="I1582" s="768"/>
      <c r="J1582" s="442"/>
      <c r="K1582" s="467" t="s">
        <v>49</v>
      </c>
      <c r="L1582" s="610"/>
      <c r="M1582" s="442"/>
      <c r="N1582" s="442"/>
      <c r="O1582" s="467" t="s">
        <v>49</v>
      </c>
      <c r="P1582" s="610"/>
      <c r="W1582" s="453"/>
      <c r="X1582" s="264"/>
      <c r="Y1582" s="264"/>
      <c r="Z1582" s="264"/>
    </row>
    <row r="1583" spans="1:26" s="64" customFormat="1" ht="17" thickBot="1">
      <c r="A1583" s="470"/>
      <c r="B1583" s="467"/>
      <c r="C1583" s="442"/>
      <c r="D1583" s="442"/>
      <c r="E1583" s="474"/>
      <c r="F1583" s="474"/>
      <c r="G1583" s="474"/>
      <c r="H1583" s="474"/>
      <c r="I1583" s="442"/>
      <c r="J1583" s="442"/>
      <c r="K1583" s="467"/>
      <c r="L1583" s="475"/>
      <c r="M1583" s="450"/>
      <c r="N1583" s="450"/>
      <c r="O1583" s="476"/>
      <c r="P1583" s="482"/>
      <c r="W1583" s="453"/>
      <c r="X1583" s="264"/>
      <c r="Y1583" s="264"/>
      <c r="Z1583" s="264"/>
    </row>
    <row r="1584" spans="1:26" s="64" customFormat="1" ht="17" thickBot="1">
      <c r="A1584" s="470"/>
      <c r="B1584" s="467" t="s">
        <v>779</v>
      </c>
      <c r="C1584" s="450"/>
      <c r="D1584" s="450"/>
      <c r="E1584" s="474"/>
      <c r="F1584" s="474"/>
      <c r="G1584" s="801" t="s">
        <v>859</v>
      </c>
      <c r="H1584" s="802"/>
      <c r="I1584" s="803"/>
      <c r="J1584" s="442"/>
      <c r="K1584" s="467" t="s">
        <v>50</v>
      </c>
      <c r="L1584" s="611"/>
      <c r="M1584" s="442"/>
      <c r="N1584" s="442"/>
      <c r="O1584" s="467" t="s">
        <v>50</v>
      </c>
      <c r="P1584" s="611"/>
      <c r="W1584" s="453"/>
      <c r="X1584" s="264"/>
      <c r="Y1584" s="264"/>
      <c r="Z1584" s="264"/>
    </row>
    <row r="1585" spans="1:26" s="64" customFormat="1">
      <c r="A1585" s="470"/>
      <c r="B1585" s="442"/>
      <c r="C1585" s="442"/>
      <c r="D1585" s="442"/>
      <c r="E1585" s="442"/>
      <c r="F1585" s="442"/>
      <c r="G1585" s="442"/>
      <c r="H1585" s="442"/>
      <c r="I1585" s="442"/>
      <c r="J1585" s="442"/>
      <c r="K1585" s="442"/>
      <c r="L1585" s="442"/>
      <c r="M1585" s="442"/>
      <c r="N1585" s="442"/>
      <c r="O1585" s="442"/>
      <c r="P1585" s="471"/>
      <c r="W1585" s="453"/>
      <c r="X1585" s="264"/>
      <c r="Y1585" s="264"/>
      <c r="Z1585" s="264"/>
    </row>
    <row r="1586" spans="1:26" s="64" customFormat="1">
      <c r="A1586" s="470"/>
      <c r="B1586" s="467" t="s">
        <v>70</v>
      </c>
      <c r="C1586" s="442"/>
      <c r="D1586" s="766"/>
      <c r="E1586" s="767"/>
      <c r="F1586" s="768"/>
      <c r="G1586" s="442"/>
      <c r="H1586" s="467" t="s">
        <v>71</v>
      </c>
      <c r="I1586" s="442"/>
      <c r="J1586" s="769"/>
      <c r="K1586" s="804"/>
      <c r="L1586" s="804"/>
      <c r="M1586" s="804"/>
      <c r="N1586" s="804"/>
      <c r="O1586" s="770"/>
      <c r="P1586" s="471"/>
      <c r="W1586" s="453"/>
      <c r="X1586" s="264"/>
      <c r="Y1586" s="264"/>
      <c r="Z1586" s="264"/>
    </row>
    <row r="1587" spans="1:26" s="64" customFormat="1">
      <c r="A1587" s="470"/>
      <c r="B1587" s="442"/>
      <c r="C1587" s="442"/>
      <c r="D1587" s="442"/>
      <c r="E1587" s="442"/>
      <c r="F1587" s="442"/>
      <c r="G1587" s="442"/>
      <c r="H1587" s="442"/>
      <c r="I1587" s="442"/>
      <c r="J1587" s="442"/>
      <c r="K1587" s="442"/>
      <c r="L1587" s="442"/>
      <c r="M1587" s="442"/>
      <c r="N1587" s="442"/>
      <c r="O1587" s="442"/>
      <c r="P1587" s="471"/>
      <c r="W1587" s="453"/>
      <c r="X1587" s="264"/>
      <c r="Y1587" s="264"/>
      <c r="Z1587" s="264"/>
    </row>
    <row r="1588" spans="1:26" s="64" customFormat="1">
      <c r="A1588" s="470"/>
      <c r="B1588" s="467" t="s">
        <v>72</v>
      </c>
      <c r="C1588" s="442"/>
      <c r="D1588" s="766"/>
      <c r="E1588" s="767"/>
      <c r="F1588" s="767"/>
      <c r="G1588" s="767"/>
      <c r="H1588" s="767"/>
      <c r="I1588" s="767"/>
      <c r="J1588" s="767"/>
      <c r="K1588" s="767"/>
      <c r="L1588" s="767"/>
      <c r="M1588" s="767"/>
      <c r="N1588" s="767"/>
      <c r="O1588" s="768"/>
      <c r="P1588" s="471"/>
      <c r="W1588" s="453"/>
      <c r="X1588" s="264"/>
      <c r="Y1588" s="264"/>
      <c r="Z1588" s="264"/>
    </row>
    <row r="1589" spans="1:26" s="64" customFormat="1" ht="17" thickBot="1">
      <c r="A1589" s="479"/>
      <c r="B1589" s="480"/>
      <c r="C1589" s="480"/>
      <c r="D1589" s="480"/>
      <c r="E1589" s="480"/>
      <c r="F1589" s="480"/>
      <c r="G1589" s="480"/>
      <c r="H1589" s="480"/>
      <c r="I1589" s="480"/>
      <c r="J1589" s="480"/>
      <c r="K1589" s="480"/>
      <c r="L1589" s="480"/>
      <c r="M1589" s="480"/>
      <c r="N1589" s="480"/>
      <c r="O1589" s="480"/>
      <c r="P1589" s="481"/>
      <c r="W1589" s="453"/>
      <c r="X1589" s="264"/>
      <c r="Y1589" s="264"/>
      <c r="Z1589" s="264"/>
    </row>
    <row r="1590" spans="1:26" s="64" customFormat="1" ht="17" thickBot="1">
      <c r="A1590" s="470"/>
      <c r="B1590" s="442"/>
      <c r="C1590" s="442"/>
      <c r="D1590" s="442"/>
      <c r="E1590" s="442"/>
      <c r="F1590" s="442"/>
      <c r="G1590" s="442"/>
      <c r="H1590" s="442"/>
      <c r="I1590" s="442"/>
      <c r="J1590" s="442"/>
      <c r="K1590" s="442"/>
      <c r="L1590" s="442"/>
      <c r="M1590" s="442"/>
      <c r="N1590" s="442"/>
      <c r="O1590" s="442"/>
      <c r="P1590" s="471"/>
      <c r="W1590" s="457" t="s">
        <v>195</v>
      </c>
      <c r="X1590" s="264"/>
      <c r="Y1590" s="264"/>
      <c r="Z1590" s="264"/>
    </row>
    <row r="1591" spans="1:26" s="64" customFormat="1" ht="17" thickBot="1">
      <c r="A1591" s="374" t="s">
        <v>589</v>
      </c>
      <c r="B1591" s="467" t="s">
        <v>68</v>
      </c>
      <c r="C1591" s="442"/>
      <c r="D1591" s="442"/>
      <c r="E1591" s="766"/>
      <c r="F1591" s="767"/>
      <c r="G1591" s="767"/>
      <c r="H1591" s="767"/>
      <c r="I1591" s="767"/>
      <c r="J1591" s="768"/>
      <c r="K1591" s="468" t="s">
        <v>69</v>
      </c>
      <c r="L1591" s="766"/>
      <c r="M1591" s="768"/>
      <c r="N1591" s="442"/>
      <c r="O1591" s="467" t="s">
        <v>778</v>
      </c>
      <c r="P1591" s="629"/>
      <c r="W1591" s="453"/>
      <c r="X1591" s="264"/>
      <c r="Y1591" s="264"/>
      <c r="Z1591" s="264"/>
    </row>
    <row r="1592" spans="1:26" s="64" customFormat="1" ht="17" thickBot="1">
      <c r="A1592" s="470"/>
      <c r="B1592" s="442"/>
      <c r="C1592" s="442"/>
      <c r="D1592" s="442"/>
      <c r="E1592" s="442"/>
      <c r="F1592" s="442"/>
      <c r="G1592" s="442"/>
      <c r="H1592" s="442"/>
      <c r="I1592" s="442"/>
      <c r="J1592" s="442"/>
      <c r="K1592" s="442"/>
      <c r="L1592" s="442"/>
      <c r="M1592" s="442"/>
      <c r="N1592" s="442"/>
      <c r="O1592" s="442"/>
      <c r="P1592" s="471"/>
      <c r="W1592" s="453"/>
      <c r="X1592" s="264"/>
      <c r="Y1592" s="264"/>
      <c r="Z1592" s="264"/>
    </row>
    <row r="1593" spans="1:26" s="64" customFormat="1" ht="17" thickBot="1">
      <c r="A1593" s="470"/>
      <c r="B1593" s="467" t="s">
        <v>862</v>
      </c>
      <c r="C1593" s="442"/>
      <c r="D1593" s="442"/>
      <c r="E1593" s="472"/>
      <c r="F1593" s="472"/>
      <c r="G1593" s="766"/>
      <c r="H1593" s="767"/>
      <c r="I1593" s="768"/>
      <c r="J1593" s="442"/>
      <c r="K1593" s="467" t="s">
        <v>49</v>
      </c>
      <c r="L1593" s="610"/>
      <c r="M1593" s="442"/>
      <c r="N1593" s="442"/>
      <c r="O1593" s="467" t="s">
        <v>49</v>
      </c>
      <c r="P1593" s="610"/>
      <c r="W1593" s="453"/>
      <c r="X1593" s="264"/>
      <c r="Y1593" s="264"/>
      <c r="Z1593" s="264"/>
    </row>
    <row r="1594" spans="1:26" s="64" customFormat="1" ht="17" thickBot="1">
      <c r="A1594" s="470"/>
      <c r="B1594" s="467"/>
      <c r="C1594" s="442"/>
      <c r="D1594" s="442"/>
      <c r="E1594" s="474"/>
      <c r="F1594" s="474"/>
      <c r="G1594" s="474"/>
      <c r="H1594" s="474"/>
      <c r="I1594" s="442"/>
      <c r="J1594" s="442"/>
      <c r="K1594" s="467"/>
      <c r="L1594" s="475"/>
      <c r="M1594" s="450"/>
      <c r="N1594" s="450"/>
      <c r="O1594" s="476"/>
      <c r="P1594" s="482"/>
      <c r="W1594" s="453"/>
      <c r="X1594" s="264"/>
      <c r="Y1594" s="264"/>
      <c r="Z1594" s="264"/>
    </row>
    <row r="1595" spans="1:26" s="64" customFormat="1" ht="17" thickBot="1">
      <c r="A1595" s="470"/>
      <c r="B1595" s="467" t="s">
        <v>779</v>
      </c>
      <c r="C1595" s="450"/>
      <c r="D1595" s="450"/>
      <c r="E1595" s="474"/>
      <c r="F1595" s="474"/>
      <c r="G1595" s="801" t="s">
        <v>859</v>
      </c>
      <c r="H1595" s="802"/>
      <c r="I1595" s="803"/>
      <c r="J1595" s="442"/>
      <c r="K1595" s="467" t="s">
        <v>50</v>
      </c>
      <c r="L1595" s="611"/>
      <c r="M1595" s="442"/>
      <c r="N1595" s="442"/>
      <c r="O1595" s="467" t="s">
        <v>50</v>
      </c>
      <c r="P1595" s="611"/>
      <c r="W1595" s="453"/>
      <c r="X1595" s="264"/>
      <c r="Y1595" s="264"/>
      <c r="Z1595" s="264"/>
    </row>
    <row r="1596" spans="1:26" s="64" customFormat="1">
      <c r="A1596" s="470"/>
      <c r="B1596" s="442"/>
      <c r="C1596" s="442"/>
      <c r="D1596" s="442"/>
      <c r="E1596" s="442"/>
      <c r="F1596" s="442"/>
      <c r="G1596" s="442"/>
      <c r="H1596" s="442"/>
      <c r="I1596" s="442"/>
      <c r="J1596" s="442"/>
      <c r="K1596" s="442"/>
      <c r="L1596" s="442"/>
      <c r="M1596" s="442"/>
      <c r="N1596" s="442"/>
      <c r="O1596" s="442"/>
      <c r="P1596" s="471"/>
      <c r="W1596" s="453"/>
      <c r="X1596" s="264"/>
      <c r="Y1596" s="264"/>
      <c r="Z1596" s="264"/>
    </row>
    <row r="1597" spans="1:26" s="64" customFormat="1">
      <c r="A1597" s="470"/>
      <c r="B1597" s="467" t="s">
        <v>70</v>
      </c>
      <c r="C1597" s="442"/>
      <c r="D1597" s="766"/>
      <c r="E1597" s="767"/>
      <c r="F1597" s="768"/>
      <c r="G1597" s="442"/>
      <c r="H1597" s="467" t="s">
        <v>71</v>
      </c>
      <c r="I1597" s="442"/>
      <c r="J1597" s="769"/>
      <c r="K1597" s="804"/>
      <c r="L1597" s="804"/>
      <c r="M1597" s="804"/>
      <c r="N1597" s="804"/>
      <c r="O1597" s="770"/>
      <c r="P1597" s="471"/>
      <c r="W1597" s="453"/>
      <c r="X1597" s="264"/>
      <c r="Y1597" s="264"/>
      <c r="Z1597" s="264"/>
    </row>
    <row r="1598" spans="1:26" s="64" customFormat="1">
      <c r="A1598" s="470"/>
      <c r="B1598" s="442"/>
      <c r="C1598" s="442"/>
      <c r="D1598" s="442"/>
      <c r="E1598" s="442"/>
      <c r="F1598" s="442"/>
      <c r="G1598" s="442"/>
      <c r="H1598" s="442"/>
      <c r="I1598" s="442"/>
      <c r="J1598" s="442"/>
      <c r="K1598" s="442"/>
      <c r="L1598" s="442"/>
      <c r="M1598" s="442"/>
      <c r="N1598" s="442"/>
      <c r="O1598" s="442"/>
      <c r="P1598" s="471"/>
      <c r="W1598" s="453"/>
      <c r="X1598" s="264"/>
      <c r="Y1598" s="264"/>
      <c r="Z1598" s="264"/>
    </row>
    <row r="1599" spans="1:26" s="64" customFormat="1">
      <c r="A1599" s="470"/>
      <c r="B1599" s="467" t="s">
        <v>72</v>
      </c>
      <c r="C1599" s="442"/>
      <c r="D1599" s="766"/>
      <c r="E1599" s="767"/>
      <c r="F1599" s="767"/>
      <c r="G1599" s="767"/>
      <c r="H1599" s="767"/>
      <c r="I1599" s="767"/>
      <c r="J1599" s="767"/>
      <c r="K1599" s="767"/>
      <c r="L1599" s="767"/>
      <c r="M1599" s="767"/>
      <c r="N1599" s="767"/>
      <c r="O1599" s="768"/>
      <c r="P1599" s="471"/>
      <c r="W1599" s="453"/>
      <c r="X1599" s="264"/>
      <c r="Y1599" s="264"/>
      <c r="Z1599" s="264"/>
    </row>
    <row r="1600" spans="1:26" s="64" customFormat="1" ht="17" thickBot="1">
      <c r="A1600" s="479"/>
      <c r="B1600" s="480"/>
      <c r="C1600" s="480"/>
      <c r="D1600" s="480"/>
      <c r="E1600" s="480"/>
      <c r="F1600" s="480"/>
      <c r="G1600" s="480"/>
      <c r="H1600" s="480"/>
      <c r="I1600" s="480"/>
      <c r="J1600" s="480"/>
      <c r="K1600" s="480"/>
      <c r="L1600" s="480"/>
      <c r="M1600" s="480"/>
      <c r="N1600" s="480"/>
      <c r="O1600" s="480"/>
      <c r="P1600" s="481"/>
      <c r="W1600" s="453"/>
      <c r="X1600" s="264"/>
      <c r="Y1600" s="264"/>
      <c r="Z1600" s="264"/>
    </row>
    <row r="1601" spans="1:26" s="64" customFormat="1" ht="17" thickBot="1">
      <c r="A1601" s="470"/>
      <c r="B1601" s="442"/>
      <c r="C1601" s="442"/>
      <c r="D1601" s="442"/>
      <c r="E1601" s="442"/>
      <c r="F1601" s="442"/>
      <c r="G1601" s="442"/>
      <c r="H1601" s="442"/>
      <c r="I1601" s="442"/>
      <c r="J1601" s="442"/>
      <c r="K1601" s="442"/>
      <c r="L1601" s="442"/>
      <c r="M1601" s="442"/>
      <c r="N1601" s="442"/>
      <c r="O1601" s="442"/>
      <c r="P1601" s="471"/>
      <c r="W1601" s="457" t="s">
        <v>195</v>
      </c>
      <c r="X1601" s="264"/>
      <c r="Y1601" s="264"/>
      <c r="Z1601" s="264"/>
    </row>
    <row r="1602" spans="1:26" s="64" customFormat="1" ht="17" thickBot="1">
      <c r="A1602" s="374" t="s">
        <v>590</v>
      </c>
      <c r="B1602" s="467" t="s">
        <v>68</v>
      </c>
      <c r="C1602" s="442"/>
      <c r="D1602" s="442"/>
      <c r="E1602" s="766"/>
      <c r="F1602" s="767"/>
      <c r="G1602" s="767"/>
      <c r="H1602" s="767"/>
      <c r="I1602" s="767"/>
      <c r="J1602" s="768"/>
      <c r="K1602" s="468" t="s">
        <v>69</v>
      </c>
      <c r="L1602" s="766"/>
      <c r="M1602" s="768"/>
      <c r="N1602" s="442"/>
      <c r="O1602" s="467" t="s">
        <v>778</v>
      </c>
      <c r="P1602" s="629"/>
      <c r="W1602" s="453"/>
      <c r="X1602" s="264"/>
      <c r="Y1602" s="264"/>
      <c r="Z1602" s="264"/>
    </row>
    <row r="1603" spans="1:26" s="64" customFormat="1" ht="17" thickBot="1">
      <c r="A1603" s="470"/>
      <c r="B1603" s="442"/>
      <c r="C1603" s="442"/>
      <c r="D1603" s="442"/>
      <c r="E1603" s="442"/>
      <c r="F1603" s="442"/>
      <c r="G1603" s="442"/>
      <c r="H1603" s="442"/>
      <c r="I1603" s="442"/>
      <c r="J1603" s="442"/>
      <c r="K1603" s="442"/>
      <c r="L1603" s="442"/>
      <c r="M1603" s="442"/>
      <c r="N1603" s="442"/>
      <c r="O1603" s="442"/>
      <c r="P1603" s="471"/>
      <c r="W1603" s="453"/>
      <c r="X1603" s="264"/>
      <c r="Y1603" s="264"/>
      <c r="Z1603" s="264"/>
    </row>
    <row r="1604" spans="1:26" s="64" customFormat="1" ht="17" thickBot="1">
      <c r="A1604" s="470"/>
      <c r="B1604" s="467" t="s">
        <v>862</v>
      </c>
      <c r="C1604" s="442"/>
      <c r="D1604" s="442"/>
      <c r="E1604" s="472"/>
      <c r="F1604" s="472"/>
      <c r="G1604" s="766"/>
      <c r="H1604" s="767"/>
      <c r="I1604" s="768"/>
      <c r="J1604" s="442"/>
      <c r="K1604" s="467" t="s">
        <v>49</v>
      </c>
      <c r="L1604" s="610"/>
      <c r="M1604" s="442"/>
      <c r="N1604" s="442"/>
      <c r="O1604" s="467" t="s">
        <v>49</v>
      </c>
      <c r="P1604" s="610"/>
      <c r="W1604" s="453"/>
      <c r="X1604" s="264"/>
      <c r="Y1604" s="264"/>
      <c r="Z1604" s="264"/>
    </row>
    <row r="1605" spans="1:26" s="64" customFormat="1" ht="17" thickBot="1">
      <c r="A1605" s="470"/>
      <c r="B1605" s="467"/>
      <c r="C1605" s="442"/>
      <c r="D1605" s="442"/>
      <c r="E1605" s="474"/>
      <c r="F1605" s="474"/>
      <c r="G1605" s="474"/>
      <c r="H1605" s="474"/>
      <c r="I1605" s="442"/>
      <c r="J1605" s="442"/>
      <c r="K1605" s="467"/>
      <c r="L1605" s="475"/>
      <c r="M1605" s="450"/>
      <c r="N1605" s="450"/>
      <c r="O1605" s="476"/>
      <c r="P1605" s="482"/>
      <c r="W1605" s="453"/>
      <c r="X1605" s="264"/>
      <c r="Y1605" s="264"/>
      <c r="Z1605" s="264"/>
    </row>
    <row r="1606" spans="1:26" s="64" customFormat="1" ht="17" thickBot="1">
      <c r="A1606" s="470"/>
      <c r="B1606" s="467" t="s">
        <v>779</v>
      </c>
      <c r="C1606" s="450"/>
      <c r="D1606" s="450"/>
      <c r="E1606" s="474"/>
      <c r="F1606" s="474"/>
      <c r="G1606" s="801" t="s">
        <v>859</v>
      </c>
      <c r="H1606" s="802"/>
      <c r="I1606" s="803"/>
      <c r="J1606" s="442"/>
      <c r="K1606" s="467" t="s">
        <v>50</v>
      </c>
      <c r="L1606" s="611"/>
      <c r="M1606" s="442"/>
      <c r="N1606" s="442"/>
      <c r="O1606" s="467" t="s">
        <v>50</v>
      </c>
      <c r="P1606" s="611"/>
      <c r="W1606" s="453"/>
      <c r="X1606" s="264"/>
      <c r="Y1606" s="264"/>
      <c r="Z1606" s="264"/>
    </row>
    <row r="1607" spans="1:26" s="64" customFormat="1">
      <c r="A1607" s="470"/>
      <c r="B1607" s="442"/>
      <c r="C1607" s="442"/>
      <c r="D1607" s="442"/>
      <c r="E1607" s="442"/>
      <c r="F1607" s="442"/>
      <c r="G1607" s="442"/>
      <c r="H1607" s="442"/>
      <c r="I1607" s="442"/>
      <c r="J1607" s="442"/>
      <c r="K1607" s="442"/>
      <c r="L1607" s="442"/>
      <c r="M1607" s="442"/>
      <c r="N1607" s="442"/>
      <c r="O1607" s="442"/>
      <c r="P1607" s="471"/>
      <c r="W1607" s="453"/>
      <c r="X1607" s="264"/>
      <c r="Y1607" s="264"/>
      <c r="Z1607" s="264"/>
    </row>
    <row r="1608" spans="1:26" s="64" customFormat="1">
      <c r="A1608" s="470"/>
      <c r="B1608" s="467" t="s">
        <v>70</v>
      </c>
      <c r="C1608" s="442"/>
      <c r="D1608" s="766"/>
      <c r="E1608" s="767"/>
      <c r="F1608" s="768"/>
      <c r="G1608" s="442"/>
      <c r="H1608" s="467" t="s">
        <v>71</v>
      </c>
      <c r="I1608" s="442"/>
      <c r="J1608" s="769"/>
      <c r="K1608" s="804"/>
      <c r="L1608" s="804"/>
      <c r="M1608" s="804"/>
      <c r="N1608" s="804"/>
      <c r="O1608" s="770"/>
      <c r="P1608" s="471"/>
      <c r="W1608" s="453"/>
      <c r="X1608" s="264"/>
      <c r="Y1608" s="264"/>
      <c r="Z1608" s="264"/>
    </row>
    <row r="1609" spans="1:26" s="64" customFormat="1">
      <c r="A1609" s="470"/>
      <c r="B1609" s="442"/>
      <c r="C1609" s="442"/>
      <c r="D1609" s="442"/>
      <c r="E1609" s="442"/>
      <c r="F1609" s="442"/>
      <c r="G1609" s="442"/>
      <c r="H1609" s="442"/>
      <c r="I1609" s="442"/>
      <c r="J1609" s="442"/>
      <c r="K1609" s="442"/>
      <c r="L1609" s="442"/>
      <c r="M1609" s="442"/>
      <c r="N1609" s="442"/>
      <c r="O1609" s="442"/>
      <c r="P1609" s="471"/>
      <c r="W1609" s="453"/>
      <c r="X1609" s="264"/>
      <c r="Y1609" s="264"/>
      <c r="Z1609" s="264"/>
    </row>
    <row r="1610" spans="1:26" s="64" customFormat="1">
      <c r="A1610" s="470"/>
      <c r="B1610" s="467" t="s">
        <v>72</v>
      </c>
      <c r="C1610" s="442"/>
      <c r="D1610" s="766"/>
      <c r="E1610" s="767"/>
      <c r="F1610" s="767"/>
      <c r="G1610" s="767"/>
      <c r="H1610" s="767"/>
      <c r="I1610" s="767"/>
      <c r="J1610" s="767"/>
      <c r="K1610" s="767"/>
      <c r="L1610" s="767"/>
      <c r="M1610" s="767"/>
      <c r="N1610" s="767"/>
      <c r="O1610" s="768"/>
      <c r="P1610" s="471"/>
      <c r="W1610" s="453"/>
      <c r="X1610" s="264"/>
      <c r="Y1610" s="264"/>
      <c r="Z1610" s="264"/>
    </row>
    <row r="1611" spans="1:26" s="64" customFormat="1" ht="17" thickBot="1">
      <c r="A1611" s="479"/>
      <c r="B1611" s="480"/>
      <c r="C1611" s="480"/>
      <c r="D1611" s="480"/>
      <c r="E1611" s="480"/>
      <c r="F1611" s="480"/>
      <c r="G1611" s="480"/>
      <c r="H1611" s="480"/>
      <c r="I1611" s="480"/>
      <c r="J1611" s="480"/>
      <c r="K1611" s="480"/>
      <c r="L1611" s="480"/>
      <c r="M1611" s="480"/>
      <c r="N1611" s="480"/>
      <c r="O1611" s="480"/>
      <c r="P1611" s="481"/>
      <c r="W1611" s="453"/>
      <c r="X1611" s="264"/>
      <c r="Y1611" s="264"/>
      <c r="Z1611" s="264"/>
    </row>
    <row r="1612" spans="1:26" s="64" customFormat="1" ht="17" thickBot="1">
      <c r="A1612" s="470"/>
      <c r="B1612" s="442"/>
      <c r="C1612" s="442"/>
      <c r="D1612" s="442"/>
      <c r="E1612" s="442"/>
      <c r="F1612" s="442"/>
      <c r="G1612" s="442"/>
      <c r="H1612" s="442"/>
      <c r="I1612" s="442"/>
      <c r="J1612" s="442"/>
      <c r="K1612" s="442"/>
      <c r="L1612" s="442"/>
      <c r="M1612" s="442"/>
      <c r="N1612" s="442"/>
      <c r="O1612" s="442"/>
      <c r="P1612" s="471"/>
      <c r="W1612" s="457" t="s">
        <v>195</v>
      </c>
      <c r="X1612" s="264"/>
      <c r="Y1612" s="264"/>
      <c r="Z1612" s="264"/>
    </row>
    <row r="1613" spans="1:26" s="64" customFormat="1" ht="17" thickBot="1">
      <c r="A1613" s="374" t="s">
        <v>591</v>
      </c>
      <c r="B1613" s="467" t="s">
        <v>68</v>
      </c>
      <c r="C1613" s="442"/>
      <c r="D1613" s="442"/>
      <c r="E1613" s="766"/>
      <c r="F1613" s="767"/>
      <c r="G1613" s="767"/>
      <c r="H1613" s="767"/>
      <c r="I1613" s="767"/>
      <c r="J1613" s="768"/>
      <c r="K1613" s="468" t="s">
        <v>69</v>
      </c>
      <c r="L1613" s="766"/>
      <c r="M1613" s="768"/>
      <c r="N1613" s="442"/>
      <c r="O1613" s="467" t="s">
        <v>778</v>
      </c>
      <c r="P1613" s="629"/>
      <c r="W1613" s="453"/>
      <c r="X1613" s="264"/>
      <c r="Y1613" s="264"/>
      <c r="Z1613" s="264"/>
    </row>
    <row r="1614" spans="1:26" s="64" customFormat="1" ht="17" thickBot="1">
      <c r="A1614" s="470"/>
      <c r="B1614" s="442"/>
      <c r="C1614" s="442"/>
      <c r="D1614" s="442"/>
      <c r="E1614" s="442"/>
      <c r="F1614" s="442"/>
      <c r="G1614" s="442"/>
      <c r="H1614" s="442"/>
      <c r="I1614" s="442"/>
      <c r="J1614" s="442"/>
      <c r="K1614" s="442"/>
      <c r="L1614" s="442"/>
      <c r="M1614" s="442"/>
      <c r="N1614" s="442"/>
      <c r="O1614" s="442"/>
      <c r="P1614" s="471"/>
      <c r="W1614" s="453"/>
      <c r="X1614" s="264"/>
      <c r="Y1614" s="264"/>
      <c r="Z1614" s="264"/>
    </row>
    <row r="1615" spans="1:26" s="64" customFormat="1" ht="17" thickBot="1">
      <c r="A1615" s="470"/>
      <c r="B1615" s="467" t="s">
        <v>862</v>
      </c>
      <c r="C1615" s="442"/>
      <c r="D1615" s="442"/>
      <c r="E1615" s="472"/>
      <c r="F1615" s="472"/>
      <c r="G1615" s="766"/>
      <c r="H1615" s="767"/>
      <c r="I1615" s="768"/>
      <c r="J1615" s="442"/>
      <c r="K1615" s="467" t="s">
        <v>49</v>
      </c>
      <c r="L1615" s="610"/>
      <c r="M1615" s="442"/>
      <c r="N1615" s="442"/>
      <c r="O1615" s="467" t="s">
        <v>49</v>
      </c>
      <c r="P1615" s="610"/>
      <c r="W1615" s="453"/>
      <c r="X1615" s="264"/>
      <c r="Y1615" s="264"/>
      <c r="Z1615" s="264"/>
    </row>
    <row r="1616" spans="1:26" s="64" customFormat="1" ht="17" thickBot="1">
      <c r="A1616" s="470"/>
      <c r="B1616" s="467"/>
      <c r="C1616" s="442"/>
      <c r="D1616" s="442"/>
      <c r="E1616" s="474"/>
      <c r="F1616" s="474"/>
      <c r="G1616" s="474"/>
      <c r="H1616" s="474"/>
      <c r="I1616" s="442"/>
      <c r="J1616" s="442"/>
      <c r="K1616" s="467"/>
      <c r="L1616" s="475"/>
      <c r="M1616" s="450"/>
      <c r="N1616" s="450"/>
      <c r="O1616" s="476"/>
      <c r="P1616" s="482"/>
      <c r="W1616" s="453"/>
      <c r="X1616" s="264"/>
      <c r="Y1616" s="264"/>
      <c r="Z1616" s="264"/>
    </row>
    <row r="1617" spans="1:26" s="64" customFormat="1" ht="17" thickBot="1">
      <c r="A1617" s="470"/>
      <c r="B1617" s="467" t="s">
        <v>779</v>
      </c>
      <c r="C1617" s="450"/>
      <c r="D1617" s="450"/>
      <c r="E1617" s="474"/>
      <c r="F1617" s="474"/>
      <c r="G1617" s="801" t="s">
        <v>859</v>
      </c>
      <c r="H1617" s="802"/>
      <c r="I1617" s="803"/>
      <c r="J1617" s="442"/>
      <c r="K1617" s="467" t="s">
        <v>50</v>
      </c>
      <c r="L1617" s="611"/>
      <c r="M1617" s="442"/>
      <c r="N1617" s="442"/>
      <c r="O1617" s="467" t="s">
        <v>50</v>
      </c>
      <c r="P1617" s="611"/>
      <c r="W1617" s="453"/>
      <c r="X1617" s="264"/>
      <c r="Y1617" s="264"/>
      <c r="Z1617" s="264"/>
    </row>
    <row r="1618" spans="1:26" s="64" customFormat="1">
      <c r="A1618" s="470"/>
      <c r="B1618" s="442"/>
      <c r="C1618" s="442"/>
      <c r="D1618" s="442"/>
      <c r="E1618" s="442"/>
      <c r="F1618" s="442"/>
      <c r="G1618" s="442"/>
      <c r="H1618" s="442"/>
      <c r="I1618" s="442"/>
      <c r="J1618" s="442"/>
      <c r="K1618" s="442"/>
      <c r="L1618" s="442"/>
      <c r="M1618" s="442"/>
      <c r="N1618" s="442"/>
      <c r="O1618" s="442"/>
      <c r="P1618" s="471"/>
      <c r="W1618" s="453"/>
      <c r="X1618" s="264"/>
      <c r="Y1618" s="264"/>
      <c r="Z1618" s="264"/>
    </row>
    <row r="1619" spans="1:26" s="64" customFormat="1">
      <c r="A1619" s="470"/>
      <c r="B1619" s="467" t="s">
        <v>70</v>
      </c>
      <c r="C1619" s="442"/>
      <c r="D1619" s="766"/>
      <c r="E1619" s="767"/>
      <c r="F1619" s="768"/>
      <c r="G1619" s="442"/>
      <c r="H1619" s="467" t="s">
        <v>71</v>
      </c>
      <c r="I1619" s="442"/>
      <c r="J1619" s="769"/>
      <c r="K1619" s="804"/>
      <c r="L1619" s="804"/>
      <c r="M1619" s="804"/>
      <c r="N1619" s="804"/>
      <c r="O1619" s="770"/>
      <c r="P1619" s="471"/>
      <c r="W1619" s="453"/>
      <c r="X1619" s="264"/>
      <c r="Y1619" s="264"/>
      <c r="Z1619" s="264"/>
    </row>
    <row r="1620" spans="1:26" s="64" customFormat="1">
      <c r="A1620" s="470"/>
      <c r="B1620" s="442"/>
      <c r="C1620" s="442"/>
      <c r="D1620" s="442"/>
      <c r="E1620" s="442"/>
      <c r="F1620" s="442"/>
      <c r="G1620" s="442"/>
      <c r="H1620" s="442"/>
      <c r="I1620" s="442"/>
      <c r="J1620" s="442"/>
      <c r="K1620" s="442"/>
      <c r="L1620" s="442"/>
      <c r="M1620" s="442"/>
      <c r="N1620" s="442"/>
      <c r="O1620" s="442"/>
      <c r="P1620" s="471"/>
      <c r="W1620" s="453"/>
      <c r="X1620" s="264"/>
      <c r="Y1620" s="264"/>
      <c r="Z1620" s="264"/>
    </row>
    <row r="1621" spans="1:26" s="64" customFormat="1">
      <c r="A1621" s="470"/>
      <c r="B1621" s="467" t="s">
        <v>72</v>
      </c>
      <c r="C1621" s="442"/>
      <c r="D1621" s="766"/>
      <c r="E1621" s="767"/>
      <c r="F1621" s="767"/>
      <c r="G1621" s="767"/>
      <c r="H1621" s="767"/>
      <c r="I1621" s="767"/>
      <c r="J1621" s="767"/>
      <c r="K1621" s="767"/>
      <c r="L1621" s="767"/>
      <c r="M1621" s="767"/>
      <c r="N1621" s="767"/>
      <c r="O1621" s="768"/>
      <c r="P1621" s="471"/>
      <c r="W1621" s="453"/>
      <c r="X1621" s="264"/>
      <c r="Y1621" s="264"/>
      <c r="Z1621" s="264"/>
    </row>
    <row r="1622" spans="1:26" s="64" customFormat="1" ht="17" thickBot="1">
      <c r="A1622" s="479"/>
      <c r="B1622" s="480"/>
      <c r="C1622" s="480"/>
      <c r="D1622" s="480"/>
      <c r="E1622" s="480"/>
      <c r="F1622" s="480"/>
      <c r="G1622" s="480"/>
      <c r="H1622" s="480"/>
      <c r="I1622" s="480"/>
      <c r="J1622" s="480"/>
      <c r="K1622" s="480"/>
      <c r="L1622" s="480"/>
      <c r="M1622" s="480"/>
      <c r="N1622" s="480"/>
      <c r="O1622" s="480"/>
      <c r="P1622" s="481"/>
      <c r="W1622" s="453"/>
      <c r="X1622" s="264"/>
      <c r="Y1622" s="264"/>
      <c r="Z1622" s="264"/>
    </row>
    <row r="1623" spans="1:26" s="64" customFormat="1" ht="17" thickBot="1">
      <c r="A1623" s="470"/>
      <c r="B1623" s="442"/>
      <c r="C1623" s="442"/>
      <c r="D1623" s="442"/>
      <c r="E1623" s="442"/>
      <c r="F1623" s="442"/>
      <c r="G1623" s="442"/>
      <c r="H1623" s="442"/>
      <c r="I1623" s="442"/>
      <c r="J1623" s="442"/>
      <c r="K1623" s="442"/>
      <c r="L1623" s="442"/>
      <c r="M1623" s="442"/>
      <c r="N1623" s="442"/>
      <c r="O1623" s="442"/>
      <c r="P1623" s="471"/>
      <c r="W1623" s="457" t="s">
        <v>195</v>
      </c>
      <c r="X1623" s="264"/>
      <c r="Y1623" s="264"/>
      <c r="Z1623" s="264"/>
    </row>
    <row r="1624" spans="1:26" s="64" customFormat="1" ht="17" thickBot="1">
      <c r="A1624" s="374" t="s">
        <v>592</v>
      </c>
      <c r="B1624" s="467" t="s">
        <v>68</v>
      </c>
      <c r="C1624" s="442"/>
      <c r="D1624" s="442"/>
      <c r="E1624" s="766"/>
      <c r="F1624" s="767"/>
      <c r="G1624" s="767"/>
      <c r="H1624" s="767"/>
      <c r="I1624" s="767"/>
      <c r="J1624" s="768"/>
      <c r="K1624" s="468" t="s">
        <v>69</v>
      </c>
      <c r="L1624" s="766"/>
      <c r="M1624" s="768"/>
      <c r="N1624" s="442"/>
      <c r="O1624" s="467" t="s">
        <v>778</v>
      </c>
      <c r="P1624" s="629"/>
      <c r="W1624" s="453"/>
      <c r="X1624" s="264"/>
      <c r="Y1624" s="264"/>
      <c r="Z1624" s="264"/>
    </row>
    <row r="1625" spans="1:26" s="64" customFormat="1" ht="17" thickBot="1">
      <c r="A1625" s="470"/>
      <c r="B1625" s="442"/>
      <c r="C1625" s="442"/>
      <c r="D1625" s="442"/>
      <c r="E1625" s="442"/>
      <c r="F1625" s="442"/>
      <c r="G1625" s="442"/>
      <c r="H1625" s="442"/>
      <c r="I1625" s="442"/>
      <c r="J1625" s="442"/>
      <c r="K1625" s="442"/>
      <c r="L1625" s="442"/>
      <c r="M1625" s="442"/>
      <c r="N1625" s="442"/>
      <c r="O1625" s="442"/>
      <c r="P1625" s="471"/>
      <c r="W1625" s="453"/>
      <c r="X1625" s="264"/>
      <c r="Y1625" s="264"/>
      <c r="Z1625" s="264"/>
    </row>
    <row r="1626" spans="1:26" s="64" customFormat="1" ht="17" thickBot="1">
      <c r="A1626" s="470"/>
      <c r="B1626" s="467" t="s">
        <v>862</v>
      </c>
      <c r="C1626" s="442"/>
      <c r="D1626" s="442"/>
      <c r="E1626" s="472"/>
      <c r="F1626" s="472"/>
      <c r="G1626" s="766"/>
      <c r="H1626" s="767"/>
      <c r="I1626" s="768"/>
      <c r="J1626" s="442"/>
      <c r="K1626" s="467" t="s">
        <v>49</v>
      </c>
      <c r="L1626" s="610"/>
      <c r="M1626" s="442"/>
      <c r="N1626" s="442"/>
      <c r="O1626" s="467" t="s">
        <v>49</v>
      </c>
      <c r="P1626" s="610"/>
      <c r="W1626" s="453"/>
      <c r="X1626" s="264"/>
      <c r="Y1626" s="264"/>
      <c r="Z1626" s="264"/>
    </row>
    <row r="1627" spans="1:26" s="64" customFormat="1" ht="17" thickBot="1">
      <c r="A1627" s="470"/>
      <c r="B1627" s="467"/>
      <c r="C1627" s="442"/>
      <c r="D1627" s="442"/>
      <c r="E1627" s="474"/>
      <c r="F1627" s="474"/>
      <c r="G1627" s="474"/>
      <c r="H1627" s="474"/>
      <c r="I1627" s="442"/>
      <c r="J1627" s="442"/>
      <c r="K1627" s="467"/>
      <c r="L1627" s="475"/>
      <c r="M1627" s="450"/>
      <c r="N1627" s="450"/>
      <c r="O1627" s="476"/>
      <c r="P1627" s="482"/>
      <c r="W1627" s="453"/>
      <c r="X1627" s="264"/>
      <c r="Y1627" s="264"/>
      <c r="Z1627" s="264"/>
    </row>
    <row r="1628" spans="1:26" s="64" customFormat="1" ht="17" thickBot="1">
      <c r="A1628" s="470"/>
      <c r="B1628" s="467" t="s">
        <v>779</v>
      </c>
      <c r="C1628" s="450"/>
      <c r="D1628" s="450"/>
      <c r="E1628" s="474"/>
      <c r="F1628" s="474"/>
      <c r="G1628" s="801" t="s">
        <v>859</v>
      </c>
      <c r="H1628" s="802"/>
      <c r="I1628" s="803"/>
      <c r="J1628" s="442"/>
      <c r="K1628" s="467" t="s">
        <v>50</v>
      </c>
      <c r="L1628" s="611"/>
      <c r="M1628" s="442"/>
      <c r="N1628" s="442"/>
      <c r="O1628" s="467" t="s">
        <v>50</v>
      </c>
      <c r="P1628" s="611"/>
      <c r="W1628" s="453"/>
      <c r="X1628" s="264"/>
      <c r="Y1628" s="264"/>
      <c r="Z1628" s="264"/>
    </row>
    <row r="1629" spans="1:26" s="64" customFormat="1">
      <c r="A1629" s="470"/>
      <c r="B1629" s="442"/>
      <c r="C1629" s="442"/>
      <c r="D1629" s="442"/>
      <c r="E1629" s="442"/>
      <c r="F1629" s="442"/>
      <c r="G1629" s="442"/>
      <c r="H1629" s="442"/>
      <c r="I1629" s="442"/>
      <c r="J1629" s="442"/>
      <c r="K1629" s="442"/>
      <c r="L1629" s="442"/>
      <c r="M1629" s="442"/>
      <c r="N1629" s="442"/>
      <c r="O1629" s="442"/>
      <c r="P1629" s="471"/>
      <c r="W1629" s="453"/>
      <c r="X1629" s="264"/>
      <c r="Y1629" s="264"/>
      <c r="Z1629" s="264"/>
    </row>
    <row r="1630" spans="1:26" s="64" customFormat="1">
      <c r="A1630" s="470"/>
      <c r="B1630" s="467" t="s">
        <v>70</v>
      </c>
      <c r="C1630" s="442"/>
      <c r="D1630" s="766"/>
      <c r="E1630" s="767"/>
      <c r="F1630" s="768"/>
      <c r="G1630" s="442"/>
      <c r="H1630" s="467" t="s">
        <v>71</v>
      </c>
      <c r="I1630" s="442"/>
      <c r="J1630" s="769"/>
      <c r="K1630" s="804"/>
      <c r="L1630" s="804"/>
      <c r="M1630" s="804"/>
      <c r="N1630" s="804"/>
      <c r="O1630" s="770"/>
      <c r="P1630" s="471"/>
      <c r="W1630" s="453"/>
      <c r="X1630" s="264"/>
      <c r="Y1630" s="264"/>
      <c r="Z1630" s="264"/>
    </row>
    <row r="1631" spans="1:26" s="64" customFormat="1">
      <c r="A1631" s="470"/>
      <c r="B1631" s="442"/>
      <c r="C1631" s="442"/>
      <c r="D1631" s="442"/>
      <c r="E1631" s="442"/>
      <c r="F1631" s="442"/>
      <c r="G1631" s="442"/>
      <c r="H1631" s="442"/>
      <c r="I1631" s="442"/>
      <c r="J1631" s="442"/>
      <c r="K1631" s="442"/>
      <c r="L1631" s="442"/>
      <c r="M1631" s="442"/>
      <c r="N1631" s="442"/>
      <c r="O1631" s="442"/>
      <c r="P1631" s="471"/>
      <c r="W1631" s="453"/>
      <c r="X1631" s="264"/>
      <c r="Y1631" s="264"/>
      <c r="Z1631" s="264"/>
    </row>
    <row r="1632" spans="1:26" s="64" customFormat="1">
      <c r="A1632" s="470"/>
      <c r="B1632" s="467" t="s">
        <v>72</v>
      </c>
      <c r="C1632" s="442"/>
      <c r="D1632" s="766"/>
      <c r="E1632" s="767"/>
      <c r="F1632" s="767"/>
      <c r="G1632" s="767"/>
      <c r="H1632" s="767"/>
      <c r="I1632" s="767"/>
      <c r="J1632" s="767"/>
      <c r="K1632" s="767"/>
      <c r="L1632" s="767"/>
      <c r="M1632" s="767"/>
      <c r="N1632" s="767"/>
      <c r="O1632" s="768"/>
      <c r="P1632" s="471"/>
      <c r="W1632" s="453"/>
      <c r="X1632" s="264"/>
      <c r="Y1632" s="264"/>
      <c r="Z1632" s="264"/>
    </row>
    <row r="1633" spans="1:26" s="64" customFormat="1" ht="17" thickBot="1">
      <c r="A1633" s="479"/>
      <c r="B1633" s="480"/>
      <c r="C1633" s="480"/>
      <c r="D1633" s="480"/>
      <c r="E1633" s="480"/>
      <c r="F1633" s="480"/>
      <c r="G1633" s="480"/>
      <c r="H1633" s="480"/>
      <c r="I1633" s="480"/>
      <c r="J1633" s="480"/>
      <c r="K1633" s="480"/>
      <c r="L1633" s="480"/>
      <c r="M1633" s="480"/>
      <c r="N1633" s="480"/>
      <c r="O1633" s="480"/>
      <c r="P1633" s="481"/>
      <c r="W1633" s="453"/>
      <c r="X1633" s="264"/>
      <c r="Y1633" s="264"/>
      <c r="Z1633" s="264"/>
    </row>
    <row r="1634" spans="1:26" s="64" customFormat="1" ht="17" thickBot="1">
      <c r="A1634" s="470"/>
      <c r="B1634" s="442"/>
      <c r="C1634" s="442"/>
      <c r="D1634" s="442"/>
      <c r="E1634" s="442"/>
      <c r="F1634" s="442"/>
      <c r="G1634" s="442"/>
      <c r="H1634" s="442"/>
      <c r="I1634" s="442"/>
      <c r="J1634" s="442"/>
      <c r="K1634" s="442"/>
      <c r="L1634" s="442"/>
      <c r="M1634" s="442"/>
      <c r="N1634" s="442"/>
      <c r="O1634" s="442"/>
      <c r="P1634" s="471"/>
      <c r="W1634" s="457" t="s">
        <v>195</v>
      </c>
      <c r="X1634" s="264"/>
      <c r="Y1634" s="264"/>
      <c r="Z1634" s="264"/>
    </row>
    <row r="1635" spans="1:26" s="64" customFormat="1" ht="17" thickBot="1">
      <c r="A1635" s="374" t="s">
        <v>593</v>
      </c>
      <c r="B1635" s="467" t="s">
        <v>68</v>
      </c>
      <c r="C1635" s="442"/>
      <c r="D1635" s="442"/>
      <c r="E1635" s="766"/>
      <c r="F1635" s="767"/>
      <c r="G1635" s="767"/>
      <c r="H1635" s="767"/>
      <c r="I1635" s="767"/>
      <c r="J1635" s="768"/>
      <c r="K1635" s="468" t="s">
        <v>69</v>
      </c>
      <c r="L1635" s="766"/>
      <c r="M1635" s="768"/>
      <c r="N1635" s="442"/>
      <c r="O1635" s="467" t="s">
        <v>778</v>
      </c>
      <c r="P1635" s="629"/>
      <c r="W1635" s="453"/>
      <c r="X1635" s="264"/>
      <c r="Y1635" s="264"/>
      <c r="Z1635" s="264"/>
    </row>
    <row r="1636" spans="1:26" s="64" customFormat="1" ht="17" thickBot="1">
      <c r="A1636" s="470"/>
      <c r="B1636" s="442"/>
      <c r="C1636" s="442"/>
      <c r="D1636" s="442"/>
      <c r="E1636" s="442"/>
      <c r="F1636" s="442"/>
      <c r="G1636" s="442"/>
      <c r="H1636" s="442"/>
      <c r="I1636" s="442"/>
      <c r="J1636" s="442"/>
      <c r="K1636" s="442"/>
      <c r="L1636" s="442"/>
      <c r="M1636" s="442"/>
      <c r="N1636" s="442"/>
      <c r="O1636" s="442"/>
      <c r="P1636" s="471"/>
      <c r="W1636" s="453"/>
      <c r="X1636" s="264"/>
      <c r="Y1636" s="264"/>
      <c r="Z1636" s="264"/>
    </row>
    <row r="1637" spans="1:26" s="64" customFormat="1" ht="17" thickBot="1">
      <c r="A1637" s="470"/>
      <c r="B1637" s="467" t="s">
        <v>862</v>
      </c>
      <c r="C1637" s="442"/>
      <c r="D1637" s="442"/>
      <c r="E1637" s="472"/>
      <c r="F1637" s="472"/>
      <c r="G1637" s="766"/>
      <c r="H1637" s="767"/>
      <c r="I1637" s="768"/>
      <c r="J1637" s="442"/>
      <c r="K1637" s="467" t="s">
        <v>49</v>
      </c>
      <c r="L1637" s="610"/>
      <c r="M1637" s="442"/>
      <c r="N1637" s="442"/>
      <c r="O1637" s="467" t="s">
        <v>49</v>
      </c>
      <c r="P1637" s="610"/>
      <c r="W1637" s="453"/>
      <c r="X1637" s="264"/>
      <c r="Y1637" s="264"/>
      <c r="Z1637" s="264"/>
    </row>
    <row r="1638" spans="1:26" s="64" customFormat="1" ht="17" thickBot="1">
      <c r="A1638" s="470"/>
      <c r="B1638" s="467"/>
      <c r="C1638" s="442"/>
      <c r="D1638" s="442"/>
      <c r="E1638" s="474"/>
      <c r="F1638" s="474"/>
      <c r="G1638" s="474"/>
      <c r="H1638" s="474"/>
      <c r="I1638" s="442"/>
      <c r="J1638" s="442"/>
      <c r="K1638" s="467"/>
      <c r="L1638" s="475"/>
      <c r="M1638" s="450"/>
      <c r="N1638" s="450"/>
      <c r="O1638" s="476"/>
      <c r="P1638" s="482"/>
      <c r="W1638" s="453"/>
      <c r="X1638" s="264"/>
      <c r="Y1638" s="264"/>
      <c r="Z1638" s="264"/>
    </row>
    <row r="1639" spans="1:26" s="64" customFormat="1" ht="17" thickBot="1">
      <c r="A1639" s="470"/>
      <c r="B1639" s="467" t="s">
        <v>779</v>
      </c>
      <c r="C1639" s="450"/>
      <c r="D1639" s="450"/>
      <c r="E1639" s="474"/>
      <c r="F1639" s="474"/>
      <c r="G1639" s="801" t="s">
        <v>859</v>
      </c>
      <c r="H1639" s="802"/>
      <c r="I1639" s="803"/>
      <c r="J1639" s="442"/>
      <c r="K1639" s="467" t="s">
        <v>50</v>
      </c>
      <c r="L1639" s="611"/>
      <c r="M1639" s="442"/>
      <c r="N1639" s="442"/>
      <c r="O1639" s="467" t="s">
        <v>50</v>
      </c>
      <c r="P1639" s="611"/>
      <c r="W1639" s="453"/>
      <c r="X1639" s="264"/>
      <c r="Y1639" s="264"/>
      <c r="Z1639" s="264"/>
    </row>
    <row r="1640" spans="1:26" s="64" customFormat="1">
      <c r="A1640" s="470"/>
      <c r="B1640" s="442"/>
      <c r="C1640" s="442"/>
      <c r="D1640" s="442"/>
      <c r="E1640" s="442"/>
      <c r="F1640" s="442"/>
      <c r="G1640" s="442"/>
      <c r="H1640" s="442"/>
      <c r="I1640" s="442"/>
      <c r="J1640" s="442"/>
      <c r="K1640" s="442"/>
      <c r="L1640" s="442"/>
      <c r="M1640" s="442"/>
      <c r="N1640" s="442"/>
      <c r="O1640" s="442"/>
      <c r="P1640" s="471"/>
      <c r="W1640" s="453"/>
      <c r="X1640" s="264"/>
      <c r="Y1640" s="264"/>
      <c r="Z1640" s="264"/>
    </row>
    <row r="1641" spans="1:26" s="64" customFormat="1">
      <c r="A1641" s="470"/>
      <c r="B1641" s="467" t="s">
        <v>70</v>
      </c>
      <c r="C1641" s="442"/>
      <c r="D1641" s="766"/>
      <c r="E1641" s="767"/>
      <c r="F1641" s="768"/>
      <c r="G1641" s="442"/>
      <c r="H1641" s="467" t="s">
        <v>71</v>
      </c>
      <c r="I1641" s="442"/>
      <c r="J1641" s="769"/>
      <c r="K1641" s="804"/>
      <c r="L1641" s="804"/>
      <c r="M1641" s="804"/>
      <c r="N1641" s="804"/>
      <c r="O1641" s="770"/>
      <c r="P1641" s="471"/>
      <c r="W1641" s="453"/>
      <c r="X1641" s="264"/>
      <c r="Y1641" s="264"/>
      <c r="Z1641" s="264"/>
    </row>
    <row r="1642" spans="1:26" s="64" customFormat="1">
      <c r="A1642" s="470"/>
      <c r="B1642" s="442"/>
      <c r="C1642" s="442"/>
      <c r="D1642" s="442"/>
      <c r="E1642" s="442"/>
      <c r="F1642" s="442"/>
      <c r="G1642" s="442"/>
      <c r="H1642" s="442"/>
      <c r="I1642" s="442"/>
      <c r="J1642" s="442"/>
      <c r="K1642" s="442"/>
      <c r="L1642" s="442"/>
      <c r="M1642" s="442"/>
      <c r="N1642" s="442"/>
      <c r="O1642" s="442"/>
      <c r="P1642" s="471"/>
      <c r="W1642" s="453"/>
      <c r="X1642" s="264"/>
      <c r="Y1642" s="264"/>
      <c r="Z1642" s="264"/>
    </row>
    <row r="1643" spans="1:26" s="64" customFormat="1">
      <c r="A1643" s="470"/>
      <c r="B1643" s="467" t="s">
        <v>72</v>
      </c>
      <c r="C1643" s="442"/>
      <c r="D1643" s="766"/>
      <c r="E1643" s="767"/>
      <c r="F1643" s="767"/>
      <c r="G1643" s="767"/>
      <c r="H1643" s="767"/>
      <c r="I1643" s="767"/>
      <c r="J1643" s="767"/>
      <c r="K1643" s="767"/>
      <c r="L1643" s="767"/>
      <c r="M1643" s="767"/>
      <c r="N1643" s="767"/>
      <c r="O1643" s="768"/>
      <c r="P1643" s="471"/>
      <c r="W1643" s="453"/>
      <c r="X1643" s="264"/>
      <c r="Y1643" s="264"/>
      <c r="Z1643" s="264"/>
    </row>
    <row r="1644" spans="1:26" s="64" customFormat="1" ht="17" thickBot="1">
      <c r="A1644" s="479"/>
      <c r="B1644" s="480"/>
      <c r="C1644" s="480"/>
      <c r="D1644" s="480"/>
      <c r="E1644" s="480"/>
      <c r="F1644" s="480"/>
      <c r="G1644" s="480"/>
      <c r="H1644" s="480"/>
      <c r="I1644" s="480"/>
      <c r="J1644" s="480"/>
      <c r="K1644" s="480"/>
      <c r="L1644" s="480"/>
      <c r="M1644" s="480"/>
      <c r="N1644" s="480"/>
      <c r="O1644" s="480"/>
      <c r="P1644" s="481"/>
      <c r="W1644" s="453"/>
      <c r="X1644" s="264"/>
      <c r="Y1644" s="264"/>
      <c r="Z1644" s="264"/>
    </row>
    <row r="1645" spans="1:26" s="64" customFormat="1" ht="17" thickBot="1">
      <c r="A1645" s="470"/>
      <c r="B1645" s="442"/>
      <c r="C1645" s="442"/>
      <c r="D1645" s="442"/>
      <c r="E1645" s="442"/>
      <c r="F1645" s="442"/>
      <c r="G1645" s="442"/>
      <c r="H1645" s="442"/>
      <c r="I1645" s="442"/>
      <c r="J1645" s="442"/>
      <c r="K1645" s="442"/>
      <c r="L1645" s="442"/>
      <c r="M1645" s="442"/>
      <c r="N1645" s="442"/>
      <c r="O1645" s="442"/>
      <c r="P1645" s="471"/>
      <c r="W1645" s="457" t="s">
        <v>195</v>
      </c>
      <c r="X1645" s="264"/>
      <c r="Y1645" s="264"/>
      <c r="Z1645" s="264"/>
    </row>
    <row r="1646" spans="1:26" s="64" customFormat="1" ht="17" thickBot="1">
      <c r="A1646" s="374" t="s">
        <v>594</v>
      </c>
      <c r="B1646" s="467" t="s">
        <v>68</v>
      </c>
      <c r="C1646" s="442"/>
      <c r="D1646" s="442"/>
      <c r="E1646" s="766"/>
      <c r="F1646" s="767"/>
      <c r="G1646" s="767"/>
      <c r="H1646" s="767"/>
      <c r="I1646" s="767"/>
      <c r="J1646" s="768"/>
      <c r="K1646" s="468" t="s">
        <v>69</v>
      </c>
      <c r="L1646" s="766"/>
      <c r="M1646" s="768"/>
      <c r="N1646" s="442"/>
      <c r="O1646" s="467" t="s">
        <v>778</v>
      </c>
      <c r="P1646" s="629"/>
      <c r="W1646" s="453"/>
      <c r="X1646" s="264"/>
      <c r="Y1646" s="264"/>
      <c r="Z1646" s="264"/>
    </row>
    <row r="1647" spans="1:26" s="64" customFormat="1" ht="17" thickBot="1">
      <c r="A1647" s="470"/>
      <c r="B1647" s="442"/>
      <c r="C1647" s="442"/>
      <c r="D1647" s="442"/>
      <c r="E1647" s="442"/>
      <c r="F1647" s="442"/>
      <c r="G1647" s="442"/>
      <c r="H1647" s="442"/>
      <c r="I1647" s="442"/>
      <c r="J1647" s="442"/>
      <c r="K1647" s="442"/>
      <c r="L1647" s="442"/>
      <c r="M1647" s="442"/>
      <c r="N1647" s="442"/>
      <c r="O1647" s="442"/>
      <c r="P1647" s="471"/>
      <c r="W1647" s="453"/>
      <c r="X1647" s="264"/>
      <c r="Y1647" s="264"/>
      <c r="Z1647" s="264"/>
    </row>
    <row r="1648" spans="1:26" s="64" customFormat="1" ht="17" thickBot="1">
      <c r="A1648" s="470"/>
      <c r="B1648" s="467" t="s">
        <v>862</v>
      </c>
      <c r="C1648" s="442"/>
      <c r="D1648" s="442"/>
      <c r="E1648" s="472"/>
      <c r="F1648" s="472"/>
      <c r="G1648" s="766"/>
      <c r="H1648" s="767"/>
      <c r="I1648" s="768"/>
      <c r="J1648" s="442"/>
      <c r="K1648" s="467" t="s">
        <v>49</v>
      </c>
      <c r="L1648" s="610"/>
      <c r="M1648" s="442"/>
      <c r="N1648" s="442"/>
      <c r="O1648" s="467" t="s">
        <v>49</v>
      </c>
      <c r="P1648" s="610"/>
      <c r="W1648" s="453"/>
      <c r="X1648" s="264"/>
      <c r="Y1648" s="264"/>
      <c r="Z1648" s="264"/>
    </row>
    <row r="1649" spans="1:26" s="64" customFormat="1" ht="17" thickBot="1">
      <c r="A1649" s="470"/>
      <c r="B1649" s="467"/>
      <c r="C1649" s="442"/>
      <c r="D1649" s="442"/>
      <c r="E1649" s="474"/>
      <c r="F1649" s="474"/>
      <c r="G1649" s="474"/>
      <c r="H1649" s="474"/>
      <c r="I1649" s="442"/>
      <c r="J1649" s="442"/>
      <c r="K1649" s="467"/>
      <c r="L1649" s="475"/>
      <c r="M1649" s="450"/>
      <c r="N1649" s="450"/>
      <c r="O1649" s="476"/>
      <c r="P1649" s="482"/>
      <c r="W1649" s="453"/>
      <c r="X1649" s="264"/>
      <c r="Y1649" s="264"/>
      <c r="Z1649" s="264"/>
    </row>
    <row r="1650" spans="1:26" s="64" customFormat="1" ht="17" thickBot="1">
      <c r="A1650" s="470"/>
      <c r="B1650" s="467" t="s">
        <v>779</v>
      </c>
      <c r="C1650" s="450"/>
      <c r="D1650" s="450"/>
      <c r="E1650" s="474"/>
      <c r="F1650" s="474"/>
      <c r="G1650" s="801" t="s">
        <v>859</v>
      </c>
      <c r="H1650" s="802"/>
      <c r="I1650" s="803"/>
      <c r="J1650" s="442"/>
      <c r="K1650" s="467" t="s">
        <v>50</v>
      </c>
      <c r="L1650" s="611"/>
      <c r="M1650" s="442"/>
      <c r="N1650" s="442"/>
      <c r="O1650" s="467" t="s">
        <v>50</v>
      </c>
      <c r="P1650" s="611"/>
      <c r="W1650" s="453"/>
      <c r="X1650" s="264"/>
      <c r="Y1650" s="264"/>
      <c r="Z1650" s="264"/>
    </row>
    <row r="1651" spans="1:26" s="64" customFormat="1">
      <c r="A1651" s="470"/>
      <c r="B1651" s="442"/>
      <c r="C1651" s="442"/>
      <c r="D1651" s="442"/>
      <c r="E1651" s="442"/>
      <c r="F1651" s="442"/>
      <c r="G1651" s="442"/>
      <c r="H1651" s="442"/>
      <c r="I1651" s="442"/>
      <c r="J1651" s="442"/>
      <c r="K1651" s="442"/>
      <c r="L1651" s="442"/>
      <c r="M1651" s="442"/>
      <c r="N1651" s="442"/>
      <c r="O1651" s="442"/>
      <c r="P1651" s="471"/>
      <c r="W1651" s="453"/>
      <c r="X1651" s="264"/>
      <c r="Y1651" s="264"/>
      <c r="Z1651" s="264"/>
    </row>
    <row r="1652" spans="1:26" s="64" customFormat="1">
      <c r="A1652" s="470"/>
      <c r="B1652" s="467" t="s">
        <v>70</v>
      </c>
      <c r="C1652" s="442"/>
      <c r="D1652" s="766"/>
      <c r="E1652" s="767"/>
      <c r="F1652" s="768"/>
      <c r="G1652" s="442"/>
      <c r="H1652" s="467" t="s">
        <v>71</v>
      </c>
      <c r="I1652" s="442"/>
      <c r="J1652" s="769"/>
      <c r="K1652" s="804"/>
      <c r="L1652" s="804"/>
      <c r="M1652" s="804"/>
      <c r="N1652" s="804"/>
      <c r="O1652" s="770"/>
      <c r="P1652" s="471"/>
      <c r="W1652" s="453"/>
      <c r="X1652" s="264"/>
      <c r="Y1652" s="264"/>
      <c r="Z1652" s="264"/>
    </row>
    <row r="1653" spans="1:26" s="64" customFormat="1">
      <c r="A1653" s="470"/>
      <c r="B1653" s="442"/>
      <c r="C1653" s="442"/>
      <c r="D1653" s="442"/>
      <c r="E1653" s="442"/>
      <c r="F1653" s="442"/>
      <c r="G1653" s="442"/>
      <c r="H1653" s="442"/>
      <c r="I1653" s="442"/>
      <c r="J1653" s="442"/>
      <c r="K1653" s="442"/>
      <c r="L1653" s="442"/>
      <c r="M1653" s="442"/>
      <c r="N1653" s="442"/>
      <c r="O1653" s="442"/>
      <c r="P1653" s="471"/>
      <c r="W1653" s="453"/>
      <c r="X1653" s="264"/>
      <c r="Y1653" s="264"/>
      <c r="Z1653" s="264"/>
    </row>
    <row r="1654" spans="1:26" s="64" customFormat="1">
      <c r="A1654" s="470"/>
      <c r="B1654" s="467" t="s">
        <v>72</v>
      </c>
      <c r="C1654" s="442"/>
      <c r="D1654" s="766"/>
      <c r="E1654" s="767"/>
      <c r="F1654" s="767"/>
      <c r="G1654" s="767"/>
      <c r="H1654" s="767"/>
      <c r="I1654" s="767"/>
      <c r="J1654" s="767"/>
      <c r="K1654" s="767"/>
      <c r="L1654" s="767"/>
      <c r="M1654" s="767"/>
      <c r="N1654" s="767"/>
      <c r="O1654" s="768"/>
      <c r="P1654" s="471"/>
      <c r="W1654" s="453"/>
      <c r="X1654" s="264"/>
      <c r="Y1654" s="264"/>
      <c r="Z1654" s="264"/>
    </row>
    <row r="1655" spans="1:26" s="64" customFormat="1" ht="17" thickBot="1">
      <c r="A1655" s="479"/>
      <c r="B1655" s="480"/>
      <c r="C1655" s="480"/>
      <c r="D1655" s="480"/>
      <c r="E1655" s="480"/>
      <c r="F1655" s="480"/>
      <c r="G1655" s="480"/>
      <c r="H1655" s="480"/>
      <c r="I1655" s="480"/>
      <c r="J1655" s="480"/>
      <c r="K1655" s="480"/>
      <c r="L1655" s="480"/>
      <c r="M1655" s="480"/>
      <c r="N1655" s="480"/>
      <c r="O1655" s="480"/>
      <c r="P1655" s="481"/>
      <c r="W1655" s="453"/>
      <c r="X1655" s="264"/>
      <c r="Y1655" s="264"/>
      <c r="Z1655" s="264"/>
    </row>
    <row r="1656" spans="1:26" s="64" customFormat="1" ht="17" thickBot="1">
      <c r="A1656" s="470"/>
      <c r="B1656" s="442"/>
      <c r="C1656" s="442"/>
      <c r="D1656" s="442"/>
      <c r="E1656" s="442"/>
      <c r="F1656" s="442"/>
      <c r="G1656" s="442"/>
      <c r="H1656" s="442"/>
      <c r="I1656" s="442"/>
      <c r="J1656" s="442"/>
      <c r="K1656" s="442"/>
      <c r="L1656" s="442"/>
      <c r="M1656" s="442"/>
      <c r="N1656" s="442"/>
      <c r="O1656" s="442"/>
      <c r="P1656" s="471"/>
      <c r="W1656" s="457" t="s">
        <v>195</v>
      </c>
      <c r="X1656" s="264"/>
      <c r="Y1656" s="264"/>
      <c r="Z1656" s="264"/>
    </row>
    <row r="1657" spans="1:26" s="64" customFormat="1" ht="17" thickBot="1">
      <c r="A1657" s="374" t="s">
        <v>595</v>
      </c>
      <c r="B1657" s="467" t="s">
        <v>68</v>
      </c>
      <c r="C1657" s="442"/>
      <c r="D1657" s="442"/>
      <c r="E1657" s="766"/>
      <c r="F1657" s="767"/>
      <c r="G1657" s="767"/>
      <c r="H1657" s="767"/>
      <c r="I1657" s="767"/>
      <c r="J1657" s="768"/>
      <c r="K1657" s="468" t="s">
        <v>69</v>
      </c>
      <c r="L1657" s="766"/>
      <c r="M1657" s="768"/>
      <c r="N1657" s="442"/>
      <c r="O1657" s="467" t="s">
        <v>778</v>
      </c>
      <c r="P1657" s="629"/>
      <c r="W1657" s="453"/>
      <c r="X1657" s="264"/>
      <c r="Y1657" s="264"/>
      <c r="Z1657" s="264"/>
    </row>
    <row r="1658" spans="1:26" s="64" customFormat="1" ht="17" thickBot="1">
      <c r="A1658" s="470"/>
      <c r="B1658" s="442"/>
      <c r="C1658" s="442"/>
      <c r="D1658" s="442"/>
      <c r="E1658" s="442"/>
      <c r="F1658" s="442"/>
      <c r="G1658" s="442"/>
      <c r="H1658" s="442"/>
      <c r="I1658" s="442"/>
      <c r="J1658" s="442"/>
      <c r="K1658" s="442"/>
      <c r="L1658" s="442"/>
      <c r="M1658" s="442"/>
      <c r="N1658" s="442"/>
      <c r="O1658" s="442"/>
      <c r="P1658" s="471"/>
      <c r="W1658" s="453"/>
      <c r="X1658" s="264"/>
      <c r="Y1658" s="264"/>
      <c r="Z1658" s="264"/>
    </row>
    <row r="1659" spans="1:26" s="64" customFormat="1" ht="17" thickBot="1">
      <c r="A1659" s="470"/>
      <c r="B1659" s="467" t="s">
        <v>862</v>
      </c>
      <c r="C1659" s="442"/>
      <c r="D1659" s="442"/>
      <c r="E1659" s="472"/>
      <c r="F1659" s="472"/>
      <c r="G1659" s="766"/>
      <c r="H1659" s="767"/>
      <c r="I1659" s="768"/>
      <c r="J1659" s="442"/>
      <c r="K1659" s="467" t="s">
        <v>49</v>
      </c>
      <c r="L1659" s="610"/>
      <c r="M1659" s="442"/>
      <c r="N1659" s="442"/>
      <c r="O1659" s="467" t="s">
        <v>49</v>
      </c>
      <c r="P1659" s="610"/>
      <c r="W1659" s="453"/>
      <c r="X1659" s="264"/>
      <c r="Y1659" s="264"/>
      <c r="Z1659" s="264"/>
    </row>
    <row r="1660" spans="1:26" s="64" customFormat="1" ht="17" thickBot="1">
      <c r="A1660" s="470"/>
      <c r="B1660" s="467"/>
      <c r="C1660" s="442"/>
      <c r="D1660" s="442"/>
      <c r="E1660" s="474"/>
      <c r="F1660" s="474"/>
      <c r="G1660" s="474"/>
      <c r="H1660" s="474"/>
      <c r="I1660" s="442"/>
      <c r="J1660" s="442"/>
      <c r="K1660" s="467"/>
      <c r="L1660" s="475"/>
      <c r="M1660" s="450"/>
      <c r="N1660" s="450"/>
      <c r="O1660" s="476"/>
      <c r="P1660" s="482"/>
      <c r="W1660" s="453"/>
      <c r="X1660" s="264"/>
      <c r="Y1660" s="264"/>
      <c r="Z1660" s="264"/>
    </row>
    <row r="1661" spans="1:26" s="64" customFormat="1" ht="17" thickBot="1">
      <c r="A1661" s="470"/>
      <c r="B1661" s="467" t="s">
        <v>779</v>
      </c>
      <c r="C1661" s="450"/>
      <c r="D1661" s="450"/>
      <c r="E1661" s="474"/>
      <c r="F1661" s="474"/>
      <c r="G1661" s="801" t="s">
        <v>859</v>
      </c>
      <c r="H1661" s="802"/>
      <c r="I1661" s="803"/>
      <c r="J1661" s="442"/>
      <c r="K1661" s="467" t="s">
        <v>50</v>
      </c>
      <c r="L1661" s="611"/>
      <c r="M1661" s="442"/>
      <c r="N1661" s="442"/>
      <c r="O1661" s="467" t="s">
        <v>50</v>
      </c>
      <c r="P1661" s="611"/>
      <c r="W1661" s="453"/>
      <c r="X1661" s="264"/>
      <c r="Y1661" s="264"/>
      <c r="Z1661" s="264"/>
    </row>
    <row r="1662" spans="1:26" s="64" customFormat="1">
      <c r="A1662" s="470"/>
      <c r="B1662" s="442"/>
      <c r="C1662" s="442"/>
      <c r="D1662" s="442"/>
      <c r="E1662" s="442"/>
      <c r="F1662" s="442"/>
      <c r="G1662" s="442"/>
      <c r="H1662" s="442"/>
      <c r="I1662" s="442"/>
      <c r="J1662" s="442"/>
      <c r="K1662" s="442"/>
      <c r="L1662" s="442"/>
      <c r="M1662" s="442"/>
      <c r="N1662" s="442"/>
      <c r="O1662" s="442"/>
      <c r="P1662" s="471"/>
      <c r="W1662" s="453"/>
      <c r="X1662" s="264"/>
      <c r="Y1662" s="264"/>
      <c r="Z1662" s="264"/>
    </row>
    <row r="1663" spans="1:26" s="64" customFormat="1">
      <c r="A1663" s="470"/>
      <c r="B1663" s="467" t="s">
        <v>70</v>
      </c>
      <c r="C1663" s="442"/>
      <c r="D1663" s="766"/>
      <c r="E1663" s="767"/>
      <c r="F1663" s="768"/>
      <c r="G1663" s="442"/>
      <c r="H1663" s="467" t="s">
        <v>71</v>
      </c>
      <c r="I1663" s="442"/>
      <c r="J1663" s="769"/>
      <c r="K1663" s="804"/>
      <c r="L1663" s="804"/>
      <c r="M1663" s="804"/>
      <c r="N1663" s="804"/>
      <c r="O1663" s="770"/>
      <c r="P1663" s="471"/>
      <c r="W1663" s="453"/>
      <c r="X1663" s="264"/>
      <c r="Y1663" s="264"/>
      <c r="Z1663" s="264"/>
    </row>
    <row r="1664" spans="1:26" s="64" customFormat="1">
      <c r="A1664" s="470"/>
      <c r="B1664" s="442"/>
      <c r="C1664" s="442"/>
      <c r="D1664" s="442"/>
      <c r="E1664" s="442"/>
      <c r="F1664" s="442"/>
      <c r="G1664" s="442"/>
      <c r="H1664" s="442"/>
      <c r="I1664" s="442"/>
      <c r="J1664" s="442"/>
      <c r="K1664" s="442"/>
      <c r="L1664" s="442"/>
      <c r="M1664" s="442"/>
      <c r="N1664" s="442"/>
      <c r="O1664" s="442"/>
      <c r="P1664" s="471"/>
      <c r="W1664" s="453"/>
      <c r="X1664" s="264"/>
      <c r="Y1664" s="264"/>
      <c r="Z1664" s="264"/>
    </row>
    <row r="1665" spans="1:26" s="64" customFormat="1">
      <c r="A1665" s="470"/>
      <c r="B1665" s="467" t="s">
        <v>72</v>
      </c>
      <c r="C1665" s="442"/>
      <c r="D1665" s="766"/>
      <c r="E1665" s="767"/>
      <c r="F1665" s="767"/>
      <c r="G1665" s="767"/>
      <c r="H1665" s="767"/>
      <c r="I1665" s="767"/>
      <c r="J1665" s="767"/>
      <c r="K1665" s="767"/>
      <c r="L1665" s="767"/>
      <c r="M1665" s="767"/>
      <c r="N1665" s="767"/>
      <c r="O1665" s="768"/>
      <c r="P1665" s="471"/>
      <c r="W1665" s="453"/>
      <c r="X1665" s="264"/>
      <c r="Y1665" s="264"/>
      <c r="Z1665" s="264"/>
    </row>
    <row r="1666" spans="1:26" s="64" customFormat="1" ht="17" thickBot="1">
      <c r="A1666" s="479"/>
      <c r="B1666" s="480"/>
      <c r="C1666" s="480"/>
      <c r="D1666" s="480"/>
      <c r="E1666" s="480"/>
      <c r="F1666" s="480"/>
      <c r="G1666" s="480"/>
      <c r="H1666" s="480"/>
      <c r="I1666" s="480"/>
      <c r="J1666" s="480"/>
      <c r="K1666" s="480"/>
      <c r="L1666" s="480"/>
      <c r="M1666" s="480"/>
      <c r="N1666" s="480"/>
      <c r="O1666" s="480"/>
      <c r="P1666" s="481"/>
      <c r="W1666" s="453"/>
      <c r="X1666" s="264"/>
      <c r="Y1666" s="264"/>
      <c r="Z1666" s="264"/>
    </row>
    <row r="1667" spans="1:26">
      <c r="W1667" s="457" t="s">
        <v>195</v>
      </c>
    </row>
    <row r="1668" spans="1:26" ht="17" thickBot="1"/>
    <row r="1669" spans="1:26" ht="19" thickBot="1">
      <c r="A1669" s="382" t="s">
        <v>998</v>
      </c>
      <c r="B1669" s="375"/>
      <c r="C1669" s="375"/>
      <c r="D1669" s="376"/>
      <c r="E1669" s="805">
        <f>P20+P31+P42+P53+P64+P75+P86+P97+P108+P119+P130+P141+P152+P163+P174+P185+P196+P207+P218+P229+P240+P251+P262+P273+P284+P295+P306+P317+P328+P339+P350+P361+P372+P383+P394+P405+P416+P427+P438+P449+P460+P471+P482+P493+P504+P515+P526+P537+P548+P559+P570+P581+P592+P603+P614+P625+P636+P647+P658+P669+P680+P691+P702+P713+P724+P735+P746+P757+P768+P779+P790+P801+P812+P823+P834+P845+P856+P867+P878+P889+P900+P911+P922+P933+P944+P955+P966+P977+P988+P999+P1010+P1021+P1032+P1043+P1054+P1065+P1076+P1087+P1098+P1109+P1120+P1131+P1142+P1153+P1164+P1175+P1186+P1197+P1208+P1219+P1230+P1241+P1252+P1263+P1274+P1285+P1296+P1307+P1318+P1329+P1340+P1351+P1362+P1373+P1384+P1395+P1406+P1417+P1428+P1439+P1450+P1461+P1472+P1483+P1494+P1505+P1516+P1527+P1538+P1549+P1560+P1571+P1582+P1593+P1604+P1615+P1626+P1637+P1648+P1659</f>
        <v>0</v>
      </c>
      <c r="F1669" s="806"/>
      <c r="G1669" s="376"/>
      <c r="H1669" s="376"/>
      <c r="I1669" s="8"/>
      <c r="J1669" s="377"/>
      <c r="K1669" s="378" t="s">
        <v>119</v>
      </c>
      <c r="L1669" s="379" t="b">
        <f>E1669=P8</f>
        <v>1</v>
      </c>
      <c r="M1669" s="8"/>
      <c r="N1669" s="8"/>
      <c r="O1669" s="380" t="s">
        <v>142</v>
      </c>
      <c r="P1669" s="381" t="b">
        <f>P20&lt;P8*50%</f>
        <v>0</v>
      </c>
    </row>
    <row r="1670" spans="1:26" s="562" customFormat="1" ht="19" thickBot="1">
      <c r="A1670" s="559"/>
      <c r="B1670" s="559"/>
      <c r="C1670" s="559"/>
      <c r="D1670" s="376"/>
      <c r="E1670" s="612"/>
      <c r="F1670" s="612"/>
      <c r="G1670" s="376"/>
      <c r="H1670" s="376"/>
      <c r="I1670" s="560"/>
      <c r="J1670" s="561"/>
      <c r="K1670" s="363"/>
      <c r="L1670" s="363"/>
      <c r="M1670" s="560"/>
      <c r="N1670" s="560"/>
      <c r="O1670" s="361"/>
      <c r="P1670" s="361"/>
      <c r="W1670" s="563"/>
      <c r="X1670" s="277"/>
      <c r="Y1670" s="264"/>
      <c r="Z1670" s="277"/>
    </row>
    <row r="1671" spans="1:26" s="562" customFormat="1" ht="19" thickBot="1">
      <c r="A1671" s="382" t="s">
        <v>1389</v>
      </c>
      <c r="B1671" s="375"/>
      <c r="C1671" s="375"/>
      <c r="D1671" s="376"/>
      <c r="E1671" s="824">
        <f>P22+P33+P44+P55+P66+P77+P88+P99+P110+P121+P132+P143+P154+P165+P176+P187+P198+P209+P220+P231+P242+P253+P264+P275+P286+P297+P308+P319+P330+P341+P352+P363+P374+P385+P396+P407+P418+P429+P440+P451+P462+P473+P484+P495+P506+P517+P528+P539+P550+P561+P572+P583+P594+P605+P616+P627+P638+P649+P660+P671+P682+P693+P704+P715+P726+P737+P748+P759+P770+P781+P792+P803+P814+P825+P836+P847+P858+P869+P880+P891+P902+P913+P924+P935+P946+P957+P968+P979+P990+P1001+P1012+P1023+P1034+P1045+P1056+P1067+P1078+P1089+P1100+P1111+P1122+P1133+P1144+P1155+P1166+P1177+P1188+P1199+P1210+P1221+P1232+P1243+P1254+P1265+P1276+P1287+P1298+P1309+P1320+P1331+P1342+P1353+P1364+P1375+P1386+P1397+P1408+P1419+P1430+P1441+P1452+P1463+P1474+P1485+P1496+P1507+P1518+P1529+P1540+P1551+P1562+P1573+P1584+P1595+P1606+P1617+P1628+P1639+P1650+P1661</f>
        <v>0</v>
      </c>
      <c r="F1671" s="825"/>
      <c r="G1671" s="826"/>
      <c r="H1671" s="376"/>
      <c r="I1671" s="560"/>
      <c r="J1671" s="561"/>
      <c r="K1671" s="363"/>
      <c r="L1671" s="363"/>
      <c r="M1671" s="560"/>
      <c r="N1671" s="560"/>
      <c r="O1671" s="361"/>
      <c r="P1671" s="361"/>
      <c r="W1671" s="563"/>
      <c r="X1671" s="277"/>
      <c r="Y1671" s="264"/>
      <c r="Z1671" s="277"/>
    </row>
    <row r="1672" spans="1:26" ht="17" thickBot="1">
      <c r="A1672" s="327"/>
      <c r="B1672" s="8"/>
      <c r="C1672" s="8"/>
      <c r="D1672" s="8"/>
      <c r="E1672" s="8"/>
      <c r="F1672" s="8"/>
      <c r="G1672" s="8"/>
      <c r="H1672" s="8"/>
      <c r="I1672" s="8"/>
      <c r="J1672" s="8"/>
      <c r="K1672" s="8"/>
      <c r="L1672" s="8"/>
      <c r="M1672" s="8"/>
      <c r="N1672" s="8"/>
      <c r="O1672" s="8"/>
      <c r="P1672" s="8"/>
    </row>
    <row r="1673" spans="1:26" ht="19" thickBot="1">
      <c r="A1673" s="382" t="s">
        <v>999</v>
      </c>
      <c r="B1673" s="382"/>
      <c r="C1673" s="383"/>
      <c r="D1673" s="462"/>
      <c r="E1673" s="8"/>
      <c r="F1673" s="463"/>
      <c r="G1673" s="8"/>
      <c r="H1673" s="8"/>
      <c r="I1673" s="8"/>
      <c r="J1673" s="8"/>
      <c r="K1673" s="378" t="s">
        <v>120</v>
      </c>
      <c r="L1673" s="379" t="b">
        <f>P10&gt;=L10</f>
        <v>1</v>
      </c>
      <c r="M1673" s="8"/>
      <c r="N1673" s="8"/>
      <c r="O1673" s="8"/>
      <c r="P1673" s="8"/>
    </row>
    <row r="1678" spans="1:26">
      <c r="W1678" s="457" t="s">
        <v>195</v>
      </c>
    </row>
  </sheetData>
  <sheetProtection sheet="1"/>
  <mergeCells count="1060">
    <mergeCell ref="D136:O136"/>
    <mergeCell ref="E139:J139"/>
    <mergeCell ref="L139:M139"/>
    <mergeCell ref="D156:F156"/>
    <mergeCell ref="J156:O156"/>
    <mergeCell ref="D158:O158"/>
    <mergeCell ref="E161:J161"/>
    <mergeCell ref="L161:M161"/>
    <mergeCell ref="D145:F145"/>
    <mergeCell ref="J145:O145"/>
    <mergeCell ref="D147:O147"/>
    <mergeCell ref="E150:J150"/>
    <mergeCell ref="G99:I99"/>
    <mergeCell ref="G66:I66"/>
    <mergeCell ref="G75:I75"/>
    <mergeCell ref="G108:I108"/>
    <mergeCell ref="D101:F101"/>
    <mergeCell ref="J101:O101"/>
    <mergeCell ref="D90:F90"/>
    <mergeCell ref="J90:O90"/>
    <mergeCell ref="D92:O92"/>
    <mergeCell ref="D70:O70"/>
    <mergeCell ref="L73:M73"/>
    <mergeCell ref="L84:M84"/>
    <mergeCell ref="E73:J73"/>
    <mergeCell ref="E84:J84"/>
    <mergeCell ref="D68:F68"/>
    <mergeCell ref="J68:O68"/>
    <mergeCell ref="D79:F79"/>
    <mergeCell ref="J79:O79"/>
    <mergeCell ref="D81:O81"/>
    <mergeCell ref="G97:I97"/>
    <mergeCell ref="G64:I64"/>
    <mergeCell ref="L95:M95"/>
    <mergeCell ref="G77:I77"/>
    <mergeCell ref="G88:I88"/>
    <mergeCell ref="D35:F35"/>
    <mergeCell ref="J35:O35"/>
    <mergeCell ref="L40:M40"/>
    <mergeCell ref="D24:F24"/>
    <mergeCell ref="J24:O24"/>
    <mergeCell ref="D26:O26"/>
    <mergeCell ref="L29:M29"/>
    <mergeCell ref="E1671:G1671"/>
    <mergeCell ref="E106:J106"/>
    <mergeCell ref="L106:M106"/>
    <mergeCell ref="D112:F112"/>
    <mergeCell ref="J112:O112"/>
    <mergeCell ref="D114:O114"/>
    <mergeCell ref="E117:J117"/>
    <mergeCell ref="L117:M117"/>
    <mergeCell ref="G110:I110"/>
    <mergeCell ref="J57:O57"/>
    <mergeCell ref="E51:J51"/>
    <mergeCell ref="E62:J62"/>
    <mergeCell ref="G55:I55"/>
    <mergeCell ref="G53:I53"/>
    <mergeCell ref="D103:O103"/>
    <mergeCell ref="E95:J95"/>
    <mergeCell ref="G86:I86"/>
    <mergeCell ref="G176:I176"/>
    <mergeCell ref="D134:F134"/>
    <mergeCell ref="J134:O134"/>
    <mergeCell ref="A1:P1"/>
    <mergeCell ref="B8:F8"/>
    <mergeCell ref="B9:F9"/>
    <mergeCell ref="L16:P16"/>
    <mergeCell ref="D10:E10"/>
    <mergeCell ref="E18:J18"/>
    <mergeCell ref="N5:P5"/>
    <mergeCell ref="G12:I12"/>
    <mergeCell ref="G14:I14"/>
    <mergeCell ref="L18:M18"/>
    <mergeCell ref="D123:F123"/>
    <mergeCell ref="J123:O123"/>
    <mergeCell ref="D125:O125"/>
    <mergeCell ref="E128:J128"/>
    <mergeCell ref="L128:M128"/>
    <mergeCell ref="D48:O48"/>
    <mergeCell ref="D59:O59"/>
    <mergeCell ref="L62:M62"/>
    <mergeCell ref="L51:M51"/>
    <mergeCell ref="D57:F57"/>
    <mergeCell ref="G119:I119"/>
    <mergeCell ref="G22:I22"/>
    <mergeCell ref="G33:I33"/>
    <mergeCell ref="G44:I44"/>
    <mergeCell ref="G20:I20"/>
    <mergeCell ref="G31:I31"/>
    <mergeCell ref="G42:I42"/>
    <mergeCell ref="J46:O46"/>
    <mergeCell ref="E29:J29"/>
    <mergeCell ref="E40:J40"/>
    <mergeCell ref="D46:F46"/>
    <mergeCell ref="D37:O37"/>
    <mergeCell ref="L150:M150"/>
    <mergeCell ref="D178:F178"/>
    <mergeCell ref="J178:O178"/>
    <mergeCell ref="D180:O180"/>
    <mergeCell ref="E183:J183"/>
    <mergeCell ref="L183:M183"/>
    <mergeCell ref="D167:F167"/>
    <mergeCell ref="J167:O167"/>
    <mergeCell ref="D169:O169"/>
    <mergeCell ref="E172:J172"/>
    <mergeCell ref="L172:M172"/>
    <mergeCell ref="D200:F200"/>
    <mergeCell ref="J200:O200"/>
    <mergeCell ref="D202:O202"/>
    <mergeCell ref="E205:J205"/>
    <mergeCell ref="L205:M205"/>
    <mergeCell ref="D189:F189"/>
    <mergeCell ref="J189:O189"/>
    <mergeCell ref="D191:O191"/>
    <mergeCell ref="E194:J194"/>
    <mergeCell ref="L194:M194"/>
    <mergeCell ref="G231:I231"/>
    <mergeCell ref="D211:F211"/>
    <mergeCell ref="J211:O211"/>
    <mergeCell ref="D213:O213"/>
    <mergeCell ref="E216:J216"/>
    <mergeCell ref="L216:M216"/>
    <mergeCell ref="D222:F222"/>
    <mergeCell ref="J222:O222"/>
    <mergeCell ref="D224:O224"/>
    <mergeCell ref="E227:J227"/>
    <mergeCell ref="L227:M227"/>
    <mergeCell ref="G220:I220"/>
    <mergeCell ref="G251:I251"/>
    <mergeCell ref="G242:I242"/>
    <mergeCell ref="G253:I253"/>
    <mergeCell ref="D233:F233"/>
    <mergeCell ref="J233:O233"/>
    <mergeCell ref="D235:O235"/>
    <mergeCell ref="E238:J238"/>
    <mergeCell ref="L238:M238"/>
    <mergeCell ref="D244:F244"/>
    <mergeCell ref="J244:O244"/>
    <mergeCell ref="D246:O246"/>
    <mergeCell ref="E249:J249"/>
    <mergeCell ref="L249:M249"/>
    <mergeCell ref="G240:I240"/>
    <mergeCell ref="G262:I262"/>
    <mergeCell ref="G273:I273"/>
    <mergeCell ref="G264:I264"/>
    <mergeCell ref="G275:I275"/>
    <mergeCell ref="D255:F255"/>
    <mergeCell ref="J255:O255"/>
    <mergeCell ref="D257:O257"/>
    <mergeCell ref="E260:J260"/>
    <mergeCell ref="L260:M260"/>
    <mergeCell ref="D277:F277"/>
    <mergeCell ref="J277:O277"/>
    <mergeCell ref="D279:O279"/>
    <mergeCell ref="E282:J282"/>
    <mergeCell ref="L282:M282"/>
    <mergeCell ref="D266:F266"/>
    <mergeCell ref="J266:O266"/>
    <mergeCell ref="D268:O268"/>
    <mergeCell ref="E271:J271"/>
    <mergeCell ref="L271:M271"/>
    <mergeCell ref="G284:I284"/>
    <mergeCell ref="G295:I295"/>
    <mergeCell ref="G306:I306"/>
    <mergeCell ref="G286:I286"/>
    <mergeCell ref="G297:I297"/>
    <mergeCell ref="G308:I308"/>
    <mergeCell ref="D312:O312"/>
    <mergeCell ref="E315:J315"/>
    <mergeCell ref="L315:M315"/>
    <mergeCell ref="E293:J293"/>
    <mergeCell ref="L293:M293"/>
    <mergeCell ref="D299:F299"/>
    <mergeCell ref="J299:O299"/>
    <mergeCell ref="D301:O301"/>
    <mergeCell ref="E304:J304"/>
    <mergeCell ref="L304:M304"/>
    <mergeCell ref="J332:O332"/>
    <mergeCell ref="G317:I317"/>
    <mergeCell ref="G328:I328"/>
    <mergeCell ref="G319:I319"/>
    <mergeCell ref="G330:I330"/>
    <mergeCell ref="D288:F288"/>
    <mergeCell ref="J288:O288"/>
    <mergeCell ref="D290:O290"/>
    <mergeCell ref="D310:F310"/>
    <mergeCell ref="J310:O310"/>
    <mergeCell ref="J354:O354"/>
    <mergeCell ref="D334:O334"/>
    <mergeCell ref="E337:J337"/>
    <mergeCell ref="L337:M337"/>
    <mergeCell ref="D343:F343"/>
    <mergeCell ref="J343:O343"/>
    <mergeCell ref="G339:I339"/>
    <mergeCell ref="G341:I341"/>
    <mergeCell ref="G352:I352"/>
    <mergeCell ref="D433:O433"/>
    <mergeCell ref="E436:J436"/>
    <mergeCell ref="L436:M436"/>
    <mergeCell ref="D409:F409"/>
    <mergeCell ref="J409:O409"/>
    <mergeCell ref="D411:O411"/>
    <mergeCell ref="E414:J414"/>
    <mergeCell ref="L414:M414"/>
    <mergeCell ref="D420:F420"/>
    <mergeCell ref="J420:O420"/>
    <mergeCell ref="E403:J403"/>
    <mergeCell ref="L403:M403"/>
    <mergeCell ref="D376:F376"/>
    <mergeCell ref="J376:O376"/>
    <mergeCell ref="J387:O387"/>
    <mergeCell ref="D356:O356"/>
    <mergeCell ref="E359:J359"/>
    <mergeCell ref="L359:M359"/>
    <mergeCell ref="D365:F365"/>
    <mergeCell ref="J365:O365"/>
    <mergeCell ref="D367:O367"/>
    <mergeCell ref="E370:J370"/>
    <mergeCell ref="L370:M370"/>
    <mergeCell ref="D453:F453"/>
    <mergeCell ref="J453:O453"/>
    <mergeCell ref="G449:I449"/>
    <mergeCell ref="G440:I440"/>
    <mergeCell ref="G451:I451"/>
    <mergeCell ref="D422:O422"/>
    <mergeCell ref="E425:J425"/>
    <mergeCell ref="L425:M425"/>
    <mergeCell ref="D431:F431"/>
    <mergeCell ref="J431:O431"/>
    <mergeCell ref="D466:O466"/>
    <mergeCell ref="E469:J469"/>
    <mergeCell ref="L469:M469"/>
    <mergeCell ref="G460:I460"/>
    <mergeCell ref="G462:I462"/>
    <mergeCell ref="D442:F442"/>
    <mergeCell ref="J442:O442"/>
    <mergeCell ref="D444:O444"/>
    <mergeCell ref="E447:J447"/>
    <mergeCell ref="L447:M447"/>
    <mergeCell ref="J486:O486"/>
    <mergeCell ref="G471:I471"/>
    <mergeCell ref="G482:I482"/>
    <mergeCell ref="G473:I473"/>
    <mergeCell ref="G484:I484"/>
    <mergeCell ref="D455:O455"/>
    <mergeCell ref="E458:J458"/>
    <mergeCell ref="L458:M458"/>
    <mergeCell ref="D464:F464"/>
    <mergeCell ref="J464:O464"/>
    <mergeCell ref="E502:J502"/>
    <mergeCell ref="L502:M502"/>
    <mergeCell ref="G493:I493"/>
    <mergeCell ref="G495:I495"/>
    <mergeCell ref="D475:F475"/>
    <mergeCell ref="J475:O475"/>
    <mergeCell ref="D477:O477"/>
    <mergeCell ref="E480:J480"/>
    <mergeCell ref="L480:M480"/>
    <mergeCell ref="D486:F486"/>
    <mergeCell ref="G504:I504"/>
    <mergeCell ref="G515:I515"/>
    <mergeCell ref="G506:I506"/>
    <mergeCell ref="G517:I517"/>
    <mergeCell ref="D488:O488"/>
    <mergeCell ref="E491:J491"/>
    <mergeCell ref="L491:M491"/>
    <mergeCell ref="D497:F497"/>
    <mergeCell ref="J497:O497"/>
    <mergeCell ref="D499:O499"/>
    <mergeCell ref="D508:F508"/>
    <mergeCell ref="J508:O508"/>
    <mergeCell ref="D510:O510"/>
    <mergeCell ref="E513:J513"/>
    <mergeCell ref="L513:M513"/>
    <mergeCell ref="D519:F519"/>
    <mergeCell ref="J519:O519"/>
    <mergeCell ref="D530:F530"/>
    <mergeCell ref="J530:O530"/>
    <mergeCell ref="D552:F552"/>
    <mergeCell ref="J552:O552"/>
    <mergeCell ref="G526:I526"/>
    <mergeCell ref="G528:I528"/>
    <mergeCell ref="J541:O541"/>
    <mergeCell ref="G559:I559"/>
    <mergeCell ref="G570:I570"/>
    <mergeCell ref="G561:I561"/>
    <mergeCell ref="G572:I572"/>
    <mergeCell ref="G583:I583"/>
    <mergeCell ref="L546:M546"/>
    <mergeCell ref="G548:I548"/>
    <mergeCell ref="G550:I550"/>
    <mergeCell ref="J585:O585"/>
    <mergeCell ref="D587:O587"/>
    <mergeCell ref="G581:I581"/>
    <mergeCell ref="E557:J557"/>
    <mergeCell ref="L557:M557"/>
    <mergeCell ref="D563:F563"/>
    <mergeCell ref="J563:O563"/>
    <mergeCell ref="D565:O565"/>
    <mergeCell ref="E568:J568"/>
    <mergeCell ref="L568:M568"/>
    <mergeCell ref="D554:O554"/>
    <mergeCell ref="D574:F574"/>
    <mergeCell ref="J574:O574"/>
    <mergeCell ref="D576:O576"/>
    <mergeCell ref="E579:J579"/>
    <mergeCell ref="L579:M579"/>
    <mergeCell ref="D585:F585"/>
    <mergeCell ref="D620:O620"/>
    <mergeCell ref="G614:I614"/>
    <mergeCell ref="E590:J590"/>
    <mergeCell ref="L590:M590"/>
    <mergeCell ref="D596:F596"/>
    <mergeCell ref="J596:O596"/>
    <mergeCell ref="D598:O598"/>
    <mergeCell ref="E601:J601"/>
    <mergeCell ref="L601:M601"/>
    <mergeCell ref="G592:I592"/>
    <mergeCell ref="D607:F607"/>
    <mergeCell ref="J607:O607"/>
    <mergeCell ref="D609:O609"/>
    <mergeCell ref="E612:J612"/>
    <mergeCell ref="L612:M612"/>
    <mergeCell ref="D618:F618"/>
    <mergeCell ref="J618:O618"/>
    <mergeCell ref="E656:J656"/>
    <mergeCell ref="L656:M656"/>
    <mergeCell ref="G660:I660"/>
    <mergeCell ref="G658:I658"/>
    <mergeCell ref="G669:I669"/>
    <mergeCell ref="G671:I671"/>
    <mergeCell ref="G636:I636"/>
    <mergeCell ref="G627:I627"/>
    <mergeCell ref="G638:I638"/>
    <mergeCell ref="D673:F673"/>
    <mergeCell ref="J673:O673"/>
    <mergeCell ref="D653:O653"/>
    <mergeCell ref="G649:I649"/>
    <mergeCell ref="G647:I647"/>
    <mergeCell ref="D640:F640"/>
    <mergeCell ref="G603:I603"/>
    <mergeCell ref="G594:I594"/>
    <mergeCell ref="G605:I605"/>
    <mergeCell ref="G616:I616"/>
    <mergeCell ref="D752:O752"/>
    <mergeCell ref="D728:F728"/>
    <mergeCell ref="J728:O728"/>
    <mergeCell ref="E623:J623"/>
    <mergeCell ref="L623:M623"/>
    <mergeCell ref="D629:F629"/>
    <mergeCell ref="J629:O629"/>
    <mergeCell ref="D631:O631"/>
    <mergeCell ref="E634:J634"/>
    <mergeCell ref="L634:M634"/>
    <mergeCell ref="G625:I625"/>
    <mergeCell ref="L711:M711"/>
    <mergeCell ref="D717:F717"/>
    <mergeCell ref="J717:O717"/>
    <mergeCell ref="J640:O640"/>
    <mergeCell ref="D642:O642"/>
    <mergeCell ref="E645:J645"/>
    <mergeCell ref="L645:M645"/>
    <mergeCell ref="D651:F651"/>
    <mergeCell ref="J651:O651"/>
    <mergeCell ref="L678:M678"/>
    <mergeCell ref="D662:F662"/>
    <mergeCell ref="J662:O662"/>
    <mergeCell ref="D664:O664"/>
    <mergeCell ref="E667:J667"/>
    <mergeCell ref="L667:M667"/>
    <mergeCell ref="D697:O697"/>
    <mergeCell ref="E700:J700"/>
    <mergeCell ref="L700:M700"/>
    <mergeCell ref="G693:I693"/>
    <mergeCell ref="D684:F684"/>
    <mergeCell ref="J684:O684"/>
    <mergeCell ref="G704:I704"/>
    <mergeCell ref="G715:I715"/>
    <mergeCell ref="G680:I680"/>
    <mergeCell ref="G691:I691"/>
    <mergeCell ref="G702:I702"/>
    <mergeCell ref="G713:I713"/>
    <mergeCell ref="E689:J689"/>
    <mergeCell ref="D675:O675"/>
    <mergeCell ref="E678:J678"/>
    <mergeCell ref="G748:I748"/>
    <mergeCell ref="E722:J722"/>
    <mergeCell ref="L722:M722"/>
    <mergeCell ref="L733:M733"/>
    <mergeCell ref="D706:F706"/>
    <mergeCell ref="J706:O706"/>
    <mergeCell ref="D708:O708"/>
    <mergeCell ref="E711:J711"/>
    <mergeCell ref="G682:I682"/>
    <mergeCell ref="D719:O719"/>
    <mergeCell ref="G724:I724"/>
    <mergeCell ref="G735:I735"/>
    <mergeCell ref="G746:I746"/>
    <mergeCell ref="D686:O686"/>
    <mergeCell ref="D730:O730"/>
    <mergeCell ref="E733:J733"/>
    <mergeCell ref="E755:J755"/>
    <mergeCell ref="G726:I726"/>
    <mergeCell ref="G737:I737"/>
    <mergeCell ref="D785:O785"/>
    <mergeCell ref="G781:I781"/>
    <mergeCell ref="G792:I792"/>
    <mergeCell ref="D739:F739"/>
    <mergeCell ref="J739:O739"/>
    <mergeCell ref="D741:O741"/>
    <mergeCell ref="E744:J744"/>
    <mergeCell ref="L744:M744"/>
    <mergeCell ref="D750:F750"/>
    <mergeCell ref="J750:O750"/>
    <mergeCell ref="D772:F772"/>
    <mergeCell ref="J772:O772"/>
    <mergeCell ref="D774:O774"/>
    <mergeCell ref="E777:J777"/>
    <mergeCell ref="L777:M777"/>
    <mergeCell ref="G759:I759"/>
    <mergeCell ref="G770:I770"/>
    <mergeCell ref="D763:O763"/>
    <mergeCell ref="D783:F783"/>
    <mergeCell ref="J783:O783"/>
    <mergeCell ref="E766:J766"/>
    <mergeCell ref="L766:M766"/>
    <mergeCell ref="G768:I768"/>
    <mergeCell ref="D761:F761"/>
    <mergeCell ref="J761:O761"/>
    <mergeCell ref="L755:M755"/>
    <mergeCell ref="G757:I757"/>
    <mergeCell ref="J816:O816"/>
    <mergeCell ref="D818:O818"/>
    <mergeCell ref="L788:M788"/>
    <mergeCell ref="D794:F794"/>
    <mergeCell ref="J794:O794"/>
    <mergeCell ref="D796:O796"/>
    <mergeCell ref="E799:J799"/>
    <mergeCell ref="L799:M799"/>
    <mergeCell ref="E810:J810"/>
    <mergeCell ref="L810:M810"/>
    <mergeCell ref="G869:I869"/>
    <mergeCell ref="G880:I880"/>
    <mergeCell ref="D871:F871"/>
    <mergeCell ref="J871:O871"/>
    <mergeCell ref="D873:O873"/>
    <mergeCell ref="E876:J876"/>
    <mergeCell ref="L876:M876"/>
    <mergeCell ref="G878:I878"/>
    <mergeCell ref="G867:I867"/>
    <mergeCell ref="G834:I834"/>
    <mergeCell ref="G836:I836"/>
    <mergeCell ref="D838:F838"/>
    <mergeCell ref="J838:O838"/>
    <mergeCell ref="D840:O840"/>
    <mergeCell ref="E843:J843"/>
    <mergeCell ref="L843:M843"/>
    <mergeCell ref="D849:F849"/>
    <mergeCell ref="J849:O849"/>
    <mergeCell ref="D851:O851"/>
    <mergeCell ref="E854:J854"/>
    <mergeCell ref="L854:M854"/>
    <mergeCell ref="D860:F860"/>
    <mergeCell ref="J860:O860"/>
    <mergeCell ref="D862:O862"/>
    <mergeCell ref="E865:J865"/>
    <mergeCell ref="L865:M865"/>
    <mergeCell ref="G935:I935"/>
    <mergeCell ref="G847:I847"/>
    <mergeCell ref="G858:I858"/>
    <mergeCell ref="G845:I845"/>
    <mergeCell ref="G856:I856"/>
    <mergeCell ref="G889:I889"/>
    <mergeCell ref="G900:I900"/>
    <mergeCell ref="G911:I911"/>
    <mergeCell ref="G922:I922"/>
    <mergeCell ref="G933:I933"/>
    <mergeCell ref="G944:I944"/>
    <mergeCell ref="D882:F882"/>
    <mergeCell ref="J882:O882"/>
    <mergeCell ref="D884:O884"/>
    <mergeCell ref="G902:I902"/>
    <mergeCell ref="G913:I913"/>
    <mergeCell ref="G924:I924"/>
    <mergeCell ref="E887:J887"/>
    <mergeCell ref="D904:F904"/>
    <mergeCell ref="J904:O904"/>
    <mergeCell ref="D917:O917"/>
    <mergeCell ref="L887:M887"/>
    <mergeCell ref="D893:F893"/>
    <mergeCell ref="J893:O893"/>
    <mergeCell ref="D895:O895"/>
    <mergeCell ref="E898:J898"/>
    <mergeCell ref="L898:M898"/>
    <mergeCell ref="D906:O906"/>
    <mergeCell ref="E909:J909"/>
    <mergeCell ref="L909:M909"/>
    <mergeCell ref="D915:F915"/>
    <mergeCell ref="J915:O915"/>
    <mergeCell ref="G891:I891"/>
    <mergeCell ref="D948:F948"/>
    <mergeCell ref="J948:O948"/>
    <mergeCell ref="D950:O950"/>
    <mergeCell ref="E920:J920"/>
    <mergeCell ref="L920:M920"/>
    <mergeCell ref="D926:F926"/>
    <mergeCell ref="J926:O926"/>
    <mergeCell ref="D928:O928"/>
    <mergeCell ref="E931:J931"/>
    <mergeCell ref="L931:M931"/>
    <mergeCell ref="G957:I957"/>
    <mergeCell ref="G955:I955"/>
    <mergeCell ref="G968:I968"/>
    <mergeCell ref="G979:I979"/>
    <mergeCell ref="E953:J953"/>
    <mergeCell ref="D937:F937"/>
    <mergeCell ref="J937:O937"/>
    <mergeCell ref="D939:O939"/>
    <mergeCell ref="E942:J942"/>
    <mergeCell ref="L942:M942"/>
    <mergeCell ref="G946:I946"/>
    <mergeCell ref="D983:O983"/>
    <mergeCell ref="G1001:I1001"/>
    <mergeCell ref="G1012:I1012"/>
    <mergeCell ref="L953:M953"/>
    <mergeCell ref="D959:F959"/>
    <mergeCell ref="J959:O959"/>
    <mergeCell ref="D961:O961"/>
    <mergeCell ref="E964:J964"/>
    <mergeCell ref="L964:M964"/>
    <mergeCell ref="G966:I966"/>
    <mergeCell ref="G1043:I1043"/>
    <mergeCell ref="E1063:J1063"/>
    <mergeCell ref="L1063:M1063"/>
    <mergeCell ref="G1065:I1065"/>
    <mergeCell ref="D970:F970"/>
    <mergeCell ref="J970:O970"/>
    <mergeCell ref="D972:O972"/>
    <mergeCell ref="E975:J975"/>
    <mergeCell ref="L975:M975"/>
    <mergeCell ref="D981:F981"/>
    <mergeCell ref="G977:I977"/>
    <mergeCell ref="G1021:I1021"/>
    <mergeCell ref="G1032:I1032"/>
    <mergeCell ref="D1005:O1005"/>
    <mergeCell ref="E1008:J1008"/>
    <mergeCell ref="L1008:M1008"/>
    <mergeCell ref="J981:O981"/>
    <mergeCell ref="G1034:I1034"/>
    <mergeCell ref="L986:M986"/>
    <mergeCell ref="D992:F992"/>
    <mergeCell ref="J992:O992"/>
    <mergeCell ref="D994:O994"/>
    <mergeCell ref="E997:J997"/>
    <mergeCell ref="L997:M997"/>
    <mergeCell ref="G990:I990"/>
    <mergeCell ref="D1003:F1003"/>
    <mergeCell ref="J1003:O1003"/>
    <mergeCell ref="D1014:F1014"/>
    <mergeCell ref="J1014:O1014"/>
    <mergeCell ref="D1016:O1016"/>
    <mergeCell ref="D1058:F1058"/>
    <mergeCell ref="J1058:O1058"/>
    <mergeCell ref="D1060:O1060"/>
    <mergeCell ref="E1052:J1052"/>
    <mergeCell ref="L1052:M1052"/>
    <mergeCell ref="J1047:O1047"/>
    <mergeCell ref="D1049:O1049"/>
    <mergeCell ref="E986:J986"/>
    <mergeCell ref="E1019:J1019"/>
    <mergeCell ref="L1019:M1019"/>
    <mergeCell ref="D1025:F1025"/>
    <mergeCell ref="J1025:O1025"/>
    <mergeCell ref="D1027:O1027"/>
    <mergeCell ref="E1030:J1030"/>
    <mergeCell ref="L1030:M1030"/>
    <mergeCell ref="G1023:I1023"/>
    <mergeCell ref="G988:I988"/>
    <mergeCell ref="G999:I999"/>
    <mergeCell ref="G1010:I1010"/>
    <mergeCell ref="D1036:F1036"/>
    <mergeCell ref="J1036:O1036"/>
    <mergeCell ref="D1038:O1038"/>
    <mergeCell ref="E1041:J1041"/>
    <mergeCell ref="L1041:M1041"/>
    <mergeCell ref="D1047:F1047"/>
    <mergeCell ref="D1124:F1124"/>
    <mergeCell ref="J1124:O1124"/>
    <mergeCell ref="D1126:O1126"/>
    <mergeCell ref="E1129:J1129"/>
    <mergeCell ref="L1129:M1129"/>
    <mergeCell ref="D1080:F1080"/>
    <mergeCell ref="J1080:O1080"/>
    <mergeCell ref="D1082:O1082"/>
    <mergeCell ref="G1109:I1109"/>
    <mergeCell ref="G1120:I1120"/>
    <mergeCell ref="D1115:O1115"/>
    <mergeCell ref="G1054:I1054"/>
    <mergeCell ref="G1045:I1045"/>
    <mergeCell ref="G1056:I1056"/>
    <mergeCell ref="E1107:J1107"/>
    <mergeCell ref="L1107:M1107"/>
    <mergeCell ref="D1113:F1113"/>
    <mergeCell ref="J1113:O1113"/>
    <mergeCell ref="G1067:I1067"/>
    <mergeCell ref="D1069:F1069"/>
    <mergeCell ref="J1069:O1069"/>
    <mergeCell ref="D1071:O1071"/>
    <mergeCell ref="E1074:J1074"/>
    <mergeCell ref="L1074:M1074"/>
    <mergeCell ref="G1076:I1076"/>
    <mergeCell ref="G1089:I1089"/>
    <mergeCell ref="L1085:M1085"/>
    <mergeCell ref="D1091:F1091"/>
    <mergeCell ref="J1091:O1091"/>
    <mergeCell ref="D1093:O1093"/>
    <mergeCell ref="E1096:J1096"/>
    <mergeCell ref="L1096:M1096"/>
    <mergeCell ref="G1087:I1087"/>
    <mergeCell ref="E1085:J1085"/>
    <mergeCell ref="G1100:I1100"/>
    <mergeCell ref="G1111:I1111"/>
    <mergeCell ref="G1098:I1098"/>
    <mergeCell ref="D1102:F1102"/>
    <mergeCell ref="J1102:O1102"/>
    <mergeCell ref="D1104:O1104"/>
    <mergeCell ref="G1197:I1197"/>
    <mergeCell ref="L1151:M1151"/>
    <mergeCell ref="D1157:F1157"/>
    <mergeCell ref="D1168:F1168"/>
    <mergeCell ref="J1190:O1190"/>
    <mergeCell ref="D1192:O1192"/>
    <mergeCell ref="L1228:M1228"/>
    <mergeCell ref="G1221:I1221"/>
    <mergeCell ref="G1232:I1232"/>
    <mergeCell ref="G1243:I1243"/>
    <mergeCell ref="D1201:F1201"/>
    <mergeCell ref="J1201:O1201"/>
    <mergeCell ref="D1203:O1203"/>
    <mergeCell ref="E1206:J1206"/>
    <mergeCell ref="L1206:M1206"/>
    <mergeCell ref="L1239:M1239"/>
    <mergeCell ref="G1078:I1078"/>
    <mergeCell ref="G1166:I1166"/>
    <mergeCell ref="G1177:I1177"/>
    <mergeCell ref="E1151:J1151"/>
    <mergeCell ref="D1379:O1379"/>
    <mergeCell ref="D1357:O1357"/>
    <mergeCell ref="E1360:J1360"/>
    <mergeCell ref="L1360:M1360"/>
    <mergeCell ref="G1364:I1364"/>
    <mergeCell ref="G1375:I1375"/>
    <mergeCell ref="D1335:O1335"/>
    <mergeCell ref="G1274:I1274"/>
    <mergeCell ref="E1283:J1283"/>
    <mergeCell ref="L1272:M1272"/>
    <mergeCell ref="L1283:M1283"/>
    <mergeCell ref="D1289:F1289"/>
    <mergeCell ref="J1289:O1289"/>
    <mergeCell ref="D1291:O1291"/>
    <mergeCell ref="E1294:J1294"/>
    <mergeCell ref="G1263:I1263"/>
    <mergeCell ref="D1278:F1278"/>
    <mergeCell ref="J1278:O1278"/>
    <mergeCell ref="D1280:O1280"/>
    <mergeCell ref="G1265:I1265"/>
    <mergeCell ref="G1276:I1276"/>
    <mergeCell ref="J1267:O1267"/>
    <mergeCell ref="D1269:O1269"/>
    <mergeCell ref="E1272:J1272"/>
    <mergeCell ref="G1331:I1331"/>
    <mergeCell ref="L1294:M1294"/>
    <mergeCell ref="G1287:I1287"/>
    <mergeCell ref="E1349:J1349"/>
    <mergeCell ref="L1349:M1349"/>
    <mergeCell ref="D1355:F1355"/>
    <mergeCell ref="J1355:O1355"/>
    <mergeCell ref="G1342:I1342"/>
    <mergeCell ref="G1296:I1296"/>
    <mergeCell ref="G1307:I1307"/>
    <mergeCell ref="G1318:I1318"/>
    <mergeCell ref="G1329:I1329"/>
    <mergeCell ref="G1340:I1340"/>
    <mergeCell ref="G1298:I1298"/>
    <mergeCell ref="G1309:I1309"/>
    <mergeCell ref="D1313:O1313"/>
    <mergeCell ref="L1316:M1316"/>
    <mergeCell ref="D1322:F1322"/>
    <mergeCell ref="J1322:O1322"/>
    <mergeCell ref="D1324:O1324"/>
    <mergeCell ref="E1327:J1327"/>
    <mergeCell ref="L1327:M1327"/>
    <mergeCell ref="G1320:I1320"/>
    <mergeCell ref="E1448:J1448"/>
    <mergeCell ref="D1443:F1443"/>
    <mergeCell ref="E1459:J1459"/>
    <mergeCell ref="L1459:M1459"/>
    <mergeCell ref="G1408:I1408"/>
    <mergeCell ref="L1250:M1250"/>
    <mergeCell ref="D1256:F1256"/>
    <mergeCell ref="J1256:O1256"/>
    <mergeCell ref="D1258:O1258"/>
    <mergeCell ref="L1338:M1338"/>
    <mergeCell ref="D1344:F1344"/>
    <mergeCell ref="J1344:O1344"/>
    <mergeCell ref="D1346:O1346"/>
    <mergeCell ref="D1399:F1399"/>
    <mergeCell ref="J1399:O1399"/>
    <mergeCell ref="D1366:F1366"/>
    <mergeCell ref="J1366:O1366"/>
    <mergeCell ref="D1368:O1368"/>
    <mergeCell ref="E1371:J1371"/>
    <mergeCell ref="L1371:M1371"/>
    <mergeCell ref="D1377:F1377"/>
    <mergeCell ref="J1377:O1377"/>
    <mergeCell ref="G1373:I1373"/>
    <mergeCell ref="E1382:J1382"/>
    <mergeCell ref="L1382:M1382"/>
    <mergeCell ref="D1388:F1388"/>
    <mergeCell ref="J1388:O1388"/>
    <mergeCell ref="D1390:O1390"/>
    <mergeCell ref="E1393:J1393"/>
    <mergeCell ref="L1393:M1393"/>
    <mergeCell ref="G1362:I1362"/>
    <mergeCell ref="G1353:I1353"/>
    <mergeCell ref="D1520:F1520"/>
    <mergeCell ref="J1520:O1520"/>
    <mergeCell ref="D1522:O1522"/>
    <mergeCell ref="E1525:J1525"/>
    <mergeCell ref="L1525:M1525"/>
    <mergeCell ref="G1516:I1516"/>
    <mergeCell ref="G1527:I1527"/>
    <mergeCell ref="E1481:J1481"/>
    <mergeCell ref="J1410:O1410"/>
    <mergeCell ref="E1437:J1437"/>
    <mergeCell ref="L1437:M1437"/>
    <mergeCell ref="E1426:J1426"/>
    <mergeCell ref="L1426:M1426"/>
    <mergeCell ref="D1432:F1432"/>
    <mergeCell ref="D1412:O1412"/>
    <mergeCell ref="J1443:O1443"/>
    <mergeCell ref="D1445:O1445"/>
    <mergeCell ref="E1415:J1415"/>
    <mergeCell ref="G1419:I1419"/>
    <mergeCell ref="G1461:I1461"/>
    <mergeCell ref="L1415:M1415"/>
    <mergeCell ref="D1421:F1421"/>
    <mergeCell ref="J1421:O1421"/>
    <mergeCell ref="D1423:O1423"/>
    <mergeCell ref="J1432:O1432"/>
    <mergeCell ref="D1434:O1434"/>
    <mergeCell ref="L1448:M1448"/>
    <mergeCell ref="D1454:F1454"/>
    <mergeCell ref="J1454:O1454"/>
    <mergeCell ref="D1456:O1456"/>
    <mergeCell ref="G1452:I1452"/>
    <mergeCell ref="G1450:I1450"/>
    <mergeCell ref="J1542:O1542"/>
    <mergeCell ref="E1547:J1547"/>
    <mergeCell ref="L1547:M1547"/>
    <mergeCell ref="D1553:F1553"/>
    <mergeCell ref="J1553:O1553"/>
    <mergeCell ref="D1555:O1555"/>
    <mergeCell ref="E1558:J1558"/>
    <mergeCell ref="L1558:M1558"/>
    <mergeCell ref="G1551:I1551"/>
    <mergeCell ref="G1549:I1549"/>
    <mergeCell ref="G1538:I1538"/>
    <mergeCell ref="D1564:F1564"/>
    <mergeCell ref="J1564:O1564"/>
    <mergeCell ref="D1566:O1566"/>
    <mergeCell ref="D1511:O1511"/>
    <mergeCell ref="L1481:M1481"/>
    <mergeCell ref="D1487:F1487"/>
    <mergeCell ref="J1487:O1487"/>
    <mergeCell ref="D1489:O1489"/>
    <mergeCell ref="E1492:J1492"/>
    <mergeCell ref="L1492:M1492"/>
    <mergeCell ref="G1494:I1494"/>
    <mergeCell ref="G1505:I1505"/>
    <mergeCell ref="D1498:F1498"/>
    <mergeCell ref="J1498:O1498"/>
    <mergeCell ref="D1500:O1500"/>
    <mergeCell ref="E1503:J1503"/>
    <mergeCell ref="L1503:M1503"/>
    <mergeCell ref="D1509:F1509"/>
    <mergeCell ref="J1509:O1509"/>
    <mergeCell ref="D1544:O1544"/>
    <mergeCell ref="L1514:M1514"/>
    <mergeCell ref="L1569:M1569"/>
    <mergeCell ref="D1575:F1575"/>
    <mergeCell ref="J1575:O1575"/>
    <mergeCell ref="D1577:O1577"/>
    <mergeCell ref="L1580:M1580"/>
    <mergeCell ref="D1586:F1586"/>
    <mergeCell ref="J1586:O1586"/>
    <mergeCell ref="D1588:O1588"/>
    <mergeCell ref="E1591:J1591"/>
    <mergeCell ref="L1591:M1591"/>
    <mergeCell ref="G1584:I1584"/>
    <mergeCell ref="D1643:O1643"/>
    <mergeCell ref="J1619:O1619"/>
    <mergeCell ref="D1621:O1621"/>
    <mergeCell ref="E1624:J1624"/>
    <mergeCell ref="L1624:M1624"/>
    <mergeCell ref="D1597:F1597"/>
    <mergeCell ref="J1597:O1597"/>
    <mergeCell ref="D1599:O1599"/>
    <mergeCell ref="E1602:J1602"/>
    <mergeCell ref="L1602:M1602"/>
    <mergeCell ref="L1613:M1613"/>
    <mergeCell ref="D1619:F1619"/>
    <mergeCell ref="G1615:I1615"/>
    <mergeCell ref="G1626:I1626"/>
    <mergeCell ref="E1613:J1613"/>
    <mergeCell ref="E1569:J1569"/>
    <mergeCell ref="G1573:I1573"/>
    <mergeCell ref="L1657:M1657"/>
    <mergeCell ref="G1661:I1661"/>
    <mergeCell ref="G1659:I1659"/>
    <mergeCell ref="D1630:F1630"/>
    <mergeCell ref="J1630:O1630"/>
    <mergeCell ref="D1632:O1632"/>
    <mergeCell ref="E1635:J1635"/>
    <mergeCell ref="L1635:M1635"/>
    <mergeCell ref="D1641:F1641"/>
    <mergeCell ref="J1641:O1641"/>
    <mergeCell ref="D1663:F1663"/>
    <mergeCell ref="J1663:O1663"/>
    <mergeCell ref="D1665:O1665"/>
    <mergeCell ref="E1669:F1669"/>
    <mergeCell ref="E1646:J1646"/>
    <mergeCell ref="L1646:M1646"/>
    <mergeCell ref="D1652:F1652"/>
    <mergeCell ref="J1652:O1652"/>
    <mergeCell ref="D1654:O1654"/>
    <mergeCell ref="E1657:J1657"/>
    <mergeCell ref="G1650:I1650"/>
    <mergeCell ref="G1637:I1637"/>
    <mergeCell ref="G143:I143"/>
    <mergeCell ref="D323:O323"/>
    <mergeCell ref="D345:O345"/>
    <mergeCell ref="G185:I185"/>
    <mergeCell ref="G196:I196"/>
    <mergeCell ref="G207:I207"/>
    <mergeCell ref="G218:I218"/>
    <mergeCell ref="E326:J326"/>
    <mergeCell ref="L326:M326"/>
    <mergeCell ref="D332:F332"/>
    <mergeCell ref="L348:M348"/>
    <mergeCell ref="D387:F387"/>
    <mergeCell ref="D543:O543"/>
    <mergeCell ref="E546:J546"/>
    <mergeCell ref="G416:I416"/>
    <mergeCell ref="G427:I427"/>
    <mergeCell ref="G438:I438"/>
    <mergeCell ref="G418:I418"/>
    <mergeCell ref="G429:I429"/>
    <mergeCell ref="G537:I537"/>
    <mergeCell ref="D532:O532"/>
    <mergeCell ref="E535:J535"/>
    <mergeCell ref="L535:M535"/>
    <mergeCell ref="D541:F541"/>
    <mergeCell ref="D378:O378"/>
    <mergeCell ref="G539:I539"/>
    <mergeCell ref="D521:O521"/>
    <mergeCell ref="E524:J524"/>
    <mergeCell ref="L524:M524"/>
    <mergeCell ref="D321:F321"/>
    <mergeCell ref="J321:O321"/>
    <mergeCell ref="D400:O400"/>
    <mergeCell ref="G130:I130"/>
    <mergeCell ref="G141:I141"/>
    <mergeCell ref="G152:I152"/>
    <mergeCell ref="G163:I163"/>
    <mergeCell ref="G174:I174"/>
    <mergeCell ref="G154:I154"/>
    <mergeCell ref="G165:I165"/>
    <mergeCell ref="G121:I121"/>
    <mergeCell ref="G132:I132"/>
    <mergeCell ref="L821:M821"/>
    <mergeCell ref="D827:F827"/>
    <mergeCell ref="J827:O827"/>
    <mergeCell ref="D829:O829"/>
    <mergeCell ref="E832:J832"/>
    <mergeCell ref="L832:M832"/>
    <mergeCell ref="G779:I779"/>
    <mergeCell ref="G790:I790"/>
    <mergeCell ref="G801:I801"/>
    <mergeCell ref="G812:I812"/>
    <mergeCell ref="G823:I823"/>
    <mergeCell ref="E788:J788"/>
    <mergeCell ref="E821:J821"/>
    <mergeCell ref="D805:F805"/>
    <mergeCell ref="J805:O805"/>
    <mergeCell ref="G803:I803"/>
    <mergeCell ref="G814:I814"/>
    <mergeCell ref="G825:I825"/>
    <mergeCell ref="D807:O807"/>
    <mergeCell ref="D816:F816"/>
    <mergeCell ref="L689:M689"/>
    <mergeCell ref="D695:F695"/>
    <mergeCell ref="J695:O695"/>
    <mergeCell ref="G1122:I1122"/>
    <mergeCell ref="G1133:I1133"/>
    <mergeCell ref="G1144:I1144"/>
    <mergeCell ref="G1155:I1155"/>
    <mergeCell ref="L1195:M1195"/>
    <mergeCell ref="D1159:O1159"/>
    <mergeCell ref="G1131:I1131"/>
    <mergeCell ref="D1179:F1179"/>
    <mergeCell ref="J1179:O1179"/>
    <mergeCell ref="E1118:J1118"/>
    <mergeCell ref="L1118:M1118"/>
    <mergeCell ref="E1162:J1162"/>
    <mergeCell ref="L1162:M1162"/>
    <mergeCell ref="G1164:I1164"/>
    <mergeCell ref="J1168:O1168"/>
    <mergeCell ref="J1157:O1157"/>
    <mergeCell ref="G1142:I1142"/>
    <mergeCell ref="G1188:I1188"/>
    <mergeCell ref="D1135:F1135"/>
    <mergeCell ref="J1135:O1135"/>
    <mergeCell ref="D1137:O1137"/>
    <mergeCell ref="E1140:J1140"/>
    <mergeCell ref="L1140:M1140"/>
    <mergeCell ref="D1146:F1146"/>
    <mergeCell ref="J1146:O1146"/>
    <mergeCell ref="D1148:O1148"/>
    <mergeCell ref="G1153:I1153"/>
    <mergeCell ref="D1181:O1181"/>
    <mergeCell ref="G1186:I1186"/>
    <mergeCell ref="L1173:M1173"/>
    <mergeCell ref="G1175:I1175"/>
    <mergeCell ref="D1214:O1214"/>
    <mergeCell ref="G1208:I1208"/>
    <mergeCell ref="G1219:I1219"/>
    <mergeCell ref="G1230:I1230"/>
    <mergeCell ref="G1241:I1241"/>
    <mergeCell ref="D1333:F1333"/>
    <mergeCell ref="J1333:O1333"/>
    <mergeCell ref="D1300:F1300"/>
    <mergeCell ref="J1300:O1300"/>
    <mergeCell ref="D1302:O1302"/>
    <mergeCell ref="E1305:J1305"/>
    <mergeCell ref="L1305:M1305"/>
    <mergeCell ref="D1311:F1311"/>
    <mergeCell ref="J1234:O1234"/>
    <mergeCell ref="D1236:O1236"/>
    <mergeCell ref="E1239:J1239"/>
    <mergeCell ref="E1195:J1195"/>
    <mergeCell ref="G1254:I1254"/>
    <mergeCell ref="D1245:F1245"/>
    <mergeCell ref="J1245:O1245"/>
    <mergeCell ref="D1247:O1247"/>
    <mergeCell ref="E1217:J1217"/>
    <mergeCell ref="L1217:M1217"/>
    <mergeCell ref="D1223:F1223"/>
    <mergeCell ref="J1223:O1223"/>
    <mergeCell ref="D1225:O1225"/>
    <mergeCell ref="E1228:J1228"/>
    <mergeCell ref="D1234:F1234"/>
    <mergeCell ref="G1199:I1199"/>
    <mergeCell ref="G1210:I1210"/>
    <mergeCell ref="G1648:I1648"/>
    <mergeCell ref="G1463:I1463"/>
    <mergeCell ref="G1474:I1474"/>
    <mergeCell ref="G1485:I1485"/>
    <mergeCell ref="G1496:I1496"/>
    <mergeCell ref="G1507:I1507"/>
    <mergeCell ref="G1518:I1518"/>
    <mergeCell ref="G1529:I1529"/>
    <mergeCell ref="G1540:I1540"/>
    <mergeCell ref="G1472:I1472"/>
    <mergeCell ref="G1628:I1628"/>
    <mergeCell ref="G1639:I1639"/>
    <mergeCell ref="G1571:I1571"/>
    <mergeCell ref="G1582:I1582"/>
    <mergeCell ref="G1593:I1593"/>
    <mergeCell ref="G1604:I1604"/>
    <mergeCell ref="D1212:F1212"/>
    <mergeCell ref="E1261:J1261"/>
    <mergeCell ref="G1252:I1252"/>
    <mergeCell ref="E1250:J1250"/>
    <mergeCell ref="E1338:J1338"/>
    <mergeCell ref="G1595:I1595"/>
    <mergeCell ref="G1606:I1606"/>
    <mergeCell ref="G1617:I1617"/>
    <mergeCell ref="G1560:I1560"/>
    <mergeCell ref="G1562:I1562"/>
    <mergeCell ref="D1531:F1531"/>
    <mergeCell ref="J1531:O1531"/>
    <mergeCell ref="D1533:O1533"/>
    <mergeCell ref="E1536:J1536"/>
    <mergeCell ref="L1536:M1536"/>
    <mergeCell ref="D1542:F1542"/>
    <mergeCell ref="G187:I187"/>
    <mergeCell ref="G198:I198"/>
    <mergeCell ref="G209:I209"/>
    <mergeCell ref="G350:I350"/>
    <mergeCell ref="G361:I361"/>
    <mergeCell ref="G372:I372"/>
    <mergeCell ref="G229:I229"/>
    <mergeCell ref="E348:J348"/>
    <mergeCell ref="G363:I363"/>
    <mergeCell ref="D354:F354"/>
    <mergeCell ref="G1386:I1386"/>
    <mergeCell ref="G1397:I1397"/>
    <mergeCell ref="D1608:F1608"/>
    <mergeCell ref="J1608:O1608"/>
    <mergeCell ref="D1610:O1610"/>
    <mergeCell ref="E1580:J1580"/>
    <mergeCell ref="G1483:I1483"/>
    <mergeCell ref="E1514:J1514"/>
    <mergeCell ref="D1465:F1465"/>
    <mergeCell ref="J1465:O1465"/>
    <mergeCell ref="D1467:O1467"/>
    <mergeCell ref="E1470:J1470"/>
    <mergeCell ref="L1470:M1470"/>
    <mergeCell ref="D1476:F1476"/>
    <mergeCell ref="J1476:O1476"/>
    <mergeCell ref="D1478:O1478"/>
    <mergeCell ref="J1212:O1212"/>
    <mergeCell ref="E1184:J1184"/>
    <mergeCell ref="L1184:M1184"/>
    <mergeCell ref="D1190:F1190"/>
    <mergeCell ref="J1311:O1311"/>
    <mergeCell ref="L1261:M1261"/>
    <mergeCell ref="G1384:I1384"/>
    <mergeCell ref="G1395:I1395"/>
    <mergeCell ref="G1406:I1406"/>
    <mergeCell ref="G1417:I1417"/>
    <mergeCell ref="G1428:I1428"/>
    <mergeCell ref="G1439:I1439"/>
    <mergeCell ref="D1401:O1401"/>
    <mergeCell ref="E1404:J1404"/>
    <mergeCell ref="L1404:M1404"/>
    <mergeCell ref="D1410:F1410"/>
    <mergeCell ref="G374:I374"/>
    <mergeCell ref="G385:I385"/>
    <mergeCell ref="G396:I396"/>
    <mergeCell ref="G407:I407"/>
    <mergeCell ref="G1430:I1430"/>
    <mergeCell ref="G1441:I1441"/>
    <mergeCell ref="G1285:I1285"/>
    <mergeCell ref="G1351:I1351"/>
    <mergeCell ref="E1316:J1316"/>
    <mergeCell ref="D1267:F1267"/>
    <mergeCell ref="E381:J381"/>
    <mergeCell ref="L381:M381"/>
    <mergeCell ref="G383:I383"/>
    <mergeCell ref="G394:I394"/>
    <mergeCell ref="G405:I405"/>
    <mergeCell ref="D389:O389"/>
    <mergeCell ref="E392:J392"/>
    <mergeCell ref="L392:M392"/>
    <mergeCell ref="D398:F398"/>
    <mergeCell ref="J398:O398"/>
    <mergeCell ref="D1170:O1170"/>
    <mergeCell ref="E1173:J1173"/>
  </mergeCells>
  <conditionalFormatting sqref="L1673">
    <cfRule type="expression" dxfId="3241" priority="625">
      <formula>P1372&gt;=L1372</formula>
    </cfRule>
  </conditionalFormatting>
  <conditionalFormatting sqref="P1669:P1670">
    <cfRule type="expression" dxfId="3240" priority="623">
      <formula>P20&lt;P8*50%</formula>
    </cfRule>
    <cfRule type="expression" dxfId="3239" priority="624">
      <formula>P1382&lt;P1370*20%</formula>
    </cfRule>
  </conditionalFormatting>
  <conditionalFormatting sqref="L1669">
    <cfRule type="expression" dxfId="3238" priority="626">
      <formula>E1669=P1370</formula>
    </cfRule>
  </conditionalFormatting>
  <conditionalFormatting sqref="G44">
    <cfRule type="expression" dxfId="3237" priority="622">
      <formula>#VALUE!</formula>
    </cfRule>
  </conditionalFormatting>
  <conditionalFormatting sqref="G55">
    <cfRule type="expression" dxfId="3236" priority="621">
      <formula>#VALUE!</formula>
    </cfRule>
  </conditionalFormatting>
  <conditionalFormatting sqref="G33">
    <cfRule type="expression" dxfId="3235" priority="620">
      <formula>#VALUE!</formula>
    </cfRule>
  </conditionalFormatting>
  <conditionalFormatting sqref="G572:I572">
    <cfRule type="expression" dxfId="3234" priority="619">
      <formula>#VALUE!</formula>
    </cfRule>
  </conditionalFormatting>
  <conditionalFormatting sqref="G583:I583">
    <cfRule type="expression" dxfId="3233" priority="618">
      <formula>#VALUE!</formula>
    </cfRule>
  </conditionalFormatting>
  <conditionalFormatting sqref="G594:I594">
    <cfRule type="expression" dxfId="3232" priority="617">
      <formula>#VALUE!</formula>
    </cfRule>
  </conditionalFormatting>
  <conditionalFormatting sqref="G605:I605">
    <cfRule type="expression" dxfId="3231" priority="616">
      <formula>#VALUE!</formula>
    </cfRule>
  </conditionalFormatting>
  <conditionalFormatting sqref="G616:I616">
    <cfRule type="expression" dxfId="3230" priority="615">
      <formula>#VALUE!</formula>
    </cfRule>
  </conditionalFormatting>
  <conditionalFormatting sqref="G627:I627">
    <cfRule type="expression" dxfId="3229" priority="614">
      <formula>#VALUE!</formula>
    </cfRule>
  </conditionalFormatting>
  <conditionalFormatting sqref="G638:I638">
    <cfRule type="expression" dxfId="3228" priority="613">
      <formula>#VALUE!</formula>
    </cfRule>
  </conditionalFormatting>
  <conditionalFormatting sqref="G649:I649">
    <cfRule type="expression" dxfId="3227" priority="612">
      <formula>#VALUE!</formula>
    </cfRule>
  </conditionalFormatting>
  <conditionalFormatting sqref="G660:I660">
    <cfRule type="expression" dxfId="3226" priority="611">
      <formula>#VALUE!</formula>
    </cfRule>
  </conditionalFormatting>
  <conditionalFormatting sqref="G671:I671">
    <cfRule type="expression" dxfId="3225" priority="610">
      <formula>#VALUE!</formula>
    </cfRule>
  </conditionalFormatting>
  <conditionalFormatting sqref="G682:I682">
    <cfRule type="expression" dxfId="3224" priority="609">
      <formula>#VALUE!</formula>
    </cfRule>
  </conditionalFormatting>
  <conditionalFormatting sqref="G693:I693">
    <cfRule type="expression" dxfId="3223" priority="608">
      <formula>#VALUE!</formula>
    </cfRule>
  </conditionalFormatting>
  <conditionalFormatting sqref="G704:I704">
    <cfRule type="expression" dxfId="3222" priority="607">
      <formula>#VALUE!</formula>
    </cfRule>
  </conditionalFormatting>
  <conditionalFormatting sqref="G715:I715">
    <cfRule type="expression" dxfId="3221" priority="606">
      <formula>#VALUE!</formula>
    </cfRule>
  </conditionalFormatting>
  <conditionalFormatting sqref="G726:I726">
    <cfRule type="expression" dxfId="3220" priority="605">
      <formula>#VALUE!</formula>
    </cfRule>
  </conditionalFormatting>
  <conditionalFormatting sqref="G737:I737">
    <cfRule type="expression" dxfId="3219" priority="604">
      <formula>#VALUE!</formula>
    </cfRule>
  </conditionalFormatting>
  <conditionalFormatting sqref="G748:I748">
    <cfRule type="expression" dxfId="3218" priority="603">
      <formula>#VALUE!</formula>
    </cfRule>
  </conditionalFormatting>
  <conditionalFormatting sqref="G759:I759">
    <cfRule type="expression" dxfId="3217" priority="602">
      <formula>#VALUE!</formula>
    </cfRule>
  </conditionalFormatting>
  <conditionalFormatting sqref="G770:I770">
    <cfRule type="expression" dxfId="3216" priority="601">
      <formula>#VALUE!</formula>
    </cfRule>
  </conditionalFormatting>
  <conditionalFormatting sqref="G781:I781">
    <cfRule type="expression" dxfId="3215" priority="600">
      <formula>#VALUE!</formula>
    </cfRule>
  </conditionalFormatting>
  <conditionalFormatting sqref="G792:I792">
    <cfRule type="expression" dxfId="3214" priority="599">
      <formula>#VALUE!</formula>
    </cfRule>
  </conditionalFormatting>
  <conditionalFormatting sqref="G803:I803">
    <cfRule type="expression" dxfId="3213" priority="598">
      <formula>#VALUE!</formula>
    </cfRule>
  </conditionalFormatting>
  <conditionalFormatting sqref="G814:I814">
    <cfRule type="expression" dxfId="3212" priority="597">
      <formula>#VALUE!</formula>
    </cfRule>
  </conditionalFormatting>
  <conditionalFormatting sqref="G825:I825">
    <cfRule type="expression" dxfId="3211" priority="596">
      <formula>#VALUE!</formula>
    </cfRule>
  </conditionalFormatting>
  <conditionalFormatting sqref="G836:I836">
    <cfRule type="expression" dxfId="3210" priority="595">
      <formula>#VALUE!</formula>
    </cfRule>
  </conditionalFormatting>
  <conditionalFormatting sqref="G847:I847">
    <cfRule type="expression" dxfId="3209" priority="594">
      <formula>#VALUE!</formula>
    </cfRule>
  </conditionalFormatting>
  <conditionalFormatting sqref="G858:I858">
    <cfRule type="expression" dxfId="3208" priority="593">
      <formula>#VALUE!</formula>
    </cfRule>
  </conditionalFormatting>
  <conditionalFormatting sqref="G869:I869">
    <cfRule type="expression" dxfId="3207" priority="592">
      <formula>#VALUE!</formula>
    </cfRule>
  </conditionalFormatting>
  <conditionalFormatting sqref="G880:I880">
    <cfRule type="expression" dxfId="3206" priority="591">
      <formula>#VALUE!</formula>
    </cfRule>
  </conditionalFormatting>
  <conditionalFormatting sqref="G891:I891">
    <cfRule type="expression" dxfId="3205" priority="590">
      <formula>#VALUE!</formula>
    </cfRule>
  </conditionalFormatting>
  <conditionalFormatting sqref="G902:I902">
    <cfRule type="expression" dxfId="3204" priority="589">
      <formula>#VALUE!</formula>
    </cfRule>
  </conditionalFormatting>
  <conditionalFormatting sqref="G913:I913">
    <cfRule type="expression" dxfId="3203" priority="588">
      <formula>#VALUE!</formula>
    </cfRule>
  </conditionalFormatting>
  <conditionalFormatting sqref="G924:I924">
    <cfRule type="expression" dxfId="3202" priority="587">
      <formula>#VALUE!</formula>
    </cfRule>
  </conditionalFormatting>
  <conditionalFormatting sqref="G935:I935">
    <cfRule type="expression" dxfId="3201" priority="586">
      <formula>#VALUE!</formula>
    </cfRule>
  </conditionalFormatting>
  <conditionalFormatting sqref="G946:I946">
    <cfRule type="expression" dxfId="3200" priority="585">
      <formula>#VALUE!</formula>
    </cfRule>
  </conditionalFormatting>
  <conditionalFormatting sqref="G957:I957">
    <cfRule type="expression" dxfId="3199" priority="584">
      <formula>#VALUE!</formula>
    </cfRule>
  </conditionalFormatting>
  <conditionalFormatting sqref="G968:I968">
    <cfRule type="expression" dxfId="3198" priority="583">
      <formula>#VALUE!</formula>
    </cfRule>
  </conditionalFormatting>
  <conditionalFormatting sqref="G979:I979">
    <cfRule type="expression" dxfId="3197" priority="582">
      <formula>#VALUE!</formula>
    </cfRule>
  </conditionalFormatting>
  <conditionalFormatting sqref="G990:I990">
    <cfRule type="expression" dxfId="3196" priority="581">
      <formula>#VALUE!</formula>
    </cfRule>
  </conditionalFormatting>
  <conditionalFormatting sqref="G1001:I1001">
    <cfRule type="expression" dxfId="3195" priority="580">
      <formula>#VALUE!</formula>
    </cfRule>
  </conditionalFormatting>
  <conditionalFormatting sqref="G1012:I1012">
    <cfRule type="expression" dxfId="3194" priority="579">
      <formula>#VALUE!</formula>
    </cfRule>
  </conditionalFormatting>
  <conditionalFormatting sqref="G1023:I1023">
    <cfRule type="expression" dxfId="3193" priority="578">
      <formula>#VALUE!</formula>
    </cfRule>
  </conditionalFormatting>
  <conditionalFormatting sqref="G1034:I1034">
    <cfRule type="expression" dxfId="3192" priority="577">
      <formula>#VALUE!</formula>
    </cfRule>
  </conditionalFormatting>
  <conditionalFormatting sqref="G1045:I1045">
    <cfRule type="expression" dxfId="3191" priority="576">
      <formula>#VALUE!</formula>
    </cfRule>
  </conditionalFormatting>
  <conditionalFormatting sqref="G1056:I1056">
    <cfRule type="expression" dxfId="3190" priority="575">
      <formula>#VALUE!</formula>
    </cfRule>
  </conditionalFormatting>
  <conditionalFormatting sqref="G1067:I1067">
    <cfRule type="expression" dxfId="3189" priority="574">
      <formula>#VALUE!</formula>
    </cfRule>
  </conditionalFormatting>
  <conditionalFormatting sqref="G1078:I1078">
    <cfRule type="expression" dxfId="3188" priority="573">
      <formula>#VALUE!</formula>
    </cfRule>
  </conditionalFormatting>
  <conditionalFormatting sqref="G1089:I1089">
    <cfRule type="expression" dxfId="3187" priority="572">
      <formula>#VALUE!</formula>
    </cfRule>
  </conditionalFormatting>
  <conditionalFormatting sqref="G1100:I1100">
    <cfRule type="expression" dxfId="3186" priority="571">
      <formula>#VALUE!</formula>
    </cfRule>
  </conditionalFormatting>
  <conditionalFormatting sqref="G1111:I1111">
    <cfRule type="expression" dxfId="3185" priority="570">
      <formula>#VALUE!</formula>
    </cfRule>
  </conditionalFormatting>
  <conditionalFormatting sqref="G1122:I1122">
    <cfRule type="expression" dxfId="3184" priority="569">
      <formula>#VALUE!</formula>
    </cfRule>
  </conditionalFormatting>
  <conditionalFormatting sqref="G1133:I1133">
    <cfRule type="expression" dxfId="3183" priority="568">
      <formula>#VALUE!</formula>
    </cfRule>
  </conditionalFormatting>
  <conditionalFormatting sqref="G1144:I1144">
    <cfRule type="expression" dxfId="3182" priority="567">
      <formula>#VALUE!</formula>
    </cfRule>
  </conditionalFormatting>
  <conditionalFormatting sqref="G1155:I1155">
    <cfRule type="expression" dxfId="3181" priority="566">
      <formula>#VALUE!</formula>
    </cfRule>
  </conditionalFormatting>
  <conditionalFormatting sqref="G1166:I1166">
    <cfRule type="expression" dxfId="3180" priority="565">
      <formula>#VALUE!</formula>
    </cfRule>
  </conditionalFormatting>
  <conditionalFormatting sqref="G1177:I1177">
    <cfRule type="expression" dxfId="3179" priority="564">
      <formula>#VALUE!</formula>
    </cfRule>
  </conditionalFormatting>
  <conditionalFormatting sqref="G1188:I1188">
    <cfRule type="expression" dxfId="3178" priority="563">
      <formula>#VALUE!</formula>
    </cfRule>
  </conditionalFormatting>
  <conditionalFormatting sqref="G1210:I1210">
    <cfRule type="expression" dxfId="3177" priority="562">
      <formula>#VALUE!</formula>
    </cfRule>
  </conditionalFormatting>
  <conditionalFormatting sqref="G1221:I1221">
    <cfRule type="expression" dxfId="3176" priority="561">
      <formula>#VALUE!</formula>
    </cfRule>
  </conditionalFormatting>
  <conditionalFormatting sqref="G1232:I1232">
    <cfRule type="expression" dxfId="3175" priority="560">
      <formula>#VALUE!</formula>
    </cfRule>
  </conditionalFormatting>
  <conditionalFormatting sqref="G1243:I1243">
    <cfRule type="expression" dxfId="3174" priority="559">
      <formula>#VALUE!</formula>
    </cfRule>
  </conditionalFormatting>
  <conditionalFormatting sqref="G1254:I1254">
    <cfRule type="expression" dxfId="3173" priority="558">
      <formula>#VALUE!</formula>
    </cfRule>
  </conditionalFormatting>
  <conditionalFormatting sqref="G1265:I1265">
    <cfRule type="expression" dxfId="3172" priority="557">
      <formula>#VALUE!</formula>
    </cfRule>
  </conditionalFormatting>
  <conditionalFormatting sqref="G1276:I1276">
    <cfRule type="expression" dxfId="3171" priority="556">
      <formula>#VALUE!</formula>
    </cfRule>
  </conditionalFormatting>
  <conditionalFormatting sqref="G1287:I1287">
    <cfRule type="expression" dxfId="3170" priority="555">
      <formula>#VALUE!</formula>
    </cfRule>
  </conditionalFormatting>
  <conditionalFormatting sqref="G1298:I1298">
    <cfRule type="expression" dxfId="3169" priority="554">
      <formula>#VALUE!</formula>
    </cfRule>
  </conditionalFormatting>
  <conditionalFormatting sqref="G1309:I1309">
    <cfRule type="expression" dxfId="3168" priority="553">
      <formula>#VALUE!</formula>
    </cfRule>
  </conditionalFormatting>
  <conditionalFormatting sqref="G1320:I1320">
    <cfRule type="expression" dxfId="3167" priority="552">
      <formula>#VALUE!</formula>
    </cfRule>
  </conditionalFormatting>
  <conditionalFormatting sqref="G1331:I1331">
    <cfRule type="expression" dxfId="3166" priority="551">
      <formula>#VALUE!</formula>
    </cfRule>
  </conditionalFormatting>
  <conditionalFormatting sqref="G1342:I1342">
    <cfRule type="expression" dxfId="3165" priority="550">
      <formula>#VALUE!</formula>
    </cfRule>
  </conditionalFormatting>
  <conditionalFormatting sqref="G1353:I1353">
    <cfRule type="expression" dxfId="3164" priority="549">
      <formula>#VALUE!</formula>
    </cfRule>
  </conditionalFormatting>
  <conditionalFormatting sqref="G1364:I1364">
    <cfRule type="expression" dxfId="3163" priority="548">
      <formula>#VALUE!</formula>
    </cfRule>
  </conditionalFormatting>
  <conditionalFormatting sqref="G1375:I1375">
    <cfRule type="expression" dxfId="3162" priority="547">
      <formula>#VALUE!</formula>
    </cfRule>
  </conditionalFormatting>
  <conditionalFormatting sqref="G1386:I1386">
    <cfRule type="expression" dxfId="3161" priority="546">
      <formula>#VALUE!</formula>
    </cfRule>
  </conditionalFormatting>
  <conditionalFormatting sqref="G1397:I1397">
    <cfRule type="expression" dxfId="3160" priority="545">
      <formula>#VALUE!</formula>
    </cfRule>
  </conditionalFormatting>
  <conditionalFormatting sqref="G1408:I1408">
    <cfRule type="expression" dxfId="3159" priority="544">
      <formula>#VALUE!</formula>
    </cfRule>
  </conditionalFormatting>
  <conditionalFormatting sqref="G1419:I1419">
    <cfRule type="expression" dxfId="3158" priority="543">
      <formula>#VALUE!</formula>
    </cfRule>
  </conditionalFormatting>
  <conditionalFormatting sqref="G1430:I1430">
    <cfRule type="expression" dxfId="3157" priority="542">
      <formula>#VALUE!</formula>
    </cfRule>
  </conditionalFormatting>
  <conditionalFormatting sqref="G1441:I1441">
    <cfRule type="expression" dxfId="3156" priority="541">
      <formula>#VALUE!</formula>
    </cfRule>
  </conditionalFormatting>
  <conditionalFormatting sqref="G1452:I1452">
    <cfRule type="expression" dxfId="3155" priority="540">
      <formula>#VALUE!</formula>
    </cfRule>
  </conditionalFormatting>
  <conditionalFormatting sqref="G1463:I1463">
    <cfRule type="expression" dxfId="3154" priority="539">
      <formula>#VALUE!</formula>
    </cfRule>
  </conditionalFormatting>
  <conditionalFormatting sqref="G1474:I1474">
    <cfRule type="expression" dxfId="3153" priority="538">
      <formula>#VALUE!</formula>
    </cfRule>
  </conditionalFormatting>
  <conditionalFormatting sqref="G1485:I1485">
    <cfRule type="expression" dxfId="3152" priority="537">
      <formula>#VALUE!</formula>
    </cfRule>
  </conditionalFormatting>
  <conditionalFormatting sqref="G1496:I1496">
    <cfRule type="expression" dxfId="3151" priority="536">
      <formula>#VALUE!</formula>
    </cfRule>
  </conditionalFormatting>
  <conditionalFormatting sqref="G1507:I1507">
    <cfRule type="expression" dxfId="3150" priority="535">
      <formula>#VALUE!</formula>
    </cfRule>
  </conditionalFormatting>
  <conditionalFormatting sqref="G1518:I1518">
    <cfRule type="expression" dxfId="3149" priority="534">
      <formula>#VALUE!</formula>
    </cfRule>
  </conditionalFormatting>
  <conditionalFormatting sqref="G1529:I1529">
    <cfRule type="expression" dxfId="3148" priority="533">
      <formula>#VALUE!</formula>
    </cfRule>
  </conditionalFormatting>
  <conditionalFormatting sqref="G1540:I1540">
    <cfRule type="expression" dxfId="3147" priority="532">
      <formula>#VALUE!</formula>
    </cfRule>
  </conditionalFormatting>
  <conditionalFormatting sqref="G1551:I1551">
    <cfRule type="expression" dxfId="3146" priority="531">
      <formula>#VALUE!</formula>
    </cfRule>
  </conditionalFormatting>
  <conditionalFormatting sqref="G1562:I1562">
    <cfRule type="expression" dxfId="3145" priority="530">
      <formula>#VALUE!</formula>
    </cfRule>
  </conditionalFormatting>
  <conditionalFormatting sqref="G1573:I1573">
    <cfRule type="expression" dxfId="3144" priority="529">
      <formula>#VALUE!</formula>
    </cfRule>
  </conditionalFormatting>
  <conditionalFormatting sqref="G1584:I1584">
    <cfRule type="expression" dxfId="3143" priority="528">
      <formula>#VALUE!</formula>
    </cfRule>
  </conditionalFormatting>
  <conditionalFormatting sqref="G1595:I1595">
    <cfRule type="expression" dxfId="3142" priority="527">
      <formula>#VALUE!</formula>
    </cfRule>
  </conditionalFormatting>
  <conditionalFormatting sqref="G1606:I1606">
    <cfRule type="expression" dxfId="3141" priority="526">
      <formula>#VALUE!</formula>
    </cfRule>
  </conditionalFormatting>
  <conditionalFormatting sqref="G1617:I1617">
    <cfRule type="expression" dxfId="3140" priority="525">
      <formula>#VALUE!</formula>
    </cfRule>
  </conditionalFormatting>
  <conditionalFormatting sqref="G1628:I1628">
    <cfRule type="expression" dxfId="3139" priority="524">
      <formula>#VALUE!</formula>
    </cfRule>
  </conditionalFormatting>
  <conditionalFormatting sqref="G1639:I1639">
    <cfRule type="expression" dxfId="3138" priority="523">
      <formula>#VALUE!</formula>
    </cfRule>
  </conditionalFormatting>
  <conditionalFormatting sqref="G1650:I1650">
    <cfRule type="expression" dxfId="3137" priority="522">
      <formula>#VALUE!</formula>
    </cfRule>
  </conditionalFormatting>
  <conditionalFormatting sqref="G1661:I1661">
    <cfRule type="expression" dxfId="3136" priority="521">
      <formula>#VALUE!</formula>
    </cfRule>
  </conditionalFormatting>
  <conditionalFormatting sqref="G22">
    <cfRule type="expression" dxfId="3135" priority="520">
      <formula>#VALUE!</formula>
    </cfRule>
  </conditionalFormatting>
  <conditionalFormatting sqref="P1671">
    <cfRule type="expression" dxfId="3134" priority="518">
      <formula>P21&lt;P9*50%</formula>
    </cfRule>
    <cfRule type="expression" dxfId="3133" priority="519">
      <formula>P1383&lt;P1371*20%</formula>
    </cfRule>
  </conditionalFormatting>
  <conditionalFormatting sqref="G1199:I1199">
    <cfRule type="expression" dxfId="3132" priority="517">
      <formula>#VALUE!</formula>
    </cfRule>
  </conditionalFormatting>
  <conditionalFormatting sqref="R23:R24">
    <cfRule type="expression" dxfId="3131" priority="516">
      <formula>"P29=NO"</formula>
    </cfRule>
  </conditionalFormatting>
  <conditionalFormatting sqref="P29">
    <cfRule type="expression" dxfId="3130" priority="515">
      <formula>OR(P29=W50,P29=W51)</formula>
    </cfRule>
  </conditionalFormatting>
  <conditionalFormatting sqref="P40">
    <cfRule type="expression" dxfId="3129" priority="514">
      <formula>OR(P40=W61,P40=W62)</formula>
    </cfRule>
  </conditionalFormatting>
  <conditionalFormatting sqref="P51">
    <cfRule type="expression" dxfId="3128" priority="513">
      <formula>OR(P51=W72,P51=W73)</formula>
    </cfRule>
  </conditionalFormatting>
  <conditionalFormatting sqref="P568 P579">
    <cfRule type="expression" dxfId="3127" priority="512">
      <formula>OR(P568=W589,P568=W590)</formula>
    </cfRule>
  </conditionalFormatting>
  <conditionalFormatting sqref="P590 P601 P612 P623 P634 P645 P656 P667 P678 P689 P700 P711 P722 P733 P744 P755 P766 P777 P788 P799 P810 P821 P832 P843 P854">
    <cfRule type="expression" dxfId="3126" priority="511">
      <formula>OR(P590=W611,P590=W612)</formula>
    </cfRule>
  </conditionalFormatting>
  <conditionalFormatting sqref="P1107 P1096 P1085 P1074 P1063 P1052 P1041 P1030 P1019 P1008 P997 P986 P975 P964 P953 P942 P931 P920 P909 P898 P887 P876 P865 P1118 P1129 P1140 P1151 P1162 P1173 P1184 P1195 P1206 P1217 P1228 P1239 P1250 P1261 P1272 P1283 P1294 P1305 P1316 P1327 P1338 P1349 P1360 P1371 P1382 P1393 P1404 P1415 P1426 P1437 P1448 P1459 P1470 P1481 P1492 P1503 P1514 P1525 P1536 P1547 P1558 P1569 P1580 P1591 P1602 P1613 P1624 P1635 P1646 P1657">
    <cfRule type="expression" dxfId="3125" priority="510">
      <formula>OR(P865=W886,P865=W887)</formula>
    </cfRule>
  </conditionalFormatting>
  <conditionalFormatting sqref="G66">
    <cfRule type="expression" dxfId="3124" priority="509">
      <formula>#VALUE!</formula>
    </cfRule>
  </conditionalFormatting>
  <conditionalFormatting sqref="P62">
    <cfRule type="expression" dxfId="3123" priority="508">
      <formula>OR(P62=W83,P62=W84)</formula>
    </cfRule>
  </conditionalFormatting>
  <conditionalFormatting sqref="G77">
    <cfRule type="expression" dxfId="3122" priority="507">
      <formula>#VALUE!</formula>
    </cfRule>
  </conditionalFormatting>
  <conditionalFormatting sqref="P73">
    <cfRule type="expression" dxfId="3121" priority="506">
      <formula>OR(P73=W94,P73=W95)</formula>
    </cfRule>
  </conditionalFormatting>
  <conditionalFormatting sqref="G88">
    <cfRule type="expression" dxfId="3120" priority="505">
      <formula>#VALUE!</formula>
    </cfRule>
  </conditionalFormatting>
  <conditionalFormatting sqref="P84">
    <cfRule type="expression" dxfId="3119" priority="504">
      <formula>OR(P84=W105,P84=W106)</formula>
    </cfRule>
  </conditionalFormatting>
  <conditionalFormatting sqref="G99">
    <cfRule type="expression" dxfId="3118" priority="503">
      <formula>#VALUE!</formula>
    </cfRule>
  </conditionalFormatting>
  <conditionalFormatting sqref="P95">
    <cfRule type="expression" dxfId="3117" priority="502">
      <formula>OR(P95=W116,P95=W117)</formula>
    </cfRule>
  </conditionalFormatting>
  <conditionalFormatting sqref="G110">
    <cfRule type="expression" dxfId="3116" priority="501">
      <formula>#VALUE!</formula>
    </cfRule>
  </conditionalFormatting>
  <conditionalFormatting sqref="P106">
    <cfRule type="expression" dxfId="3115" priority="500">
      <formula>OR(P106=W127,P106=W128)</formula>
    </cfRule>
  </conditionalFormatting>
  <conditionalFormatting sqref="G121">
    <cfRule type="expression" dxfId="3114" priority="499">
      <formula>#VALUE!</formula>
    </cfRule>
  </conditionalFormatting>
  <conditionalFormatting sqref="P117">
    <cfRule type="expression" dxfId="3113" priority="498">
      <formula>OR(P117=W138,P117=W139)</formula>
    </cfRule>
  </conditionalFormatting>
  <conditionalFormatting sqref="G132">
    <cfRule type="expression" dxfId="3112" priority="497">
      <formula>#VALUE!</formula>
    </cfRule>
  </conditionalFormatting>
  <conditionalFormatting sqref="P128">
    <cfRule type="expression" dxfId="3111" priority="496">
      <formula>OR(P128=W149,P128=W150)</formula>
    </cfRule>
  </conditionalFormatting>
  <conditionalFormatting sqref="G143">
    <cfRule type="expression" dxfId="3110" priority="495">
      <formula>#VALUE!</formula>
    </cfRule>
  </conditionalFormatting>
  <conditionalFormatting sqref="P139">
    <cfRule type="expression" dxfId="3109" priority="494">
      <formula>OR(P139=W160,P139=W161)</formula>
    </cfRule>
  </conditionalFormatting>
  <conditionalFormatting sqref="G154">
    <cfRule type="expression" dxfId="3108" priority="493">
      <formula>#VALUE!</formula>
    </cfRule>
  </conditionalFormatting>
  <conditionalFormatting sqref="P150">
    <cfRule type="expression" dxfId="3107" priority="492">
      <formula>OR(P150=W171,P150=W172)</formula>
    </cfRule>
  </conditionalFormatting>
  <conditionalFormatting sqref="G165">
    <cfRule type="expression" dxfId="3106" priority="491">
      <formula>#VALUE!</formula>
    </cfRule>
  </conditionalFormatting>
  <conditionalFormatting sqref="P161">
    <cfRule type="expression" dxfId="3105" priority="490">
      <formula>OR(P161=W182,P161=W183)</formula>
    </cfRule>
  </conditionalFormatting>
  <conditionalFormatting sqref="G176">
    <cfRule type="expression" dxfId="3104" priority="489">
      <formula>#VALUE!</formula>
    </cfRule>
  </conditionalFormatting>
  <conditionalFormatting sqref="P172">
    <cfRule type="expression" dxfId="3103" priority="488">
      <formula>OR(P172=W193,P172=W194)</formula>
    </cfRule>
  </conditionalFormatting>
  <conditionalFormatting sqref="G187">
    <cfRule type="expression" dxfId="3102" priority="487">
      <formula>#VALUE!</formula>
    </cfRule>
  </conditionalFormatting>
  <conditionalFormatting sqref="P183">
    <cfRule type="expression" dxfId="3101" priority="486">
      <formula>OR(P183=W204,P183=W205)</formula>
    </cfRule>
  </conditionalFormatting>
  <conditionalFormatting sqref="G198">
    <cfRule type="expression" dxfId="3100" priority="485">
      <formula>#VALUE!</formula>
    </cfRule>
  </conditionalFormatting>
  <conditionalFormatting sqref="P194">
    <cfRule type="expression" dxfId="3099" priority="484">
      <formula>OR(P194=W215,P194=W216)</formula>
    </cfRule>
  </conditionalFormatting>
  <conditionalFormatting sqref="G209">
    <cfRule type="expression" dxfId="3098" priority="483">
      <formula>#VALUE!</formula>
    </cfRule>
  </conditionalFormatting>
  <conditionalFormatting sqref="P205">
    <cfRule type="expression" dxfId="3097" priority="482">
      <formula>OR(P205=W226,P205=W227)</formula>
    </cfRule>
  </conditionalFormatting>
  <conditionalFormatting sqref="G220">
    <cfRule type="expression" dxfId="3096" priority="481">
      <formula>#VALUE!</formula>
    </cfRule>
  </conditionalFormatting>
  <conditionalFormatting sqref="P216">
    <cfRule type="expression" dxfId="3095" priority="480">
      <formula>OR(P216=W237,P216=W238)</formula>
    </cfRule>
  </conditionalFormatting>
  <conditionalFormatting sqref="G231">
    <cfRule type="expression" dxfId="3094" priority="479">
      <formula>#VALUE!</formula>
    </cfRule>
  </conditionalFormatting>
  <conditionalFormatting sqref="P227">
    <cfRule type="expression" dxfId="3093" priority="478">
      <formula>OR(P227=W248,P227=W249)</formula>
    </cfRule>
  </conditionalFormatting>
  <conditionalFormatting sqref="G242">
    <cfRule type="expression" dxfId="3092" priority="477">
      <formula>#VALUE!</formula>
    </cfRule>
  </conditionalFormatting>
  <conditionalFormatting sqref="P238">
    <cfRule type="expression" dxfId="3091" priority="476">
      <formula>OR(P238=W259,P238=W260)</formula>
    </cfRule>
  </conditionalFormatting>
  <conditionalFormatting sqref="G253">
    <cfRule type="expression" dxfId="3090" priority="475">
      <formula>#VALUE!</formula>
    </cfRule>
  </conditionalFormatting>
  <conditionalFormatting sqref="P249">
    <cfRule type="expression" dxfId="3089" priority="474">
      <formula>OR(P249=W270,P249=W271)</formula>
    </cfRule>
  </conditionalFormatting>
  <conditionalFormatting sqref="G264">
    <cfRule type="expression" dxfId="3088" priority="473">
      <formula>#VALUE!</formula>
    </cfRule>
  </conditionalFormatting>
  <conditionalFormatting sqref="P260">
    <cfRule type="expression" dxfId="3087" priority="472">
      <formula>OR(P260=W281,P260=W282)</formula>
    </cfRule>
  </conditionalFormatting>
  <conditionalFormatting sqref="G275">
    <cfRule type="expression" dxfId="3086" priority="471">
      <formula>#VALUE!</formula>
    </cfRule>
  </conditionalFormatting>
  <conditionalFormatting sqref="P271">
    <cfRule type="expression" dxfId="3085" priority="470">
      <formula>OR(P271=W292,P271=W293)</formula>
    </cfRule>
  </conditionalFormatting>
  <conditionalFormatting sqref="G286">
    <cfRule type="expression" dxfId="3084" priority="469">
      <formula>#VALUE!</formula>
    </cfRule>
  </conditionalFormatting>
  <conditionalFormatting sqref="P282">
    <cfRule type="expression" dxfId="3083" priority="468">
      <formula>OR(P282=W303,P282=W304)</formula>
    </cfRule>
  </conditionalFormatting>
  <conditionalFormatting sqref="G297">
    <cfRule type="expression" dxfId="3082" priority="467">
      <formula>#VALUE!</formula>
    </cfRule>
  </conditionalFormatting>
  <conditionalFormatting sqref="P293">
    <cfRule type="expression" dxfId="3081" priority="466">
      <formula>OR(P293=W314,P293=W315)</formula>
    </cfRule>
  </conditionalFormatting>
  <conditionalFormatting sqref="G308">
    <cfRule type="expression" dxfId="3080" priority="465">
      <formula>#VALUE!</formula>
    </cfRule>
  </conditionalFormatting>
  <conditionalFormatting sqref="P304">
    <cfRule type="expression" dxfId="3079" priority="464">
      <formula>OR(P304=W325,P304=W326)</formula>
    </cfRule>
  </conditionalFormatting>
  <conditionalFormatting sqref="G319">
    <cfRule type="expression" dxfId="3078" priority="463">
      <formula>#VALUE!</formula>
    </cfRule>
  </conditionalFormatting>
  <conditionalFormatting sqref="P315">
    <cfRule type="expression" dxfId="3077" priority="462">
      <formula>OR(P315=W336,P315=W337)</formula>
    </cfRule>
  </conditionalFormatting>
  <conditionalFormatting sqref="G330">
    <cfRule type="expression" dxfId="3076" priority="461">
      <formula>#VALUE!</formula>
    </cfRule>
  </conditionalFormatting>
  <conditionalFormatting sqref="P326">
    <cfRule type="expression" dxfId="3075" priority="460">
      <formula>OR(P326=W347,P326=W348)</formula>
    </cfRule>
  </conditionalFormatting>
  <conditionalFormatting sqref="G341">
    <cfRule type="expression" dxfId="3074" priority="459">
      <formula>#VALUE!</formula>
    </cfRule>
  </conditionalFormatting>
  <conditionalFormatting sqref="P337">
    <cfRule type="expression" dxfId="3073" priority="458">
      <formula>OR(P337=W358,P337=W359)</formula>
    </cfRule>
  </conditionalFormatting>
  <conditionalFormatting sqref="G352">
    <cfRule type="expression" dxfId="3072" priority="457">
      <formula>#VALUE!</formula>
    </cfRule>
  </conditionalFormatting>
  <conditionalFormatting sqref="P348">
    <cfRule type="expression" dxfId="3071" priority="456">
      <formula>OR(P348=W369,P348=W370)</formula>
    </cfRule>
  </conditionalFormatting>
  <conditionalFormatting sqref="G363">
    <cfRule type="expression" dxfId="3070" priority="455">
      <formula>#VALUE!</formula>
    </cfRule>
  </conditionalFormatting>
  <conditionalFormatting sqref="P359">
    <cfRule type="expression" dxfId="3069" priority="454">
      <formula>OR(P359=W380,P359=W381)</formula>
    </cfRule>
  </conditionalFormatting>
  <conditionalFormatting sqref="G374">
    <cfRule type="expression" dxfId="3068" priority="453">
      <formula>#VALUE!</formula>
    </cfRule>
  </conditionalFormatting>
  <conditionalFormatting sqref="P370">
    <cfRule type="expression" dxfId="3067" priority="452">
      <formula>OR(P370=W391,P370=W392)</formula>
    </cfRule>
  </conditionalFormatting>
  <conditionalFormatting sqref="G385">
    <cfRule type="expression" dxfId="3066" priority="451">
      <formula>#VALUE!</formula>
    </cfRule>
  </conditionalFormatting>
  <conditionalFormatting sqref="P381">
    <cfRule type="expression" dxfId="3065" priority="450">
      <formula>OR(P381=W402,P381=W403)</formula>
    </cfRule>
  </conditionalFormatting>
  <conditionalFormatting sqref="G396">
    <cfRule type="expression" dxfId="3064" priority="449">
      <formula>#VALUE!</formula>
    </cfRule>
  </conditionalFormatting>
  <conditionalFormatting sqref="P392">
    <cfRule type="expression" dxfId="3063" priority="448">
      <formula>OR(P392=W413,P392=W414)</formula>
    </cfRule>
  </conditionalFormatting>
  <conditionalFormatting sqref="G407">
    <cfRule type="expression" dxfId="3062" priority="447">
      <formula>#VALUE!</formula>
    </cfRule>
  </conditionalFormatting>
  <conditionalFormatting sqref="P403">
    <cfRule type="expression" dxfId="3061" priority="446">
      <formula>OR(P403=W424,P403=W425)</formula>
    </cfRule>
  </conditionalFormatting>
  <conditionalFormatting sqref="G418">
    <cfRule type="expression" dxfId="3060" priority="445">
      <formula>#VALUE!</formula>
    </cfRule>
  </conditionalFormatting>
  <conditionalFormatting sqref="P414">
    <cfRule type="expression" dxfId="3059" priority="444">
      <formula>OR(P414=W435,P414=W436)</formula>
    </cfRule>
  </conditionalFormatting>
  <conditionalFormatting sqref="G429">
    <cfRule type="expression" dxfId="3058" priority="443">
      <formula>#VALUE!</formula>
    </cfRule>
  </conditionalFormatting>
  <conditionalFormatting sqref="P425">
    <cfRule type="expression" dxfId="3057" priority="442">
      <formula>OR(P425=W446,P425=W447)</formula>
    </cfRule>
  </conditionalFormatting>
  <conditionalFormatting sqref="G440">
    <cfRule type="expression" dxfId="3056" priority="441">
      <formula>#VALUE!</formula>
    </cfRule>
  </conditionalFormatting>
  <conditionalFormatting sqref="P436">
    <cfRule type="expression" dxfId="3055" priority="440">
      <formula>OR(P436=W457,P436=W458)</formula>
    </cfRule>
  </conditionalFormatting>
  <conditionalFormatting sqref="G451">
    <cfRule type="expression" dxfId="3054" priority="439">
      <formula>#VALUE!</formula>
    </cfRule>
  </conditionalFormatting>
  <conditionalFormatting sqref="P447">
    <cfRule type="expression" dxfId="3053" priority="438">
      <formula>OR(P447=W468,P447=W469)</formula>
    </cfRule>
  </conditionalFormatting>
  <conditionalFormatting sqref="G462">
    <cfRule type="expression" dxfId="3052" priority="437">
      <formula>#VALUE!</formula>
    </cfRule>
  </conditionalFormatting>
  <conditionalFormatting sqref="P458">
    <cfRule type="expression" dxfId="3051" priority="436">
      <formula>OR(P458=W479,P458=W480)</formula>
    </cfRule>
  </conditionalFormatting>
  <conditionalFormatting sqref="G473">
    <cfRule type="expression" dxfId="3050" priority="435">
      <formula>#VALUE!</formula>
    </cfRule>
  </conditionalFormatting>
  <conditionalFormatting sqref="P469">
    <cfRule type="expression" dxfId="3049" priority="434">
      <formula>OR(P469=W490,P469=W491)</formula>
    </cfRule>
  </conditionalFormatting>
  <conditionalFormatting sqref="G484">
    <cfRule type="expression" dxfId="3048" priority="433">
      <formula>#VALUE!</formula>
    </cfRule>
  </conditionalFormatting>
  <conditionalFormatting sqref="P480">
    <cfRule type="expression" dxfId="3047" priority="432">
      <formula>OR(P480=W501,P480=W502)</formula>
    </cfRule>
  </conditionalFormatting>
  <conditionalFormatting sqref="G495">
    <cfRule type="expression" dxfId="3046" priority="431">
      <formula>#VALUE!</formula>
    </cfRule>
  </conditionalFormatting>
  <conditionalFormatting sqref="P491">
    <cfRule type="expression" dxfId="3045" priority="430">
      <formula>OR(P491=W512,P491=W513)</formula>
    </cfRule>
  </conditionalFormatting>
  <conditionalFormatting sqref="G506">
    <cfRule type="expression" dxfId="3044" priority="429">
      <formula>#VALUE!</formula>
    </cfRule>
  </conditionalFormatting>
  <conditionalFormatting sqref="P502">
    <cfRule type="expression" dxfId="3043" priority="428">
      <formula>OR(P502=W523,P502=W524)</formula>
    </cfRule>
  </conditionalFormatting>
  <conditionalFormatting sqref="G517">
    <cfRule type="expression" dxfId="3042" priority="427">
      <formula>#VALUE!</formula>
    </cfRule>
  </conditionalFormatting>
  <conditionalFormatting sqref="P513">
    <cfRule type="expression" dxfId="3041" priority="426">
      <formula>OR(P513=W534,P513=W535)</formula>
    </cfRule>
  </conditionalFormatting>
  <conditionalFormatting sqref="G528">
    <cfRule type="expression" dxfId="3040" priority="425">
      <formula>#VALUE!</formula>
    </cfRule>
  </conditionalFormatting>
  <conditionalFormatting sqref="P524">
    <cfRule type="expression" dxfId="3039" priority="424">
      <formula>OR(P524=W545,P524=W546)</formula>
    </cfRule>
  </conditionalFormatting>
  <conditionalFormatting sqref="G539">
    <cfRule type="expression" dxfId="3038" priority="423">
      <formula>#VALUE!</formula>
    </cfRule>
  </conditionalFormatting>
  <conditionalFormatting sqref="P535">
    <cfRule type="expression" dxfId="3037" priority="422">
      <formula>OR(P535=W556,P535=W557)</formula>
    </cfRule>
  </conditionalFormatting>
  <conditionalFormatting sqref="G550">
    <cfRule type="expression" dxfId="3036" priority="421">
      <formula>#VALUE!</formula>
    </cfRule>
  </conditionalFormatting>
  <conditionalFormatting sqref="P546">
    <cfRule type="expression" dxfId="3035" priority="420">
      <formula>OR(P546=W567,P546=W568)</formula>
    </cfRule>
  </conditionalFormatting>
  <conditionalFormatting sqref="G561">
    <cfRule type="expression" dxfId="3034" priority="419">
      <formula>#VALUE!</formula>
    </cfRule>
  </conditionalFormatting>
  <conditionalFormatting sqref="P557">
    <cfRule type="expression" dxfId="3033" priority="418">
      <formula>OR(P557=W578,P557=W579)</formula>
    </cfRule>
  </conditionalFormatting>
  <conditionalFormatting sqref="G583:I583">
    <cfRule type="expression" dxfId="3032" priority="417">
      <formula>#VALUE!</formula>
    </cfRule>
  </conditionalFormatting>
  <conditionalFormatting sqref="G594:I594">
    <cfRule type="expression" dxfId="3031" priority="416">
      <formula>#VALUE!</formula>
    </cfRule>
  </conditionalFormatting>
  <conditionalFormatting sqref="P590">
    <cfRule type="expression" dxfId="3030" priority="415">
      <formula>OR(P590=W611,P590=W612)</formula>
    </cfRule>
  </conditionalFormatting>
  <conditionalFormatting sqref="G605:I605">
    <cfRule type="expression" dxfId="3029" priority="414">
      <formula>#VALUE!</formula>
    </cfRule>
  </conditionalFormatting>
  <conditionalFormatting sqref="G605:I605">
    <cfRule type="expression" dxfId="3028" priority="413">
      <formula>#VALUE!</formula>
    </cfRule>
  </conditionalFormatting>
  <conditionalFormatting sqref="P601">
    <cfRule type="expression" dxfId="3027" priority="412">
      <formula>OR(P601=W622,P601=W623)</formula>
    </cfRule>
  </conditionalFormatting>
  <conditionalFormatting sqref="G616:I616">
    <cfRule type="expression" dxfId="3026" priority="411">
      <formula>#VALUE!</formula>
    </cfRule>
  </conditionalFormatting>
  <conditionalFormatting sqref="G616:I616">
    <cfRule type="expression" dxfId="3025" priority="410">
      <formula>#VALUE!</formula>
    </cfRule>
  </conditionalFormatting>
  <conditionalFormatting sqref="P612">
    <cfRule type="expression" dxfId="3024" priority="409">
      <formula>OR(P612=W633,P612=W634)</formula>
    </cfRule>
  </conditionalFormatting>
  <conditionalFormatting sqref="G627:I627">
    <cfRule type="expression" dxfId="3023" priority="408">
      <formula>#VALUE!</formula>
    </cfRule>
  </conditionalFormatting>
  <conditionalFormatting sqref="G627:I627">
    <cfRule type="expression" dxfId="3022" priority="407">
      <formula>#VALUE!</formula>
    </cfRule>
  </conditionalFormatting>
  <conditionalFormatting sqref="P623">
    <cfRule type="expression" dxfId="3021" priority="406">
      <formula>OR(P623=W644,P623=W645)</formula>
    </cfRule>
  </conditionalFormatting>
  <conditionalFormatting sqref="G638:I638">
    <cfRule type="expression" dxfId="3020" priority="405">
      <formula>#VALUE!</formula>
    </cfRule>
  </conditionalFormatting>
  <conditionalFormatting sqref="G638:I638">
    <cfRule type="expression" dxfId="3019" priority="404">
      <formula>#VALUE!</formula>
    </cfRule>
  </conditionalFormatting>
  <conditionalFormatting sqref="P634">
    <cfRule type="expression" dxfId="3018" priority="403">
      <formula>OR(P634=W655,P634=W656)</formula>
    </cfRule>
  </conditionalFormatting>
  <conditionalFormatting sqref="G649:I649">
    <cfRule type="expression" dxfId="3017" priority="402">
      <formula>#VALUE!</formula>
    </cfRule>
  </conditionalFormatting>
  <conditionalFormatting sqref="G649:I649">
    <cfRule type="expression" dxfId="3016" priority="401">
      <formula>#VALUE!</formula>
    </cfRule>
  </conditionalFormatting>
  <conditionalFormatting sqref="P645">
    <cfRule type="expression" dxfId="3015" priority="400">
      <formula>OR(P645=W666,P645=W667)</formula>
    </cfRule>
  </conditionalFormatting>
  <conditionalFormatting sqref="G660:I660">
    <cfRule type="expression" dxfId="3014" priority="399">
      <formula>#VALUE!</formula>
    </cfRule>
  </conditionalFormatting>
  <conditionalFormatting sqref="G660:I660">
    <cfRule type="expression" dxfId="3013" priority="398">
      <formula>#VALUE!</formula>
    </cfRule>
  </conditionalFormatting>
  <conditionalFormatting sqref="P656">
    <cfRule type="expression" dxfId="3012" priority="397">
      <formula>OR(P656=W677,P656=W678)</formula>
    </cfRule>
  </conditionalFormatting>
  <conditionalFormatting sqref="G671:I671">
    <cfRule type="expression" dxfId="3011" priority="396">
      <formula>#VALUE!</formula>
    </cfRule>
  </conditionalFormatting>
  <conditionalFormatting sqref="G671:I671">
    <cfRule type="expression" dxfId="3010" priority="395">
      <formula>#VALUE!</formula>
    </cfRule>
  </conditionalFormatting>
  <conditionalFormatting sqref="P667">
    <cfRule type="expression" dxfId="3009" priority="394">
      <formula>OR(P667=W688,P667=W689)</formula>
    </cfRule>
  </conditionalFormatting>
  <conditionalFormatting sqref="G682:I682">
    <cfRule type="expression" dxfId="3008" priority="393">
      <formula>#VALUE!</formula>
    </cfRule>
  </conditionalFormatting>
  <conditionalFormatting sqref="G682:I682">
    <cfRule type="expression" dxfId="3007" priority="392">
      <formula>#VALUE!</formula>
    </cfRule>
  </conditionalFormatting>
  <conditionalFormatting sqref="P678">
    <cfRule type="expression" dxfId="3006" priority="391">
      <formula>OR(P678=W699,P678=W700)</formula>
    </cfRule>
  </conditionalFormatting>
  <conditionalFormatting sqref="G693:I693">
    <cfRule type="expression" dxfId="3005" priority="390">
      <formula>#VALUE!</formula>
    </cfRule>
  </conditionalFormatting>
  <conditionalFormatting sqref="G693:I693">
    <cfRule type="expression" dxfId="3004" priority="389">
      <formula>#VALUE!</formula>
    </cfRule>
  </conditionalFormatting>
  <conditionalFormatting sqref="P689">
    <cfRule type="expression" dxfId="3003" priority="388">
      <formula>OR(P689=W710,P689=W711)</formula>
    </cfRule>
  </conditionalFormatting>
  <conditionalFormatting sqref="G704:I704">
    <cfRule type="expression" dxfId="3002" priority="387">
      <formula>#VALUE!</formula>
    </cfRule>
  </conditionalFormatting>
  <conditionalFormatting sqref="G704:I704">
    <cfRule type="expression" dxfId="3001" priority="386">
      <formula>#VALUE!</formula>
    </cfRule>
  </conditionalFormatting>
  <conditionalFormatting sqref="P700">
    <cfRule type="expression" dxfId="3000" priority="385">
      <formula>OR(P700=W721,P700=W722)</formula>
    </cfRule>
  </conditionalFormatting>
  <conditionalFormatting sqref="G715:I715">
    <cfRule type="expression" dxfId="2999" priority="384">
      <formula>#VALUE!</formula>
    </cfRule>
  </conditionalFormatting>
  <conditionalFormatting sqref="G715:I715">
    <cfRule type="expression" dxfId="2998" priority="383">
      <formula>#VALUE!</formula>
    </cfRule>
  </conditionalFormatting>
  <conditionalFormatting sqref="P711">
    <cfRule type="expression" dxfId="2997" priority="382">
      <formula>OR(P711=W732,P711=W733)</formula>
    </cfRule>
  </conditionalFormatting>
  <conditionalFormatting sqref="G726:I726">
    <cfRule type="expression" dxfId="2996" priority="381">
      <formula>#VALUE!</formula>
    </cfRule>
  </conditionalFormatting>
  <conditionalFormatting sqref="G726:I726">
    <cfRule type="expression" dxfId="2995" priority="380">
      <formula>#VALUE!</formula>
    </cfRule>
  </conditionalFormatting>
  <conditionalFormatting sqref="P722">
    <cfRule type="expression" dxfId="2994" priority="379">
      <formula>OR(P722=W743,P722=W744)</formula>
    </cfRule>
  </conditionalFormatting>
  <conditionalFormatting sqref="G737:I737">
    <cfRule type="expression" dxfId="2993" priority="378">
      <formula>#VALUE!</formula>
    </cfRule>
  </conditionalFormatting>
  <conditionalFormatting sqref="G737:I737">
    <cfRule type="expression" dxfId="2992" priority="377">
      <formula>#VALUE!</formula>
    </cfRule>
  </conditionalFormatting>
  <conditionalFormatting sqref="P733">
    <cfRule type="expression" dxfId="2991" priority="376">
      <formula>OR(P733=W754,P733=W755)</formula>
    </cfRule>
  </conditionalFormatting>
  <conditionalFormatting sqref="G748:I748">
    <cfRule type="expression" dxfId="2990" priority="375">
      <formula>#VALUE!</formula>
    </cfRule>
  </conditionalFormatting>
  <conditionalFormatting sqref="G748:I748">
    <cfRule type="expression" dxfId="2989" priority="374">
      <formula>#VALUE!</formula>
    </cfRule>
  </conditionalFormatting>
  <conditionalFormatting sqref="P744">
    <cfRule type="expression" dxfId="2988" priority="373">
      <formula>OR(P744=W765,P744=W766)</formula>
    </cfRule>
  </conditionalFormatting>
  <conditionalFormatting sqref="G759:I759">
    <cfRule type="expression" dxfId="2987" priority="372">
      <formula>#VALUE!</formula>
    </cfRule>
  </conditionalFormatting>
  <conditionalFormatting sqref="G759:I759">
    <cfRule type="expression" dxfId="2986" priority="371">
      <formula>#VALUE!</formula>
    </cfRule>
  </conditionalFormatting>
  <conditionalFormatting sqref="P755">
    <cfRule type="expression" dxfId="2985" priority="370">
      <formula>OR(P755=W776,P755=W777)</formula>
    </cfRule>
  </conditionalFormatting>
  <conditionalFormatting sqref="G770:I770">
    <cfRule type="expression" dxfId="2984" priority="369">
      <formula>#VALUE!</formula>
    </cfRule>
  </conditionalFormatting>
  <conditionalFormatting sqref="G770:I770">
    <cfRule type="expression" dxfId="2983" priority="368">
      <formula>#VALUE!</formula>
    </cfRule>
  </conditionalFormatting>
  <conditionalFormatting sqref="P766">
    <cfRule type="expression" dxfId="2982" priority="367">
      <formula>OR(P766=W787,P766=W788)</formula>
    </cfRule>
  </conditionalFormatting>
  <conditionalFormatting sqref="G781:I781">
    <cfRule type="expression" dxfId="2981" priority="366">
      <formula>#VALUE!</formula>
    </cfRule>
  </conditionalFormatting>
  <conditionalFormatting sqref="G781:I781">
    <cfRule type="expression" dxfId="2980" priority="365">
      <formula>#VALUE!</formula>
    </cfRule>
  </conditionalFormatting>
  <conditionalFormatting sqref="P777">
    <cfRule type="expression" dxfId="2979" priority="364">
      <formula>OR(P777=W798,P777=W799)</formula>
    </cfRule>
  </conditionalFormatting>
  <conditionalFormatting sqref="G792:I792">
    <cfRule type="expression" dxfId="2978" priority="363">
      <formula>#VALUE!</formula>
    </cfRule>
  </conditionalFormatting>
  <conditionalFormatting sqref="G792:I792">
    <cfRule type="expression" dxfId="2977" priority="362">
      <formula>#VALUE!</formula>
    </cfRule>
  </conditionalFormatting>
  <conditionalFormatting sqref="P788">
    <cfRule type="expression" dxfId="2976" priority="361">
      <formula>OR(P788=W809,P788=W810)</formula>
    </cfRule>
  </conditionalFormatting>
  <conditionalFormatting sqref="G803:I803">
    <cfRule type="expression" dxfId="2975" priority="360">
      <formula>#VALUE!</formula>
    </cfRule>
  </conditionalFormatting>
  <conditionalFormatting sqref="G803:I803">
    <cfRule type="expression" dxfId="2974" priority="359">
      <formula>#VALUE!</formula>
    </cfRule>
  </conditionalFormatting>
  <conditionalFormatting sqref="P799">
    <cfRule type="expression" dxfId="2973" priority="358">
      <formula>OR(P799=W820,P799=W821)</formula>
    </cfRule>
  </conditionalFormatting>
  <conditionalFormatting sqref="G814:I814">
    <cfRule type="expression" dxfId="2972" priority="357">
      <formula>#VALUE!</formula>
    </cfRule>
  </conditionalFormatting>
  <conditionalFormatting sqref="G814:I814">
    <cfRule type="expression" dxfId="2971" priority="356">
      <formula>#VALUE!</formula>
    </cfRule>
  </conditionalFormatting>
  <conditionalFormatting sqref="P810">
    <cfRule type="expression" dxfId="2970" priority="355">
      <formula>OR(P810=W831,P810=W832)</formula>
    </cfRule>
  </conditionalFormatting>
  <conditionalFormatting sqref="G825:I825">
    <cfRule type="expression" dxfId="2969" priority="354">
      <formula>#VALUE!</formula>
    </cfRule>
  </conditionalFormatting>
  <conditionalFormatting sqref="G825:I825">
    <cfRule type="expression" dxfId="2968" priority="353">
      <formula>#VALUE!</formula>
    </cfRule>
  </conditionalFormatting>
  <conditionalFormatting sqref="P821">
    <cfRule type="expression" dxfId="2967" priority="352">
      <formula>OR(P821=W842,P821=W843)</formula>
    </cfRule>
  </conditionalFormatting>
  <conditionalFormatting sqref="G836:I836">
    <cfRule type="expression" dxfId="2966" priority="351">
      <formula>#VALUE!</formula>
    </cfRule>
  </conditionalFormatting>
  <conditionalFormatting sqref="G836:I836">
    <cfRule type="expression" dxfId="2965" priority="350">
      <formula>#VALUE!</formula>
    </cfRule>
  </conditionalFormatting>
  <conditionalFormatting sqref="P832">
    <cfRule type="expression" dxfId="2964" priority="349">
      <formula>OR(P832=W853,P832=W854)</formula>
    </cfRule>
  </conditionalFormatting>
  <conditionalFormatting sqref="G847:I847">
    <cfRule type="expression" dxfId="2963" priority="348">
      <formula>#VALUE!</formula>
    </cfRule>
  </conditionalFormatting>
  <conditionalFormatting sqref="G847:I847">
    <cfRule type="expression" dxfId="2962" priority="347">
      <formula>#VALUE!</formula>
    </cfRule>
  </conditionalFormatting>
  <conditionalFormatting sqref="P843">
    <cfRule type="expression" dxfId="2961" priority="346">
      <formula>OR(P843=W864,P843=W865)</formula>
    </cfRule>
  </conditionalFormatting>
  <conditionalFormatting sqref="G858:I858">
    <cfRule type="expression" dxfId="2960" priority="345">
      <formula>#VALUE!</formula>
    </cfRule>
  </conditionalFormatting>
  <conditionalFormatting sqref="G858:I858">
    <cfRule type="expression" dxfId="2959" priority="344">
      <formula>#VALUE!</formula>
    </cfRule>
  </conditionalFormatting>
  <conditionalFormatting sqref="P854">
    <cfRule type="expression" dxfId="2958" priority="343">
      <formula>OR(P854=W875,P854=W876)</formula>
    </cfRule>
  </conditionalFormatting>
  <conditionalFormatting sqref="G869:I869">
    <cfRule type="expression" dxfId="2957" priority="342">
      <formula>#VALUE!</formula>
    </cfRule>
  </conditionalFormatting>
  <conditionalFormatting sqref="P865">
    <cfRule type="expression" dxfId="2956" priority="341">
      <formula>OR(P865=W886,P865=W887)</formula>
    </cfRule>
  </conditionalFormatting>
  <conditionalFormatting sqref="G869:I869">
    <cfRule type="expression" dxfId="2955" priority="340">
      <formula>#VALUE!</formula>
    </cfRule>
  </conditionalFormatting>
  <conditionalFormatting sqref="P865">
    <cfRule type="expression" dxfId="2954" priority="339">
      <formula>OR(P865=W886,P865=W887)</formula>
    </cfRule>
  </conditionalFormatting>
  <conditionalFormatting sqref="G880:I880">
    <cfRule type="expression" dxfId="2953" priority="338">
      <formula>#VALUE!</formula>
    </cfRule>
  </conditionalFormatting>
  <conditionalFormatting sqref="P876">
    <cfRule type="expression" dxfId="2952" priority="337">
      <formula>OR(P876=W897,P876=W898)</formula>
    </cfRule>
  </conditionalFormatting>
  <conditionalFormatting sqref="G880:I880">
    <cfRule type="expression" dxfId="2951" priority="336">
      <formula>#VALUE!</formula>
    </cfRule>
  </conditionalFormatting>
  <conditionalFormatting sqref="P876">
    <cfRule type="expression" dxfId="2950" priority="335">
      <formula>OR(P876=W897,P876=W898)</formula>
    </cfRule>
  </conditionalFormatting>
  <conditionalFormatting sqref="G891:I891">
    <cfRule type="expression" dxfId="2949" priority="334">
      <formula>#VALUE!</formula>
    </cfRule>
  </conditionalFormatting>
  <conditionalFormatting sqref="P887">
    <cfRule type="expression" dxfId="2948" priority="333">
      <formula>OR(P887=W908,P887=W909)</formula>
    </cfRule>
  </conditionalFormatting>
  <conditionalFormatting sqref="G891:I891">
    <cfRule type="expression" dxfId="2947" priority="332">
      <formula>#VALUE!</formula>
    </cfRule>
  </conditionalFormatting>
  <conditionalFormatting sqref="P887">
    <cfRule type="expression" dxfId="2946" priority="331">
      <formula>OR(P887=W908,P887=W909)</formula>
    </cfRule>
  </conditionalFormatting>
  <conditionalFormatting sqref="G902:I902">
    <cfRule type="expression" dxfId="2945" priority="330">
      <formula>#VALUE!</formula>
    </cfRule>
  </conditionalFormatting>
  <conditionalFormatting sqref="P898">
    <cfRule type="expression" dxfId="2944" priority="329">
      <formula>OR(P898=W919,P898=W920)</formula>
    </cfRule>
  </conditionalFormatting>
  <conditionalFormatting sqref="G902:I902">
    <cfRule type="expression" dxfId="2943" priority="328">
      <formula>#VALUE!</formula>
    </cfRule>
  </conditionalFormatting>
  <conditionalFormatting sqref="P898">
    <cfRule type="expression" dxfId="2942" priority="327">
      <formula>OR(P898=W919,P898=W920)</formula>
    </cfRule>
  </conditionalFormatting>
  <conditionalFormatting sqref="G913:I913">
    <cfRule type="expression" dxfId="2941" priority="326">
      <formula>#VALUE!</formula>
    </cfRule>
  </conditionalFormatting>
  <conditionalFormatting sqref="P909">
    <cfRule type="expression" dxfId="2940" priority="325">
      <formula>OR(P909=W930,P909=W931)</formula>
    </cfRule>
  </conditionalFormatting>
  <conditionalFormatting sqref="G913:I913">
    <cfRule type="expression" dxfId="2939" priority="324">
      <formula>#VALUE!</formula>
    </cfRule>
  </conditionalFormatting>
  <conditionalFormatting sqref="P909">
    <cfRule type="expression" dxfId="2938" priority="323">
      <formula>OR(P909=W930,P909=W931)</formula>
    </cfRule>
  </conditionalFormatting>
  <conditionalFormatting sqref="G924:I924">
    <cfRule type="expression" dxfId="2937" priority="322">
      <formula>#VALUE!</formula>
    </cfRule>
  </conditionalFormatting>
  <conditionalFormatting sqref="P920">
    <cfRule type="expression" dxfId="2936" priority="321">
      <formula>OR(P920=W941,P920=W942)</formula>
    </cfRule>
  </conditionalFormatting>
  <conditionalFormatting sqref="G924:I924">
    <cfRule type="expression" dxfId="2935" priority="320">
      <formula>#VALUE!</formula>
    </cfRule>
  </conditionalFormatting>
  <conditionalFormatting sqref="P920">
    <cfRule type="expression" dxfId="2934" priority="319">
      <formula>OR(P920=W941,P920=W942)</formula>
    </cfRule>
  </conditionalFormatting>
  <conditionalFormatting sqref="G935:I935">
    <cfRule type="expression" dxfId="2933" priority="318">
      <formula>#VALUE!</formula>
    </cfRule>
  </conditionalFormatting>
  <conditionalFormatting sqref="P931">
    <cfRule type="expression" dxfId="2932" priority="317">
      <formula>OR(P931=W952,P931=W953)</formula>
    </cfRule>
  </conditionalFormatting>
  <conditionalFormatting sqref="G935:I935">
    <cfRule type="expression" dxfId="2931" priority="316">
      <formula>#VALUE!</formula>
    </cfRule>
  </conditionalFormatting>
  <conditionalFormatting sqref="P931">
    <cfRule type="expression" dxfId="2930" priority="315">
      <formula>OR(P931=W952,P931=W953)</formula>
    </cfRule>
  </conditionalFormatting>
  <conditionalFormatting sqref="G946:I946">
    <cfRule type="expression" dxfId="2929" priority="314">
      <formula>#VALUE!</formula>
    </cfRule>
  </conditionalFormatting>
  <conditionalFormatting sqref="P942">
    <cfRule type="expression" dxfId="2928" priority="313">
      <formula>OR(P942=W963,P942=W964)</formula>
    </cfRule>
  </conditionalFormatting>
  <conditionalFormatting sqref="G946:I946">
    <cfRule type="expression" dxfId="2927" priority="312">
      <formula>#VALUE!</formula>
    </cfRule>
  </conditionalFormatting>
  <conditionalFormatting sqref="P942">
    <cfRule type="expression" dxfId="2926" priority="311">
      <formula>OR(P942=W963,P942=W964)</formula>
    </cfRule>
  </conditionalFormatting>
  <conditionalFormatting sqref="G957:I957">
    <cfRule type="expression" dxfId="2925" priority="310">
      <formula>#VALUE!</formula>
    </cfRule>
  </conditionalFormatting>
  <conditionalFormatting sqref="P953">
    <cfRule type="expression" dxfId="2924" priority="309">
      <formula>OR(P953=W974,P953=W975)</formula>
    </cfRule>
  </conditionalFormatting>
  <conditionalFormatting sqref="G957:I957">
    <cfRule type="expression" dxfId="2923" priority="308">
      <formula>#VALUE!</formula>
    </cfRule>
  </conditionalFormatting>
  <conditionalFormatting sqref="P953">
    <cfRule type="expression" dxfId="2922" priority="307">
      <formula>OR(P953=W974,P953=W975)</formula>
    </cfRule>
  </conditionalFormatting>
  <conditionalFormatting sqref="G968:I968">
    <cfRule type="expression" dxfId="2921" priority="306">
      <formula>#VALUE!</formula>
    </cfRule>
  </conditionalFormatting>
  <conditionalFormatting sqref="P964">
    <cfRule type="expression" dxfId="2920" priority="305">
      <formula>OR(P964=W985,P964=W986)</formula>
    </cfRule>
  </conditionalFormatting>
  <conditionalFormatting sqref="G968:I968">
    <cfRule type="expression" dxfId="2919" priority="304">
      <formula>#VALUE!</formula>
    </cfRule>
  </conditionalFormatting>
  <conditionalFormatting sqref="P964">
    <cfRule type="expression" dxfId="2918" priority="303">
      <formula>OR(P964=W985,P964=W986)</formula>
    </cfRule>
  </conditionalFormatting>
  <conditionalFormatting sqref="G979:I979">
    <cfRule type="expression" dxfId="2917" priority="302">
      <formula>#VALUE!</formula>
    </cfRule>
  </conditionalFormatting>
  <conditionalFormatting sqref="P975">
    <cfRule type="expression" dxfId="2916" priority="301">
      <formula>OR(P975=W996,P975=W997)</formula>
    </cfRule>
  </conditionalFormatting>
  <conditionalFormatting sqref="G979:I979">
    <cfRule type="expression" dxfId="2915" priority="300">
      <formula>#VALUE!</formula>
    </cfRule>
  </conditionalFormatting>
  <conditionalFormatting sqref="P975">
    <cfRule type="expression" dxfId="2914" priority="299">
      <formula>OR(P975=W996,P975=W997)</formula>
    </cfRule>
  </conditionalFormatting>
  <conditionalFormatting sqref="G990:I990">
    <cfRule type="expression" dxfId="2913" priority="298">
      <formula>#VALUE!</formula>
    </cfRule>
  </conditionalFormatting>
  <conditionalFormatting sqref="P986">
    <cfRule type="expression" dxfId="2912" priority="297">
      <formula>OR(P986=W1007,P986=W1008)</formula>
    </cfRule>
  </conditionalFormatting>
  <conditionalFormatting sqref="G990:I990">
    <cfRule type="expression" dxfId="2911" priority="296">
      <formula>#VALUE!</formula>
    </cfRule>
  </conditionalFormatting>
  <conditionalFormatting sqref="P986">
    <cfRule type="expression" dxfId="2910" priority="295">
      <formula>OR(P986=W1007,P986=W1008)</formula>
    </cfRule>
  </conditionalFormatting>
  <conditionalFormatting sqref="G1001:I1001">
    <cfRule type="expression" dxfId="2909" priority="294">
      <formula>#VALUE!</formula>
    </cfRule>
  </conditionalFormatting>
  <conditionalFormatting sqref="P997">
    <cfRule type="expression" dxfId="2908" priority="293">
      <formula>OR(P997=W1018,P997=W1019)</formula>
    </cfRule>
  </conditionalFormatting>
  <conditionalFormatting sqref="G1001:I1001">
    <cfRule type="expression" dxfId="2907" priority="292">
      <formula>#VALUE!</formula>
    </cfRule>
  </conditionalFormatting>
  <conditionalFormatting sqref="P997">
    <cfRule type="expression" dxfId="2906" priority="291">
      <formula>OR(P997=W1018,P997=W1019)</formula>
    </cfRule>
  </conditionalFormatting>
  <conditionalFormatting sqref="G1012:I1012">
    <cfRule type="expression" dxfId="2905" priority="290">
      <formula>#VALUE!</formula>
    </cfRule>
  </conditionalFormatting>
  <conditionalFormatting sqref="P1008">
    <cfRule type="expression" dxfId="2904" priority="289">
      <formula>OR(P1008=W1029,P1008=W1030)</formula>
    </cfRule>
  </conditionalFormatting>
  <conditionalFormatting sqref="G1012:I1012">
    <cfRule type="expression" dxfId="2903" priority="288">
      <formula>#VALUE!</formula>
    </cfRule>
  </conditionalFormatting>
  <conditionalFormatting sqref="P1008">
    <cfRule type="expression" dxfId="2902" priority="287">
      <formula>OR(P1008=W1029,P1008=W1030)</formula>
    </cfRule>
  </conditionalFormatting>
  <conditionalFormatting sqref="G1023:I1023">
    <cfRule type="expression" dxfId="2901" priority="286">
      <formula>#VALUE!</formula>
    </cfRule>
  </conditionalFormatting>
  <conditionalFormatting sqref="P1019">
    <cfRule type="expression" dxfId="2900" priority="285">
      <formula>OR(P1019=W1040,P1019=W1041)</formula>
    </cfRule>
  </conditionalFormatting>
  <conditionalFormatting sqref="G1023:I1023">
    <cfRule type="expression" dxfId="2899" priority="284">
      <formula>#VALUE!</formula>
    </cfRule>
  </conditionalFormatting>
  <conditionalFormatting sqref="P1019">
    <cfRule type="expression" dxfId="2898" priority="283">
      <formula>OR(P1019=W1040,P1019=W1041)</formula>
    </cfRule>
  </conditionalFormatting>
  <conditionalFormatting sqref="G1034:I1034">
    <cfRule type="expression" dxfId="2897" priority="282">
      <formula>#VALUE!</formula>
    </cfRule>
  </conditionalFormatting>
  <conditionalFormatting sqref="P1030">
    <cfRule type="expression" dxfId="2896" priority="281">
      <formula>OR(P1030=W1051,P1030=W1052)</formula>
    </cfRule>
  </conditionalFormatting>
  <conditionalFormatting sqref="G1034:I1034">
    <cfRule type="expression" dxfId="2895" priority="280">
      <formula>#VALUE!</formula>
    </cfRule>
  </conditionalFormatting>
  <conditionalFormatting sqref="P1030">
    <cfRule type="expression" dxfId="2894" priority="279">
      <formula>OR(P1030=W1051,P1030=W1052)</formula>
    </cfRule>
  </conditionalFormatting>
  <conditionalFormatting sqref="G1045:I1045">
    <cfRule type="expression" dxfId="2893" priority="278">
      <formula>#VALUE!</formula>
    </cfRule>
  </conditionalFormatting>
  <conditionalFormatting sqref="P1041">
    <cfRule type="expression" dxfId="2892" priority="277">
      <formula>OR(P1041=W1062,P1041=W1063)</formula>
    </cfRule>
  </conditionalFormatting>
  <conditionalFormatting sqref="G1045:I1045">
    <cfRule type="expression" dxfId="2891" priority="276">
      <formula>#VALUE!</formula>
    </cfRule>
  </conditionalFormatting>
  <conditionalFormatting sqref="P1041">
    <cfRule type="expression" dxfId="2890" priority="275">
      <formula>OR(P1041=W1062,P1041=W1063)</formula>
    </cfRule>
  </conditionalFormatting>
  <conditionalFormatting sqref="G1056:I1056">
    <cfRule type="expression" dxfId="2889" priority="274">
      <formula>#VALUE!</formula>
    </cfRule>
  </conditionalFormatting>
  <conditionalFormatting sqref="P1052">
    <cfRule type="expression" dxfId="2888" priority="273">
      <formula>OR(P1052=W1073,P1052=W1074)</formula>
    </cfRule>
  </conditionalFormatting>
  <conditionalFormatting sqref="G1056:I1056">
    <cfRule type="expression" dxfId="2887" priority="272">
      <formula>#VALUE!</formula>
    </cfRule>
  </conditionalFormatting>
  <conditionalFormatting sqref="P1052">
    <cfRule type="expression" dxfId="2886" priority="271">
      <formula>OR(P1052=W1073,P1052=W1074)</formula>
    </cfRule>
  </conditionalFormatting>
  <conditionalFormatting sqref="G1067:I1067">
    <cfRule type="expression" dxfId="2885" priority="270">
      <formula>#VALUE!</formula>
    </cfRule>
  </conditionalFormatting>
  <conditionalFormatting sqref="P1063">
    <cfRule type="expression" dxfId="2884" priority="269">
      <formula>OR(P1063=W1084,P1063=W1085)</formula>
    </cfRule>
  </conditionalFormatting>
  <conditionalFormatting sqref="G1067:I1067">
    <cfRule type="expression" dxfId="2883" priority="268">
      <formula>#VALUE!</formula>
    </cfRule>
  </conditionalFormatting>
  <conditionalFormatting sqref="P1063">
    <cfRule type="expression" dxfId="2882" priority="267">
      <formula>OR(P1063=W1084,P1063=W1085)</formula>
    </cfRule>
  </conditionalFormatting>
  <conditionalFormatting sqref="G1078:I1078">
    <cfRule type="expression" dxfId="2881" priority="266">
      <formula>#VALUE!</formula>
    </cfRule>
  </conditionalFormatting>
  <conditionalFormatting sqref="P1074">
    <cfRule type="expression" dxfId="2880" priority="265">
      <formula>OR(P1074=W1095,P1074=W1096)</formula>
    </cfRule>
  </conditionalFormatting>
  <conditionalFormatting sqref="G1078:I1078">
    <cfRule type="expression" dxfId="2879" priority="264">
      <formula>#VALUE!</formula>
    </cfRule>
  </conditionalFormatting>
  <conditionalFormatting sqref="P1074">
    <cfRule type="expression" dxfId="2878" priority="263">
      <formula>OR(P1074=W1095,P1074=W1096)</formula>
    </cfRule>
  </conditionalFormatting>
  <conditionalFormatting sqref="G1089:I1089">
    <cfRule type="expression" dxfId="2877" priority="262">
      <formula>#VALUE!</formula>
    </cfRule>
  </conditionalFormatting>
  <conditionalFormatting sqref="P1085">
    <cfRule type="expression" dxfId="2876" priority="261">
      <formula>OR(P1085=W1106,P1085=W1107)</formula>
    </cfRule>
  </conditionalFormatting>
  <conditionalFormatting sqref="G1089:I1089">
    <cfRule type="expression" dxfId="2875" priority="260">
      <formula>#VALUE!</formula>
    </cfRule>
  </conditionalFormatting>
  <conditionalFormatting sqref="P1085">
    <cfRule type="expression" dxfId="2874" priority="259">
      <formula>OR(P1085=W1106,P1085=W1107)</formula>
    </cfRule>
  </conditionalFormatting>
  <conditionalFormatting sqref="G1100:I1100">
    <cfRule type="expression" dxfId="2873" priority="258">
      <formula>#VALUE!</formula>
    </cfRule>
  </conditionalFormatting>
  <conditionalFormatting sqref="P1096">
    <cfRule type="expression" dxfId="2872" priority="257">
      <formula>OR(P1096=W1117,P1096=W1118)</formula>
    </cfRule>
  </conditionalFormatting>
  <conditionalFormatting sqref="G1100:I1100">
    <cfRule type="expression" dxfId="2871" priority="256">
      <formula>#VALUE!</formula>
    </cfRule>
  </conditionalFormatting>
  <conditionalFormatting sqref="P1096">
    <cfRule type="expression" dxfId="2870" priority="255">
      <formula>OR(P1096=W1117,P1096=W1118)</formula>
    </cfRule>
  </conditionalFormatting>
  <conditionalFormatting sqref="G1111:I1111">
    <cfRule type="expression" dxfId="2869" priority="254">
      <formula>#VALUE!</formula>
    </cfRule>
  </conditionalFormatting>
  <conditionalFormatting sqref="P1107">
    <cfRule type="expression" dxfId="2868" priority="253">
      <formula>OR(P1107=W1128,P1107=W1129)</formula>
    </cfRule>
  </conditionalFormatting>
  <conditionalFormatting sqref="G1111:I1111">
    <cfRule type="expression" dxfId="2867" priority="252">
      <formula>#VALUE!</formula>
    </cfRule>
  </conditionalFormatting>
  <conditionalFormatting sqref="P1107">
    <cfRule type="expression" dxfId="2866" priority="251">
      <formula>OR(P1107=W1128,P1107=W1129)</formula>
    </cfRule>
  </conditionalFormatting>
  <conditionalFormatting sqref="G1122:I1122">
    <cfRule type="expression" dxfId="2865" priority="250">
      <formula>#VALUE!</formula>
    </cfRule>
  </conditionalFormatting>
  <conditionalFormatting sqref="G1122:I1122">
    <cfRule type="expression" dxfId="2864" priority="249">
      <formula>#VALUE!</formula>
    </cfRule>
  </conditionalFormatting>
  <conditionalFormatting sqref="P1118">
    <cfRule type="expression" dxfId="2863" priority="248">
      <formula>OR(P1118=W1139,P1118=W1140)</formula>
    </cfRule>
  </conditionalFormatting>
  <conditionalFormatting sqref="G1122:I1122">
    <cfRule type="expression" dxfId="2862" priority="247">
      <formula>#VALUE!</formula>
    </cfRule>
  </conditionalFormatting>
  <conditionalFormatting sqref="P1118">
    <cfRule type="expression" dxfId="2861" priority="246">
      <formula>OR(P1118=W1139,P1118=W1140)</formula>
    </cfRule>
  </conditionalFormatting>
  <conditionalFormatting sqref="G1133:I1133">
    <cfRule type="expression" dxfId="2860" priority="245">
      <formula>#VALUE!</formula>
    </cfRule>
  </conditionalFormatting>
  <conditionalFormatting sqref="G1133:I1133">
    <cfRule type="expression" dxfId="2859" priority="244">
      <formula>#VALUE!</formula>
    </cfRule>
  </conditionalFormatting>
  <conditionalFormatting sqref="P1129">
    <cfRule type="expression" dxfId="2858" priority="243">
      <formula>OR(P1129=W1150,P1129=W1151)</formula>
    </cfRule>
  </conditionalFormatting>
  <conditionalFormatting sqref="G1133:I1133">
    <cfRule type="expression" dxfId="2857" priority="242">
      <formula>#VALUE!</formula>
    </cfRule>
  </conditionalFormatting>
  <conditionalFormatting sqref="P1129">
    <cfRule type="expression" dxfId="2856" priority="241">
      <formula>OR(P1129=W1150,P1129=W1151)</formula>
    </cfRule>
  </conditionalFormatting>
  <conditionalFormatting sqref="G1144:I1144">
    <cfRule type="expression" dxfId="2855" priority="240">
      <formula>#VALUE!</formula>
    </cfRule>
  </conditionalFormatting>
  <conditionalFormatting sqref="G1144:I1144">
    <cfRule type="expression" dxfId="2854" priority="239">
      <formula>#VALUE!</formula>
    </cfRule>
  </conditionalFormatting>
  <conditionalFormatting sqref="P1140">
    <cfRule type="expression" dxfId="2853" priority="238">
      <formula>OR(P1140=W1161,P1140=W1162)</formula>
    </cfRule>
  </conditionalFormatting>
  <conditionalFormatting sqref="G1144:I1144">
    <cfRule type="expression" dxfId="2852" priority="237">
      <formula>#VALUE!</formula>
    </cfRule>
  </conditionalFormatting>
  <conditionalFormatting sqref="P1140">
    <cfRule type="expression" dxfId="2851" priority="236">
      <formula>OR(P1140=W1161,P1140=W1162)</formula>
    </cfRule>
  </conditionalFormatting>
  <conditionalFormatting sqref="G1155:I1155">
    <cfRule type="expression" dxfId="2850" priority="235">
      <formula>#VALUE!</formula>
    </cfRule>
  </conditionalFormatting>
  <conditionalFormatting sqref="G1155:I1155">
    <cfRule type="expression" dxfId="2849" priority="234">
      <formula>#VALUE!</formula>
    </cfRule>
  </conditionalFormatting>
  <conditionalFormatting sqref="P1151">
    <cfRule type="expression" dxfId="2848" priority="233">
      <formula>OR(P1151=W1172,P1151=W1173)</formula>
    </cfRule>
  </conditionalFormatting>
  <conditionalFormatting sqref="G1155:I1155">
    <cfRule type="expression" dxfId="2847" priority="232">
      <formula>#VALUE!</formula>
    </cfRule>
  </conditionalFormatting>
  <conditionalFormatting sqref="P1151">
    <cfRule type="expression" dxfId="2846" priority="231">
      <formula>OR(P1151=W1172,P1151=W1173)</formula>
    </cfRule>
  </conditionalFormatting>
  <conditionalFormatting sqref="G1166:I1166">
    <cfRule type="expression" dxfId="2845" priority="230">
      <formula>#VALUE!</formula>
    </cfRule>
  </conditionalFormatting>
  <conditionalFormatting sqref="G1166:I1166">
    <cfRule type="expression" dxfId="2844" priority="229">
      <formula>#VALUE!</formula>
    </cfRule>
  </conditionalFormatting>
  <conditionalFormatting sqref="P1162">
    <cfRule type="expression" dxfId="2843" priority="228">
      <formula>OR(P1162=W1183,P1162=W1184)</formula>
    </cfRule>
  </conditionalFormatting>
  <conditionalFormatting sqref="G1166:I1166">
    <cfRule type="expression" dxfId="2842" priority="227">
      <formula>#VALUE!</formula>
    </cfRule>
  </conditionalFormatting>
  <conditionalFormatting sqref="P1162">
    <cfRule type="expression" dxfId="2841" priority="226">
      <formula>OR(P1162=W1183,P1162=W1184)</formula>
    </cfRule>
  </conditionalFormatting>
  <conditionalFormatting sqref="G1177:I1177">
    <cfRule type="expression" dxfId="2840" priority="225">
      <formula>#VALUE!</formula>
    </cfRule>
  </conditionalFormatting>
  <conditionalFormatting sqref="G1177:I1177">
    <cfRule type="expression" dxfId="2839" priority="224">
      <formula>#VALUE!</formula>
    </cfRule>
  </conditionalFormatting>
  <conditionalFormatting sqref="P1173">
    <cfRule type="expression" dxfId="2838" priority="223">
      <formula>OR(P1173=W1194,P1173=W1195)</formula>
    </cfRule>
  </conditionalFormatting>
  <conditionalFormatting sqref="G1177:I1177">
    <cfRule type="expression" dxfId="2837" priority="222">
      <formula>#VALUE!</formula>
    </cfRule>
  </conditionalFormatting>
  <conditionalFormatting sqref="P1173">
    <cfRule type="expression" dxfId="2836" priority="221">
      <formula>OR(P1173=W1194,P1173=W1195)</formula>
    </cfRule>
  </conditionalFormatting>
  <conditionalFormatting sqref="G1188:I1188">
    <cfRule type="expression" dxfId="2835" priority="220">
      <formula>#VALUE!</formula>
    </cfRule>
  </conditionalFormatting>
  <conditionalFormatting sqref="G1188:I1188">
    <cfRule type="expression" dxfId="2834" priority="219">
      <formula>#VALUE!</formula>
    </cfRule>
  </conditionalFormatting>
  <conditionalFormatting sqref="P1184">
    <cfRule type="expression" dxfId="2833" priority="218">
      <formula>OR(P1184=W1205,P1184=W1206)</formula>
    </cfRule>
  </conditionalFormatting>
  <conditionalFormatting sqref="G1188:I1188">
    <cfRule type="expression" dxfId="2832" priority="217">
      <formula>#VALUE!</formula>
    </cfRule>
  </conditionalFormatting>
  <conditionalFormatting sqref="P1184">
    <cfRule type="expression" dxfId="2831" priority="216">
      <formula>OR(P1184=W1205,P1184=W1206)</formula>
    </cfRule>
  </conditionalFormatting>
  <conditionalFormatting sqref="G1199:I1199">
    <cfRule type="expression" dxfId="2830" priority="215">
      <formula>#VALUE!</formula>
    </cfRule>
  </conditionalFormatting>
  <conditionalFormatting sqref="G1199:I1199">
    <cfRule type="expression" dxfId="2829" priority="214">
      <formula>#VALUE!</formula>
    </cfRule>
  </conditionalFormatting>
  <conditionalFormatting sqref="P1195">
    <cfRule type="expression" dxfId="2828" priority="213">
      <formula>OR(P1195=W1216,P1195=W1217)</formula>
    </cfRule>
  </conditionalFormatting>
  <conditionalFormatting sqref="G1199:I1199">
    <cfRule type="expression" dxfId="2827" priority="212">
      <formula>#VALUE!</formula>
    </cfRule>
  </conditionalFormatting>
  <conditionalFormatting sqref="P1195">
    <cfRule type="expression" dxfId="2826" priority="211">
      <formula>OR(P1195=W1216,P1195=W1217)</formula>
    </cfRule>
  </conditionalFormatting>
  <conditionalFormatting sqref="G1210:I1210">
    <cfRule type="expression" dxfId="2825" priority="210">
      <formula>#VALUE!</formula>
    </cfRule>
  </conditionalFormatting>
  <conditionalFormatting sqref="G1210:I1210">
    <cfRule type="expression" dxfId="2824" priority="209">
      <formula>#VALUE!</formula>
    </cfRule>
  </conditionalFormatting>
  <conditionalFormatting sqref="P1206">
    <cfRule type="expression" dxfId="2823" priority="208">
      <formula>OR(P1206=W1227,P1206=W1228)</formula>
    </cfRule>
  </conditionalFormatting>
  <conditionalFormatting sqref="G1210:I1210">
    <cfRule type="expression" dxfId="2822" priority="207">
      <formula>#VALUE!</formula>
    </cfRule>
  </conditionalFormatting>
  <conditionalFormatting sqref="P1206">
    <cfRule type="expression" dxfId="2821" priority="206">
      <formula>OR(P1206=W1227,P1206=W1228)</formula>
    </cfRule>
  </conditionalFormatting>
  <conditionalFormatting sqref="G1221:I1221">
    <cfRule type="expression" dxfId="2820" priority="205">
      <formula>#VALUE!</formula>
    </cfRule>
  </conditionalFormatting>
  <conditionalFormatting sqref="G1221:I1221">
    <cfRule type="expression" dxfId="2819" priority="204">
      <formula>#VALUE!</formula>
    </cfRule>
  </conditionalFormatting>
  <conditionalFormatting sqref="P1217">
    <cfRule type="expression" dxfId="2818" priority="203">
      <formula>OR(P1217=W1238,P1217=W1239)</formula>
    </cfRule>
  </conditionalFormatting>
  <conditionalFormatting sqref="G1221:I1221">
    <cfRule type="expression" dxfId="2817" priority="202">
      <formula>#VALUE!</formula>
    </cfRule>
  </conditionalFormatting>
  <conditionalFormatting sqref="P1217">
    <cfRule type="expression" dxfId="2816" priority="201">
      <formula>OR(P1217=W1238,P1217=W1239)</formula>
    </cfRule>
  </conditionalFormatting>
  <conditionalFormatting sqref="G1232:I1232">
    <cfRule type="expression" dxfId="2815" priority="200">
      <formula>#VALUE!</formula>
    </cfRule>
  </conditionalFormatting>
  <conditionalFormatting sqref="G1232:I1232">
    <cfRule type="expression" dxfId="2814" priority="199">
      <formula>#VALUE!</formula>
    </cfRule>
  </conditionalFormatting>
  <conditionalFormatting sqref="P1228">
    <cfRule type="expression" dxfId="2813" priority="198">
      <formula>OR(P1228=W1249,P1228=W1250)</formula>
    </cfRule>
  </conditionalFormatting>
  <conditionalFormatting sqref="G1232:I1232">
    <cfRule type="expression" dxfId="2812" priority="197">
      <formula>#VALUE!</formula>
    </cfRule>
  </conditionalFormatting>
  <conditionalFormatting sqref="P1228">
    <cfRule type="expression" dxfId="2811" priority="196">
      <formula>OR(P1228=W1249,P1228=W1250)</formula>
    </cfRule>
  </conditionalFormatting>
  <conditionalFormatting sqref="G1243:I1243">
    <cfRule type="expression" dxfId="2810" priority="195">
      <formula>#VALUE!</formula>
    </cfRule>
  </conditionalFormatting>
  <conditionalFormatting sqref="G1243:I1243">
    <cfRule type="expression" dxfId="2809" priority="194">
      <formula>#VALUE!</formula>
    </cfRule>
  </conditionalFormatting>
  <conditionalFormatting sqref="P1239">
    <cfRule type="expression" dxfId="2808" priority="193">
      <formula>OR(P1239=W1260,P1239=W1261)</formula>
    </cfRule>
  </conditionalFormatting>
  <conditionalFormatting sqref="G1243:I1243">
    <cfRule type="expression" dxfId="2807" priority="192">
      <formula>#VALUE!</formula>
    </cfRule>
  </conditionalFormatting>
  <conditionalFormatting sqref="P1239">
    <cfRule type="expression" dxfId="2806" priority="191">
      <formula>OR(P1239=W1260,P1239=W1261)</formula>
    </cfRule>
  </conditionalFormatting>
  <conditionalFormatting sqref="G1254:I1254">
    <cfRule type="expression" dxfId="2805" priority="190">
      <formula>#VALUE!</formula>
    </cfRule>
  </conditionalFormatting>
  <conditionalFormatting sqref="G1254:I1254">
    <cfRule type="expression" dxfId="2804" priority="189">
      <formula>#VALUE!</formula>
    </cfRule>
  </conditionalFormatting>
  <conditionalFormatting sqref="P1250">
    <cfRule type="expression" dxfId="2803" priority="188">
      <formula>OR(P1250=W1271,P1250=W1272)</formula>
    </cfRule>
  </conditionalFormatting>
  <conditionalFormatting sqref="G1254:I1254">
    <cfRule type="expression" dxfId="2802" priority="187">
      <formula>#VALUE!</formula>
    </cfRule>
  </conditionalFormatting>
  <conditionalFormatting sqref="P1250">
    <cfRule type="expression" dxfId="2801" priority="186">
      <formula>OR(P1250=W1271,P1250=W1272)</formula>
    </cfRule>
  </conditionalFormatting>
  <conditionalFormatting sqref="G1265:I1265">
    <cfRule type="expression" dxfId="2800" priority="185">
      <formula>#VALUE!</formula>
    </cfRule>
  </conditionalFormatting>
  <conditionalFormatting sqref="G1265:I1265">
    <cfRule type="expression" dxfId="2799" priority="184">
      <formula>#VALUE!</formula>
    </cfRule>
  </conditionalFormatting>
  <conditionalFormatting sqref="P1261">
    <cfRule type="expression" dxfId="2798" priority="183">
      <formula>OR(P1261=W1282,P1261=W1283)</formula>
    </cfRule>
  </conditionalFormatting>
  <conditionalFormatting sqref="G1265:I1265">
    <cfRule type="expression" dxfId="2797" priority="182">
      <formula>#VALUE!</formula>
    </cfRule>
  </conditionalFormatting>
  <conditionalFormatting sqref="P1261">
    <cfRule type="expression" dxfId="2796" priority="181">
      <formula>OR(P1261=W1282,P1261=W1283)</formula>
    </cfRule>
  </conditionalFormatting>
  <conditionalFormatting sqref="G1276:I1276">
    <cfRule type="expression" dxfId="2795" priority="180">
      <formula>#VALUE!</formula>
    </cfRule>
  </conditionalFormatting>
  <conditionalFormatting sqref="G1276:I1276">
    <cfRule type="expression" dxfId="2794" priority="179">
      <formula>#VALUE!</formula>
    </cfRule>
  </conditionalFormatting>
  <conditionalFormatting sqref="P1272">
    <cfRule type="expression" dxfId="2793" priority="178">
      <formula>OR(P1272=W1293,P1272=W1294)</formula>
    </cfRule>
  </conditionalFormatting>
  <conditionalFormatting sqref="G1276:I1276">
    <cfRule type="expression" dxfId="2792" priority="177">
      <formula>#VALUE!</formula>
    </cfRule>
  </conditionalFormatting>
  <conditionalFormatting sqref="P1272">
    <cfRule type="expression" dxfId="2791" priority="176">
      <formula>OR(P1272=W1293,P1272=W1294)</formula>
    </cfRule>
  </conditionalFormatting>
  <conditionalFormatting sqref="G1287:I1287">
    <cfRule type="expression" dxfId="2790" priority="175">
      <formula>#VALUE!</formula>
    </cfRule>
  </conditionalFormatting>
  <conditionalFormatting sqref="G1287:I1287">
    <cfRule type="expression" dxfId="2789" priority="174">
      <formula>#VALUE!</formula>
    </cfRule>
  </conditionalFormatting>
  <conditionalFormatting sqref="P1283">
    <cfRule type="expression" dxfId="2788" priority="173">
      <formula>OR(P1283=W1304,P1283=W1305)</formula>
    </cfRule>
  </conditionalFormatting>
  <conditionalFormatting sqref="G1287:I1287">
    <cfRule type="expression" dxfId="2787" priority="172">
      <formula>#VALUE!</formula>
    </cfRule>
  </conditionalFormatting>
  <conditionalFormatting sqref="P1283">
    <cfRule type="expression" dxfId="2786" priority="171">
      <formula>OR(P1283=W1304,P1283=W1305)</formula>
    </cfRule>
  </conditionalFormatting>
  <conditionalFormatting sqref="G1298:I1298">
    <cfRule type="expression" dxfId="2785" priority="170">
      <formula>#VALUE!</formula>
    </cfRule>
  </conditionalFormatting>
  <conditionalFormatting sqref="G1298:I1298">
    <cfRule type="expression" dxfId="2784" priority="169">
      <formula>#VALUE!</formula>
    </cfRule>
  </conditionalFormatting>
  <conditionalFormatting sqref="P1294">
    <cfRule type="expression" dxfId="2783" priority="168">
      <formula>OR(P1294=W1315,P1294=W1316)</formula>
    </cfRule>
  </conditionalFormatting>
  <conditionalFormatting sqref="G1298:I1298">
    <cfRule type="expression" dxfId="2782" priority="167">
      <formula>#VALUE!</formula>
    </cfRule>
  </conditionalFormatting>
  <conditionalFormatting sqref="P1294">
    <cfRule type="expression" dxfId="2781" priority="166">
      <formula>OR(P1294=W1315,P1294=W1316)</formula>
    </cfRule>
  </conditionalFormatting>
  <conditionalFormatting sqref="G1309:I1309">
    <cfRule type="expression" dxfId="2780" priority="165">
      <formula>#VALUE!</formula>
    </cfRule>
  </conditionalFormatting>
  <conditionalFormatting sqref="G1309:I1309">
    <cfRule type="expression" dxfId="2779" priority="164">
      <formula>#VALUE!</formula>
    </cfRule>
  </conditionalFormatting>
  <conditionalFormatting sqref="P1305">
    <cfRule type="expression" dxfId="2778" priority="163">
      <formula>OR(P1305=W1326,P1305=W1327)</formula>
    </cfRule>
  </conditionalFormatting>
  <conditionalFormatting sqref="G1309:I1309">
    <cfRule type="expression" dxfId="2777" priority="162">
      <formula>#VALUE!</formula>
    </cfRule>
  </conditionalFormatting>
  <conditionalFormatting sqref="P1305">
    <cfRule type="expression" dxfId="2776" priority="161">
      <formula>OR(P1305=W1326,P1305=W1327)</formula>
    </cfRule>
  </conditionalFormatting>
  <conditionalFormatting sqref="G1320:I1320">
    <cfRule type="expression" dxfId="2775" priority="160">
      <formula>#VALUE!</formula>
    </cfRule>
  </conditionalFormatting>
  <conditionalFormatting sqref="G1320:I1320">
    <cfRule type="expression" dxfId="2774" priority="159">
      <formula>#VALUE!</formula>
    </cfRule>
  </conditionalFormatting>
  <conditionalFormatting sqref="P1316">
    <cfRule type="expression" dxfId="2773" priority="158">
      <formula>OR(P1316=W1337,P1316=W1338)</formula>
    </cfRule>
  </conditionalFormatting>
  <conditionalFormatting sqref="G1320:I1320">
    <cfRule type="expression" dxfId="2772" priority="157">
      <formula>#VALUE!</formula>
    </cfRule>
  </conditionalFormatting>
  <conditionalFormatting sqref="P1316">
    <cfRule type="expression" dxfId="2771" priority="156">
      <formula>OR(P1316=W1337,P1316=W1338)</formula>
    </cfRule>
  </conditionalFormatting>
  <conditionalFormatting sqref="G1331:I1331">
    <cfRule type="expression" dxfId="2770" priority="155">
      <formula>#VALUE!</formula>
    </cfRule>
  </conditionalFormatting>
  <conditionalFormatting sqref="G1331:I1331">
    <cfRule type="expression" dxfId="2769" priority="154">
      <formula>#VALUE!</formula>
    </cfRule>
  </conditionalFormatting>
  <conditionalFormatting sqref="P1327">
    <cfRule type="expression" dxfId="2768" priority="153">
      <formula>OR(P1327=W1348,P1327=W1349)</formula>
    </cfRule>
  </conditionalFormatting>
  <conditionalFormatting sqref="G1331:I1331">
    <cfRule type="expression" dxfId="2767" priority="152">
      <formula>#VALUE!</formula>
    </cfRule>
  </conditionalFormatting>
  <conditionalFormatting sqref="P1327">
    <cfRule type="expression" dxfId="2766" priority="151">
      <formula>OR(P1327=W1348,P1327=W1349)</formula>
    </cfRule>
  </conditionalFormatting>
  <conditionalFormatting sqref="G1342:I1342">
    <cfRule type="expression" dxfId="2765" priority="150">
      <formula>#VALUE!</formula>
    </cfRule>
  </conditionalFormatting>
  <conditionalFormatting sqref="G1342:I1342">
    <cfRule type="expression" dxfId="2764" priority="149">
      <formula>#VALUE!</formula>
    </cfRule>
  </conditionalFormatting>
  <conditionalFormatting sqref="P1338">
    <cfRule type="expression" dxfId="2763" priority="148">
      <formula>OR(P1338=W1359,P1338=W1360)</formula>
    </cfRule>
  </conditionalFormatting>
  <conditionalFormatting sqref="G1342:I1342">
    <cfRule type="expression" dxfId="2762" priority="147">
      <formula>#VALUE!</formula>
    </cfRule>
  </conditionalFormatting>
  <conditionalFormatting sqref="P1338">
    <cfRule type="expression" dxfId="2761" priority="146">
      <formula>OR(P1338=W1359,P1338=W1360)</formula>
    </cfRule>
  </conditionalFormatting>
  <conditionalFormatting sqref="G1353:I1353">
    <cfRule type="expression" dxfId="2760" priority="145">
      <formula>#VALUE!</formula>
    </cfRule>
  </conditionalFormatting>
  <conditionalFormatting sqref="G1353:I1353">
    <cfRule type="expression" dxfId="2759" priority="144">
      <formula>#VALUE!</formula>
    </cfRule>
  </conditionalFormatting>
  <conditionalFormatting sqref="P1349">
    <cfRule type="expression" dxfId="2758" priority="143">
      <formula>OR(P1349=W1370,P1349=W1371)</formula>
    </cfRule>
  </conditionalFormatting>
  <conditionalFormatting sqref="G1353:I1353">
    <cfRule type="expression" dxfId="2757" priority="142">
      <formula>#VALUE!</formula>
    </cfRule>
  </conditionalFormatting>
  <conditionalFormatting sqref="P1349">
    <cfRule type="expression" dxfId="2756" priority="141">
      <formula>OR(P1349=W1370,P1349=W1371)</formula>
    </cfRule>
  </conditionalFormatting>
  <conditionalFormatting sqref="G1364:I1364">
    <cfRule type="expression" dxfId="2755" priority="140">
      <formula>#VALUE!</formula>
    </cfRule>
  </conditionalFormatting>
  <conditionalFormatting sqref="G1364:I1364">
    <cfRule type="expression" dxfId="2754" priority="139">
      <formula>#VALUE!</formula>
    </cfRule>
  </conditionalFormatting>
  <conditionalFormatting sqref="P1360">
    <cfRule type="expression" dxfId="2753" priority="138">
      <formula>OR(P1360=W1381,P1360=W1382)</formula>
    </cfRule>
  </conditionalFormatting>
  <conditionalFormatting sqref="G1364:I1364">
    <cfRule type="expression" dxfId="2752" priority="137">
      <formula>#VALUE!</formula>
    </cfRule>
  </conditionalFormatting>
  <conditionalFormatting sqref="P1360">
    <cfRule type="expression" dxfId="2751" priority="136">
      <formula>OR(P1360=W1381,P1360=W1382)</formula>
    </cfRule>
  </conditionalFormatting>
  <conditionalFormatting sqref="G1375:I1375">
    <cfRule type="expression" dxfId="2750" priority="135">
      <formula>#VALUE!</formula>
    </cfRule>
  </conditionalFormatting>
  <conditionalFormatting sqref="G1375:I1375">
    <cfRule type="expression" dxfId="2749" priority="134">
      <formula>#VALUE!</formula>
    </cfRule>
  </conditionalFormatting>
  <conditionalFormatting sqref="P1371">
    <cfRule type="expression" dxfId="2748" priority="133">
      <formula>OR(P1371=W1392,P1371=W1393)</formula>
    </cfRule>
  </conditionalFormatting>
  <conditionalFormatting sqref="G1375:I1375">
    <cfRule type="expression" dxfId="2747" priority="132">
      <formula>#VALUE!</formula>
    </cfRule>
  </conditionalFormatting>
  <conditionalFormatting sqref="P1371">
    <cfRule type="expression" dxfId="2746" priority="131">
      <formula>OR(P1371=W1392,P1371=W1393)</formula>
    </cfRule>
  </conditionalFormatting>
  <conditionalFormatting sqref="G1386:I1386">
    <cfRule type="expression" dxfId="2745" priority="130">
      <formula>#VALUE!</formula>
    </cfRule>
  </conditionalFormatting>
  <conditionalFormatting sqref="G1386:I1386">
    <cfRule type="expression" dxfId="2744" priority="129">
      <formula>#VALUE!</formula>
    </cfRule>
  </conditionalFormatting>
  <conditionalFormatting sqref="P1382">
    <cfRule type="expression" dxfId="2743" priority="128">
      <formula>OR(P1382=W1403,P1382=W1404)</formula>
    </cfRule>
  </conditionalFormatting>
  <conditionalFormatting sqref="G1386:I1386">
    <cfRule type="expression" dxfId="2742" priority="127">
      <formula>#VALUE!</formula>
    </cfRule>
  </conditionalFormatting>
  <conditionalFormatting sqref="P1382">
    <cfRule type="expression" dxfId="2741" priority="126">
      <formula>OR(P1382=W1403,P1382=W1404)</formula>
    </cfRule>
  </conditionalFormatting>
  <conditionalFormatting sqref="G1397:I1397">
    <cfRule type="expression" dxfId="2740" priority="125">
      <formula>#VALUE!</formula>
    </cfRule>
  </conditionalFormatting>
  <conditionalFormatting sqref="G1397:I1397">
    <cfRule type="expression" dxfId="2739" priority="124">
      <formula>#VALUE!</formula>
    </cfRule>
  </conditionalFormatting>
  <conditionalFormatting sqref="P1393">
    <cfRule type="expression" dxfId="2738" priority="123">
      <formula>OR(P1393=W1414,P1393=W1415)</formula>
    </cfRule>
  </conditionalFormatting>
  <conditionalFormatting sqref="G1397:I1397">
    <cfRule type="expression" dxfId="2737" priority="122">
      <formula>#VALUE!</formula>
    </cfRule>
  </conditionalFormatting>
  <conditionalFormatting sqref="P1393">
    <cfRule type="expression" dxfId="2736" priority="121">
      <formula>OR(P1393=W1414,P1393=W1415)</formula>
    </cfRule>
  </conditionalFormatting>
  <conditionalFormatting sqref="G1408:I1408">
    <cfRule type="expression" dxfId="2735" priority="120">
      <formula>#VALUE!</formula>
    </cfRule>
  </conditionalFormatting>
  <conditionalFormatting sqref="G1408:I1408">
    <cfRule type="expression" dxfId="2734" priority="119">
      <formula>#VALUE!</formula>
    </cfRule>
  </conditionalFormatting>
  <conditionalFormatting sqref="P1404">
    <cfRule type="expression" dxfId="2733" priority="118">
      <formula>OR(P1404=W1425,P1404=W1426)</formula>
    </cfRule>
  </conditionalFormatting>
  <conditionalFormatting sqref="G1408:I1408">
    <cfRule type="expression" dxfId="2732" priority="117">
      <formula>#VALUE!</formula>
    </cfRule>
  </conditionalFormatting>
  <conditionalFormatting sqref="P1404">
    <cfRule type="expression" dxfId="2731" priority="116">
      <formula>OR(P1404=W1425,P1404=W1426)</formula>
    </cfRule>
  </conditionalFormatting>
  <conditionalFormatting sqref="G1419:I1419">
    <cfRule type="expression" dxfId="2730" priority="115">
      <formula>#VALUE!</formula>
    </cfRule>
  </conditionalFormatting>
  <conditionalFormatting sqref="G1419:I1419">
    <cfRule type="expression" dxfId="2729" priority="114">
      <formula>#VALUE!</formula>
    </cfRule>
  </conditionalFormatting>
  <conditionalFormatting sqref="P1415">
    <cfRule type="expression" dxfId="2728" priority="113">
      <formula>OR(P1415=W1436,P1415=W1437)</formula>
    </cfRule>
  </conditionalFormatting>
  <conditionalFormatting sqref="G1419:I1419">
    <cfRule type="expression" dxfId="2727" priority="112">
      <formula>#VALUE!</formula>
    </cfRule>
  </conditionalFormatting>
  <conditionalFormatting sqref="P1415">
    <cfRule type="expression" dxfId="2726" priority="111">
      <formula>OR(P1415=W1436,P1415=W1437)</formula>
    </cfRule>
  </conditionalFormatting>
  <conditionalFormatting sqref="G1430:I1430">
    <cfRule type="expression" dxfId="2725" priority="110">
      <formula>#VALUE!</formula>
    </cfRule>
  </conditionalFormatting>
  <conditionalFormatting sqref="G1430:I1430">
    <cfRule type="expression" dxfId="2724" priority="109">
      <formula>#VALUE!</formula>
    </cfRule>
  </conditionalFormatting>
  <conditionalFormatting sqref="P1426">
    <cfRule type="expression" dxfId="2723" priority="108">
      <formula>OR(P1426=W1447,P1426=W1448)</formula>
    </cfRule>
  </conditionalFormatting>
  <conditionalFormatting sqref="G1430:I1430">
    <cfRule type="expression" dxfId="2722" priority="107">
      <formula>#VALUE!</formula>
    </cfRule>
  </conditionalFormatting>
  <conditionalFormatting sqref="P1426">
    <cfRule type="expression" dxfId="2721" priority="106">
      <formula>OR(P1426=W1447,P1426=W1448)</formula>
    </cfRule>
  </conditionalFormatting>
  <conditionalFormatting sqref="G1441:I1441">
    <cfRule type="expression" dxfId="2720" priority="105">
      <formula>#VALUE!</formula>
    </cfRule>
  </conditionalFormatting>
  <conditionalFormatting sqref="G1441:I1441">
    <cfRule type="expression" dxfId="2719" priority="104">
      <formula>#VALUE!</formula>
    </cfRule>
  </conditionalFormatting>
  <conditionalFormatting sqref="P1437">
    <cfRule type="expression" dxfId="2718" priority="103">
      <formula>OR(P1437=W1458,P1437=W1459)</formula>
    </cfRule>
  </conditionalFormatting>
  <conditionalFormatting sqref="G1441:I1441">
    <cfRule type="expression" dxfId="2717" priority="102">
      <formula>#VALUE!</formula>
    </cfRule>
  </conditionalFormatting>
  <conditionalFormatting sqref="P1437">
    <cfRule type="expression" dxfId="2716" priority="101">
      <formula>OR(P1437=W1458,P1437=W1459)</formula>
    </cfRule>
  </conditionalFormatting>
  <conditionalFormatting sqref="G1452:I1452">
    <cfRule type="expression" dxfId="2715" priority="100">
      <formula>#VALUE!</formula>
    </cfRule>
  </conditionalFormatting>
  <conditionalFormatting sqref="G1452:I1452">
    <cfRule type="expression" dxfId="2714" priority="99">
      <formula>#VALUE!</formula>
    </cfRule>
  </conditionalFormatting>
  <conditionalFormatting sqref="P1448">
    <cfRule type="expression" dxfId="2713" priority="98">
      <formula>OR(P1448=W1469,P1448=W1470)</formula>
    </cfRule>
  </conditionalFormatting>
  <conditionalFormatting sqref="G1452:I1452">
    <cfRule type="expression" dxfId="2712" priority="97">
      <formula>#VALUE!</formula>
    </cfRule>
  </conditionalFormatting>
  <conditionalFormatting sqref="P1448">
    <cfRule type="expression" dxfId="2711" priority="96">
      <formula>OR(P1448=W1469,P1448=W1470)</formula>
    </cfRule>
  </conditionalFormatting>
  <conditionalFormatting sqref="G1463:I1463">
    <cfRule type="expression" dxfId="2710" priority="95">
      <formula>#VALUE!</formula>
    </cfRule>
  </conditionalFormatting>
  <conditionalFormatting sqref="G1463:I1463">
    <cfRule type="expression" dxfId="2709" priority="94">
      <formula>#VALUE!</formula>
    </cfRule>
  </conditionalFormatting>
  <conditionalFormatting sqref="P1459">
    <cfRule type="expression" dxfId="2708" priority="93">
      <formula>OR(P1459=W1480,P1459=W1481)</formula>
    </cfRule>
  </conditionalFormatting>
  <conditionalFormatting sqref="G1463:I1463">
    <cfRule type="expression" dxfId="2707" priority="92">
      <formula>#VALUE!</formula>
    </cfRule>
  </conditionalFormatting>
  <conditionalFormatting sqref="P1459">
    <cfRule type="expression" dxfId="2706" priority="91">
      <formula>OR(P1459=W1480,P1459=W1481)</formula>
    </cfRule>
  </conditionalFormatting>
  <conditionalFormatting sqref="G1474:I1474">
    <cfRule type="expression" dxfId="2705" priority="90">
      <formula>#VALUE!</formula>
    </cfRule>
  </conditionalFormatting>
  <conditionalFormatting sqref="G1474:I1474">
    <cfRule type="expression" dxfId="2704" priority="89">
      <formula>#VALUE!</formula>
    </cfRule>
  </conditionalFormatting>
  <conditionalFormatting sqref="P1470">
    <cfRule type="expression" dxfId="2703" priority="88">
      <formula>OR(P1470=W1491,P1470=W1492)</formula>
    </cfRule>
  </conditionalFormatting>
  <conditionalFormatting sqref="G1474:I1474">
    <cfRule type="expression" dxfId="2702" priority="87">
      <formula>#VALUE!</formula>
    </cfRule>
  </conditionalFormatting>
  <conditionalFormatting sqref="P1470">
    <cfRule type="expression" dxfId="2701" priority="86">
      <formula>OR(P1470=W1491,P1470=W1492)</formula>
    </cfRule>
  </conditionalFormatting>
  <conditionalFormatting sqref="G1485:I1485">
    <cfRule type="expression" dxfId="2700" priority="85">
      <formula>#VALUE!</formula>
    </cfRule>
  </conditionalFormatting>
  <conditionalFormatting sqref="G1485:I1485">
    <cfRule type="expression" dxfId="2699" priority="84">
      <formula>#VALUE!</formula>
    </cfRule>
  </conditionalFormatting>
  <conditionalFormatting sqref="P1481">
    <cfRule type="expression" dxfId="2698" priority="83">
      <formula>OR(P1481=W1502,P1481=W1503)</formula>
    </cfRule>
  </conditionalFormatting>
  <conditionalFormatting sqref="G1485:I1485">
    <cfRule type="expression" dxfId="2697" priority="82">
      <formula>#VALUE!</formula>
    </cfRule>
  </conditionalFormatting>
  <conditionalFormatting sqref="P1481">
    <cfRule type="expression" dxfId="2696" priority="81">
      <formula>OR(P1481=W1502,P1481=W1503)</formula>
    </cfRule>
  </conditionalFormatting>
  <conditionalFormatting sqref="G1496:I1496">
    <cfRule type="expression" dxfId="2695" priority="80">
      <formula>#VALUE!</formula>
    </cfRule>
  </conditionalFormatting>
  <conditionalFormatting sqref="G1496:I1496">
    <cfRule type="expression" dxfId="2694" priority="79">
      <formula>#VALUE!</formula>
    </cfRule>
  </conditionalFormatting>
  <conditionalFormatting sqref="P1492">
    <cfRule type="expression" dxfId="2693" priority="78">
      <formula>OR(P1492=W1513,P1492=W1514)</formula>
    </cfRule>
  </conditionalFormatting>
  <conditionalFormatting sqref="G1496:I1496">
    <cfRule type="expression" dxfId="2692" priority="77">
      <formula>#VALUE!</formula>
    </cfRule>
  </conditionalFormatting>
  <conditionalFormatting sqref="P1492">
    <cfRule type="expression" dxfId="2691" priority="76">
      <formula>OR(P1492=W1513,P1492=W1514)</formula>
    </cfRule>
  </conditionalFormatting>
  <conditionalFormatting sqref="G1507:I1507">
    <cfRule type="expression" dxfId="2690" priority="75">
      <formula>#VALUE!</formula>
    </cfRule>
  </conditionalFormatting>
  <conditionalFormatting sqref="G1507:I1507">
    <cfRule type="expression" dxfId="2689" priority="74">
      <formula>#VALUE!</formula>
    </cfRule>
  </conditionalFormatting>
  <conditionalFormatting sqref="P1503">
    <cfRule type="expression" dxfId="2688" priority="73">
      <formula>OR(P1503=W1524,P1503=W1525)</formula>
    </cfRule>
  </conditionalFormatting>
  <conditionalFormatting sqref="G1507:I1507">
    <cfRule type="expression" dxfId="2687" priority="72">
      <formula>#VALUE!</formula>
    </cfRule>
  </conditionalFormatting>
  <conditionalFormatting sqref="P1503">
    <cfRule type="expression" dxfId="2686" priority="71">
      <formula>OR(P1503=W1524,P1503=W1525)</formula>
    </cfRule>
  </conditionalFormatting>
  <conditionalFormatting sqref="G1518:I1518">
    <cfRule type="expression" dxfId="2685" priority="70">
      <formula>#VALUE!</formula>
    </cfRule>
  </conditionalFormatting>
  <conditionalFormatting sqref="G1518:I1518">
    <cfRule type="expression" dxfId="2684" priority="69">
      <formula>#VALUE!</formula>
    </cfRule>
  </conditionalFormatting>
  <conditionalFormatting sqref="P1514">
    <cfRule type="expression" dxfId="2683" priority="68">
      <formula>OR(P1514=W1535,P1514=W1536)</formula>
    </cfRule>
  </conditionalFormatting>
  <conditionalFormatting sqref="G1518:I1518">
    <cfRule type="expression" dxfId="2682" priority="67">
      <formula>#VALUE!</formula>
    </cfRule>
  </conditionalFormatting>
  <conditionalFormatting sqref="P1514">
    <cfRule type="expression" dxfId="2681" priority="66">
      <formula>OR(P1514=W1535,P1514=W1536)</formula>
    </cfRule>
  </conditionalFormatting>
  <conditionalFormatting sqref="G1529:I1529">
    <cfRule type="expression" dxfId="2680" priority="65">
      <formula>#VALUE!</formula>
    </cfRule>
  </conditionalFormatting>
  <conditionalFormatting sqref="G1529:I1529">
    <cfRule type="expression" dxfId="2679" priority="64">
      <formula>#VALUE!</formula>
    </cfRule>
  </conditionalFormatting>
  <conditionalFormatting sqref="P1525">
    <cfRule type="expression" dxfId="2678" priority="63">
      <formula>OR(P1525=W1546,P1525=W1547)</formula>
    </cfRule>
  </conditionalFormatting>
  <conditionalFormatting sqref="G1529:I1529">
    <cfRule type="expression" dxfId="2677" priority="62">
      <formula>#VALUE!</formula>
    </cfRule>
  </conditionalFormatting>
  <conditionalFormatting sqref="P1525">
    <cfRule type="expression" dxfId="2676" priority="61">
      <formula>OR(P1525=W1546,P1525=W1547)</formula>
    </cfRule>
  </conditionalFormatting>
  <conditionalFormatting sqref="G1540:I1540">
    <cfRule type="expression" dxfId="2675" priority="60">
      <formula>#VALUE!</formula>
    </cfRule>
  </conditionalFormatting>
  <conditionalFormatting sqref="G1540:I1540">
    <cfRule type="expression" dxfId="2674" priority="59">
      <formula>#VALUE!</formula>
    </cfRule>
  </conditionalFormatting>
  <conditionalFormatting sqref="P1536">
    <cfRule type="expression" dxfId="2673" priority="58">
      <formula>OR(P1536=W1557,P1536=W1558)</formula>
    </cfRule>
  </conditionalFormatting>
  <conditionalFormatting sqref="G1540:I1540">
    <cfRule type="expression" dxfId="2672" priority="57">
      <formula>#VALUE!</formula>
    </cfRule>
  </conditionalFormatting>
  <conditionalFormatting sqref="P1536">
    <cfRule type="expression" dxfId="2671" priority="56">
      <formula>OR(P1536=W1557,P1536=W1558)</formula>
    </cfRule>
  </conditionalFormatting>
  <conditionalFormatting sqref="G1551:I1551">
    <cfRule type="expression" dxfId="2670" priority="55">
      <formula>#VALUE!</formula>
    </cfRule>
  </conditionalFormatting>
  <conditionalFormatting sqref="G1551:I1551">
    <cfRule type="expression" dxfId="2669" priority="54">
      <formula>#VALUE!</formula>
    </cfRule>
  </conditionalFormatting>
  <conditionalFormatting sqref="P1547">
    <cfRule type="expression" dxfId="2668" priority="53">
      <formula>OR(P1547=W1568,P1547=W1569)</formula>
    </cfRule>
  </conditionalFormatting>
  <conditionalFormatting sqref="G1551:I1551">
    <cfRule type="expression" dxfId="2667" priority="52">
      <formula>#VALUE!</formula>
    </cfRule>
  </conditionalFormatting>
  <conditionalFormatting sqref="P1547">
    <cfRule type="expression" dxfId="2666" priority="51">
      <formula>OR(P1547=W1568,P1547=W1569)</formula>
    </cfRule>
  </conditionalFormatting>
  <conditionalFormatting sqref="G1562:I1562">
    <cfRule type="expression" dxfId="2665" priority="50">
      <formula>#VALUE!</formula>
    </cfRule>
  </conditionalFormatting>
  <conditionalFormatting sqref="G1562:I1562">
    <cfRule type="expression" dxfId="2664" priority="49">
      <formula>#VALUE!</formula>
    </cfRule>
  </conditionalFormatting>
  <conditionalFormatting sqref="P1558">
    <cfRule type="expression" dxfId="2663" priority="48">
      <formula>OR(P1558=W1579,P1558=W1580)</formula>
    </cfRule>
  </conditionalFormatting>
  <conditionalFormatting sqref="G1562:I1562">
    <cfRule type="expression" dxfId="2662" priority="47">
      <formula>#VALUE!</formula>
    </cfRule>
  </conditionalFormatting>
  <conditionalFormatting sqref="P1558">
    <cfRule type="expression" dxfId="2661" priority="46">
      <formula>OR(P1558=W1579,P1558=W1580)</formula>
    </cfRule>
  </conditionalFormatting>
  <conditionalFormatting sqref="G1573:I1573">
    <cfRule type="expression" dxfId="2660" priority="45">
      <formula>#VALUE!</formula>
    </cfRule>
  </conditionalFormatting>
  <conditionalFormatting sqref="G1573:I1573">
    <cfRule type="expression" dxfId="2659" priority="44">
      <formula>#VALUE!</formula>
    </cfRule>
  </conditionalFormatting>
  <conditionalFormatting sqref="P1569">
    <cfRule type="expression" dxfId="2658" priority="43">
      <formula>OR(P1569=W1590,P1569=W1591)</formula>
    </cfRule>
  </conditionalFormatting>
  <conditionalFormatting sqref="G1573:I1573">
    <cfRule type="expression" dxfId="2657" priority="42">
      <formula>#VALUE!</formula>
    </cfRule>
  </conditionalFormatting>
  <conditionalFormatting sqref="P1569">
    <cfRule type="expression" dxfId="2656" priority="41">
      <formula>OR(P1569=W1590,P1569=W1591)</formula>
    </cfRule>
  </conditionalFormatting>
  <conditionalFormatting sqref="G1584:I1584">
    <cfRule type="expression" dxfId="2655" priority="40">
      <formula>#VALUE!</formula>
    </cfRule>
  </conditionalFormatting>
  <conditionalFormatting sqref="G1584:I1584">
    <cfRule type="expression" dxfId="2654" priority="39">
      <formula>#VALUE!</formula>
    </cfRule>
  </conditionalFormatting>
  <conditionalFormatting sqref="P1580">
    <cfRule type="expression" dxfId="2653" priority="38">
      <formula>OR(P1580=W1601,P1580=W1602)</formula>
    </cfRule>
  </conditionalFormatting>
  <conditionalFormatting sqref="G1584:I1584">
    <cfRule type="expression" dxfId="2652" priority="37">
      <formula>#VALUE!</formula>
    </cfRule>
  </conditionalFormatting>
  <conditionalFormatting sqref="P1580">
    <cfRule type="expression" dxfId="2651" priority="36">
      <formula>OR(P1580=W1601,P1580=W1602)</formula>
    </cfRule>
  </conditionalFormatting>
  <conditionalFormatting sqref="G1595:I1595">
    <cfRule type="expression" dxfId="2650" priority="35">
      <formula>#VALUE!</formula>
    </cfRule>
  </conditionalFormatting>
  <conditionalFormatting sqref="G1595:I1595">
    <cfRule type="expression" dxfId="2649" priority="34">
      <formula>#VALUE!</formula>
    </cfRule>
  </conditionalFormatting>
  <conditionalFormatting sqref="P1591">
    <cfRule type="expression" dxfId="2648" priority="33">
      <formula>OR(P1591=W1612,P1591=W1613)</formula>
    </cfRule>
  </conditionalFormatting>
  <conditionalFormatting sqref="G1595:I1595">
    <cfRule type="expression" dxfId="2647" priority="32">
      <formula>#VALUE!</formula>
    </cfRule>
  </conditionalFormatting>
  <conditionalFormatting sqref="P1591">
    <cfRule type="expression" dxfId="2646" priority="31">
      <formula>OR(P1591=W1612,P1591=W1613)</formula>
    </cfRule>
  </conditionalFormatting>
  <conditionalFormatting sqref="G1606:I1606">
    <cfRule type="expression" dxfId="2645" priority="30">
      <formula>#VALUE!</formula>
    </cfRule>
  </conditionalFormatting>
  <conditionalFormatting sqref="G1606:I1606">
    <cfRule type="expression" dxfId="2644" priority="29">
      <formula>#VALUE!</formula>
    </cfRule>
  </conditionalFormatting>
  <conditionalFormatting sqref="P1602">
    <cfRule type="expression" dxfId="2643" priority="28">
      <formula>OR(P1602=W1623,P1602=W1624)</formula>
    </cfRule>
  </conditionalFormatting>
  <conditionalFormatting sqref="G1606:I1606">
    <cfRule type="expression" dxfId="2642" priority="27">
      <formula>#VALUE!</formula>
    </cfRule>
  </conditionalFormatting>
  <conditionalFormatting sqref="P1602">
    <cfRule type="expression" dxfId="2641" priority="26">
      <formula>OR(P1602=W1623,P1602=W1624)</formula>
    </cfRule>
  </conditionalFormatting>
  <conditionalFormatting sqref="G1617:I1617">
    <cfRule type="expression" dxfId="2640" priority="25">
      <formula>#VALUE!</formula>
    </cfRule>
  </conditionalFormatting>
  <conditionalFormatting sqref="G1617:I1617">
    <cfRule type="expression" dxfId="2639" priority="24">
      <formula>#VALUE!</formula>
    </cfRule>
  </conditionalFormatting>
  <conditionalFormatting sqref="P1613">
    <cfRule type="expression" dxfId="2638" priority="23">
      <formula>OR(P1613=W1634,P1613=W1635)</formula>
    </cfRule>
  </conditionalFormatting>
  <conditionalFormatting sqref="G1617:I1617">
    <cfRule type="expression" dxfId="2637" priority="22">
      <formula>#VALUE!</formula>
    </cfRule>
  </conditionalFormatting>
  <conditionalFormatting sqref="P1613">
    <cfRule type="expression" dxfId="2636" priority="21">
      <formula>OR(P1613=W1634,P1613=W1635)</formula>
    </cfRule>
  </conditionalFormatting>
  <conditionalFormatting sqref="G1628:I1628">
    <cfRule type="expression" dxfId="2635" priority="20">
      <formula>#VALUE!</formula>
    </cfRule>
  </conditionalFormatting>
  <conditionalFormatting sqref="G1628:I1628">
    <cfRule type="expression" dxfId="2634" priority="19">
      <formula>#VALUE!</formula>
    </cfRule>
  </conditionalFormatting>
  <conditionalFormatting sqref="P1624">
    <cfRule type="expression" dxfId="2633" priority="18">
      <formula>OR(P1624=W1645,P1624=W1646)</formula>
    </cfRule>
  </conditionalFormatting>
  <conditionalFormatting sqref="G1628:I1628">
    <cfRule type="expression" dxfId="2632" priority="17">
      <formula>#VALUE!</formula>
    </cfRule>
  </conditionalFormatting>
  <conditionalFormatting sqref="P1624">
    <cfRule type="expression" dxfId="2631" priority="16">
      <formula>OR(P1624=W1645,P1624=W1646)</formula>
    </cfRule>
  </conditionalFormatting>
  <conditionalFormatting sqref="G1639:I1639">
    <cfRule type="expression" dxfId="2630" priority="15">
      <formula>#VALUE!</formula>
    </cfRule>
  </conditionalFormatting>
  <conditionalFormatting sqref="G1639:I1639">
    <cfRule type="expression" dxfId="2629" priority="14">
      <formula>#VALUE!</formula>
    </cfRule>
  </conditionalFormatting>
  <conditionalFormatting sqref="P1635">
    <cfRule type="expression" dxfId="2628" priority="13">
      <formula>OR(P1635=W1656,P1635=W1657)</formula>
    </cfRule>
  </conditionalFormatting>
  <conditionalFormatting sqref="G1639:I1639">
    <cfRule type="expression" dxfId="2627" priority="12">
      <formula>#VALUE!</formula>
    </cfRule>
  </conditionalFormatting>
  <conditionalFormatting sqref="P1635">
    <cfRule type="expression" dxfId="2626" priority="11">
      <formula>OR(P1635=W1656,P1635=W1657)</formula>
    </cfRule>
  </conditionalFormatting>
  <conditionalFormatting sqref="G1650:I1650">
    <cfRule type="expression" dxfId="2625" priority="10">
      <formula>#VALUE!</formula>
    </cfRule>
  </conditionalFormatting>
  <conditionalFormatting sqref="G1650:I1650">
    <cfRule type="expression" dxfId="2624" priority="9">
      <formula>#VALUE!</formula>
    </cfRule>
  </conditionalFormatting>
  <conditionalFormatting sqref="P1646">
    <cfRule type="expression" dxfId="2623" priority="8">
      <formula>OR(P1646=W1667,P1646=W1668)</formula>
    </cfRule>
  </conditionalFormatting>
  <conditionalFormatting sqref="G1650:I1650">
    <cfRule type="expression" dxfId="2622" priority="7">
      <formula>#VALUE!</formula>
    </cfRule>
  </conditionalFormatting>
  <conditionalFormatting sqref="P1646">
    <cfRule type="expression" dxfId="2621" priority="6">
      <formula>OR(P1646=W1667,P1646=W1668)</formula>
    </cfRule>
  </conditionalFormatting>
  <conditionalFormatting sqref="G1661:I1661">
    <cfRule type="expression" dxfId="2620" priority="5">
      <formula>#VALUE!</formula>
    </cfRule>
  </conditionalFormatting>
  <conditionalFormatting sqref="G1661:I1661">
    <cfRule type="expression" dxfId="2619" priority="4">
      <formula>#VALUE!</formula>
    </cfRule>
  </conditionalFormatting>
  <conditionalFormatting sqref="P1657">
    <cfRule type="expression" dxfId="2618" priority="3">
      <formula>OR(P1657=W1678,P1657=W1679)</formula>
    </cfRule>
  </conditionalFormatting>
  <conditionalFormatting sqref="G1661:I1661">
    <cfRule type="expression" dxfId="2617" priority="2">
      <formula>#VALUE!</formula>
    </cfRule>
  </conditionalFormatting>
  <conditionalFormatting sqref="P1657">
    <cfRule type="expression" dxfId="2616" priority="1">
      <formula>OR(P1657=W1678,P1657=W1679)</formula>
    </cfRule>
  </conditionalFormatting>
  <dataValidations count="1">
    <dataValidation type="list" allowBlank="1" showInputMessage="1" showErrorMessage="1" sqref="G33 G1650 G44 G55 G1188 G539 G550 G572 G561 G583 G594 G605 G616 G627 G638 G649 G660 G671 G682 G693 G704 G715 G726 G737 G748 G759 G770 G781 G792 G803 G814 G825 G836 G847 G858 G869 G880 G891 G902 G913 G924 G935 G946 G957 G968 G979 G990 G1001 G1012 G1023 G1034 G1045 G1056 G1067 G1078 G1089 G1100 G1111 G1122 G1133 G1144 G1155 G1166 G1177 G517 G1199 G1210 G1221 G1232 G1243 G1254 G1265 G1276 G1287 G1298 G1309 G1320 G1331 G1342 G1353 G1364 G1375 G1386 G1397 G1408 G1419 G1430 G1441 G1452 G1463 G1485 G1474 G1496 G1507 G1518 G1529 G1540 G1551 G1562 G1573 G1584 G1595 G1606 G1617 G1628 G1639 G22 G528 G88 G66 G99 G110 G121 G132 G143 G154 G176 G165 G187 G198 G209 G220 G231 G242 G253 G264 G319 G286 G275 G297 G308 G330 G341 G352 G363 G374 G385 G396 G407 G418 G429 G440 G451 G462 G473 G484 G495 G506 G77 G1661" xr:uid="{00000000-0002-0000-0400-000000000000}">
      <formula1>ElencocodiciATECOproduzioni</formula1>
    </dataValidation>
  </dataValidations>
  <pageMargins left="0.70866141732283472" right="0.70866141732283472" top="0.74803149606299213" bottom="0.74803149606299213" header="0.31496062992125984" footer="0.31496062992125984"/>
  <pageSetup paperSize="9" scale="40" orientation="portrait"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688"/>
  <sheetViews>
    <sheetView zoomScale="70" zoomScaleNormal="70" workbookViewId="0">
      <selection activeCell="E1700" sqref="E1700"/>
    </sheetView>
  </sheetViews>
  <sheetFormatPr baseColWidth="10" defaultColWidth="8.83203125" defaultRowHeight="16"/>
  <cols>
    <col min="1" max="1" width="7" style="63" customWidth="1"/>
    <col min="2" max="2" width="10.83203125" customWidth="1"/>
    <col min="3" max="3" width="11.5" customWidth="1"/>
    <col min="4" max="4" width="12.1640625" customWidth="1"/>
    <col min="5" max="5" width="11.1640625" customWidth="1"/>
    <col min="6" max="6" width="11" customWidth="1"/>
    <col min="7" max="7" width="10.5" customWidth="1"/>
    <col min="8" max="8" width="10" customWidth="1"/>
    <col min="9" max="9" width="12.83203125" customWidth="1"/>
    <col min="10" max="10" width="9.83203125" customWidth="1"/>
    <col min="11" max="11" width="24.5" customWidth="1"/>
    <col min="12" max="12" width="22.5" customWidth="1"/>
    <col min="13" max="13" width="10.1640625" customWidth="1"/>
    <col min="14" max="14" width="0.83203125" customWidth="1"/>
    <col min="15" max="15" width="25.5" customWidth="1"/>
    <col min="16" max="16" width="22.1640625" customWidth="1"/>
    <col min="23" max="23" width="12" style="454" customWidth="1"/>
    <col min="24" max="24" width="8.83203125" style="134" customWidth="1"/>
    <col min="25" max="25" width="11.5" style="437" customWidth="1"/>
    <col min="26" max="26" width="8.83203125" style="134" customWidth="1"/>
  </cols>
  <sheetData>
    <row r="1" spans="1:26" s="86" customFormat="1" ht="26" thickBot="1">
      <c r="A1" s="807" t="s">
        <v>65</v>
      </c>
      <c r="B1" s="808"/>
      <c r="C1" s="808"/>
      <c r="D1" s="808"/>
      <c r="E1" s="808"/>
      <c r="F1" s="808"/>
      <c r="G1" s="808"/>
      <c r="H1" s="808"/>
      <c r="I1" s="808"/>
      <c r="J1" s="808"/>
      <c r="K1" s="808"/>
      <c r="L1" s="808"/>
      <c r="M1" s="808"/>
      <c r="N1" s="808"/>
      <c r="O1" s="808"/>
      <c r="P1" s="809"/>
      <c r="Q1" s="87"/>
      <c r="R1" s="87"/>
      <c r="S1" s="87"/>
      <c r="T1" s="87"/>
      <c r="U1" s="87"/>
      <c r="V1" s="87"/>
      <c r="W1" s="455"/>
      <c r="X1" s="277"/>
      <c r="Y1" s="264"/>
      <c r="Z1" s="277"/>
    </row>
    <row r="2" spans="1:26">
      <c r="A2" s="327"/>
      <c r="B2" s="8"/>
      <c r="C2" s="8"/>
      <c r="D2" s="8"/>
      <c r="E2" s="8"/>
      <c r="F2" s="8"/>
      <c r="G2" s="8"/>
      <c r="H2" s="8"/>
      <c r="I2" s="8"/>
      <c r="J2" s="8"/>
      <c r="K2" s="8"/>
      <c r="L2" s="8"/>
      <c r="M2" s="8"/>
      <c r="N2" s="8"/>
      <c r="O2" s="8"/>
      <c r="P2" s="8"/>
    </row>
    <row r="3" spans="1:26" ht="18">
      <c r="A3" s="328" t="s">
        <v>48</v>
      </c>
      <c r="B3" s="328"/>
      <c r="C3" s="328"/>
      <c r="D3" s="328"/>
      <c r="E3" s="328"/>
      <c r="F3" s="328"/>
      <c r="G3" s="328"/>
      <c r="H3" s="328"/>
      <c r="I3" s="328"/>
      <c r="J3" s="8"/>
      <c r="K3" s="8"/>
      <c r="L3" s="8"/>
      <c r="M3" s="8"/>
      <c r="N3" s="8"/>
      <c r="O3" s="8"/>
      <c r="P3" s="8"/>
    </row>
    <row r="4" spans="1:26" ht="17" thickBot="1">
      <c r="A4" s="327"/>
      <c r="B4" s="8"/>
      <c r="C4" s="8"/>
      <c r="D4" s="8"/>
      <c r="E4" s="8"/>
      <c r="F4" s="8"/>
      <c r="G4" s="8"/>
      <c r="H4" s="8"/>
      <c r="I4" s="8"/>
      <c r="J4" s="8"/>
      <c r="K4" s="8"/>
      <c r="L4" s="8"/>
      <c r="M4" s="8"/>
      <c r="N4" s="8"/>
      <c r="O4" s="8"/>
      <c r="P4" s="8"/>
    </row>
    <row r="5" spans="1:26" s="62" customFormat="1" ht="54" customHeight="1">
      <c r="A5" s="329"/>
      <c r="B5" s="330"/>
      <c r="C5" s="330"/>
      <c r="D5" s="330"/>
      <c r="E5" s="330"/>
      <c r="F5" s="330"/>
      <c r="G5" s="330"/>
      <c r="H5" s="330"/>
      <c r="I5" s="330"/>
      <c r="J5" s="330"/>
      <c r="K5" s="331"/>
      <c r="L5" s="332" t="s">
        <v>66</v>
      </c>
      <c r="M5" s="330"/>
      <c r="N5" s="819" t="s">
        <v>67</v>
      </c>
      <c r="O5" s="820"/>
      <c r="P5" s="821"/>
      <c r="W5" s="454"/>
      <c r="X5" s="134"/>
      <c r="Y5" s="437"/>
      <c r="Z5" s="134"/>
    </row>
    <row r="6" spans="1:26" s="62" customFormat="1" ht="19" thickBot="1">
      <c r="A6" s="329"/>
      <c r="B6" s="330"/>
      <c r="C6" s="330"/>
      <c r="D6" s="330"/>
      <c r="E6" s="330"/>
      <c r="F6" s="330"/>
      <c r="G6" s="330"/>
      <c r="H6" s="330"/>
      <c r="I6" s="330"/>
      <c r="J6" s="330"/>
      <c r="K6" s="333"/>
      <c r="L6" s="334"/>
      <c r="M6" s="330"/>
      <c r="N6" s="551"/>
      <c r="O6" s="552"/>
      <c r="P6" s="553"/>
      <c r="W6" s="454"/>
      <c r="X6" s="134"/>
      <c r="Y6" s="437"/>
      <c r="Z6" s="134"/>
    </row>
    <row r="7" spans="1:26" ht="17" thickBot="1">
      <c r="A7" s="327"/>
      <c r="B7" s="8"/>
      <c r="C7" s="8"/>
      <c r="D7" s="8"/>
      <c r="E7" s="8"/>
      <c r="F7" s="8"/>
      <c r="G7" s="8"/>
      <c r="H7" s="8"/>
      <c r="I7" s="8"/>
      <c r="J7" s="8"/>
      <c r="K7" s="8"/>
      <c r="L7" s="335"/>
      <c r="M7" s="8"/>
      <c r="N7" s="8"/>
      <c r="O7" s="8"/>
      <c r="P7" s="8"/>
    </row>
    <row r="8" spans="1:26" s="88" customFormat="1" ht="19" thickBot="1">
      <c r="A8" s="336" t="s">
        <v>73</v>
      </c>
      <c r="B8" s="810">
        <f>Pagina2!B8</f>
        <v>0</v>
      </c>
      <c r="C8" s="811"/>
      <c r="D8" s="811"/>
      <c r="E8" s="811"/>
      <c r="F8" s="812"/>
      <c r="G8" s="337" t="s">
        <v>80</v>
      </c>
      <c r="H8" s="338" t="s">
        <v>49</v>
      </c>
      <c r="I8" s="339"/>
      <c r="J8" s="340"/>
      <c r="K8" s="341"/>
      <c r="L8" s="558">
        <f>Pagina4!L8</f>
        <v>0</v>
      </c>
      <c r="M8" s="339"/>
      <c r="N8" s="341"/>
      <c r="O8" s="341"/>
      <c r="P8" s="558">
        <f>Pagina4!P8</f>
        <v>0</v>
      </c>
      <c r="W8" s="453"/>
      <c r="X8" s="264"/>
      <c r="Y8" s="264"/>
      <c r="Z8" s="264"/>
    </row>
    <row r="9" spans="1:26" s="88" customFormat="1" ht="19" thickBot="1">
      <c r="A9" s="342"/>
      <c r="B9" s="813" t="s">
        <v>64</v>
      </c>
      <c r="C9" s="813"/>
      <c r="D9" s="813"/>
      <c r="E9" s="813"/>
      <c r="F9" s="813"/>
      <c r="G9" s="343"/>
      <c r="H9" s="344"/>
      <c r="I9" s="344"/>
      <c r="J9" s="345"/>
      <c r="K9" s="346"/>
      <c r="L9" s="347"/>
      <c r="M9" s="345"/>
      <c r="N9" s="346"/>
      <c r="O9" s="346"/>
      <c r="P9" s="347"/>
      <c r="W9" s="453" t="s">
        <v>859</v>
      </c>
      <c r="X9" s="264"/>
      <c r="Y9" s="264"/>
      <c r="Z9" s="264"/>
    </row>
    <row r="10" spans="1:26" s="88" customFormat="1" ht="19" thickBot="1">
      <c r="A10" s="342"/>
      <c r="B10" s="345" t="s">
        <v>291</v>
      </c>
      <c r="C10" s="345"/>
      <c r="D10" s="817" t="str">
        <f>Pagina2!D10</f>
        <v>Elenco Nomenclatura UE</v>
      </c>
      <c r="E10" s="818"/>
      <c r="F10" s="345"/>
      <c r="G10" s="348" t="s">
        <v>81</v>
      </c>
      <c r="H10" s="349" t="s">
        <v>1388</v>
      </c>
      <c r="I10" s="345"/>
      <c r="J10" s="350"/>
      <c r="K10" s="350"/>
      <c r="L10" s="488">
        <f>Pagina4!L10</f>
        <v>0</v>
      </c>
      <c r="M10" s="345"/>
      <c r="N10" s="351"/>
      <c r="O10" s="351"/>
      <c r="P10" s="487">
        <f>Pagina4!P10</f>
        <v>0</v>
      </c>
      <c r="W10" s="456" t="s">
        <v>823</v>
      </c>
      <c r="X10" s="134" t="s">
        <v>638</v>
      </c>
      <c r="Y10" s="436"/>
      <c r="Z10" s="134"/>
    </row>
    <row r="11" spans="1:26" s="88" customFormat="1" ht="18">
      <c r="A11" s="342"/>
      <c r="B11" s="345"/>
      <c r="C11" s="345"/>
      <c r="D11" s="345"/>
      <c r="E11" s="345"/>
      <c r="F11" s="345"/>
      <c r="G11" s="343"/>
      <c r="H11" s="352"/>
      <c r="I11" s="352"/>
      <c r="J11" s="345"/>
      <c r="K11" s="345"/>
      <c r="L11" s="345"/>
      <c r="M11" s="345"/>
      <c r="N11" s="345"/>
      <c r="O11" s="345"/>
      <c r="P11" s="353"/>
      <c r="W11" s="453" t="s">
        <v>824</v>
      </c>
      <c r="X11" s="134" t="s">
        <v>640</v>
      </c>
      <c r="Y11" s="437"/>
      <c r="Z11" s="134"/>
    </row>
    <row r="12" spans="1:26" s="88" customFormat="1" ht="18">
      <c r="A12" s="342"/>
      <c r="B12" s="354" t="s">
        <v>82</v>
      </c>
      <c r="C12" s="349" t="s">
        <v>56</v>
      </c>
      <c r="D12" s="345"/>
      <c r="E12" s="345"/>
      <c r="F12" s="345"/>
      <c r="G12" s="822" t="s">
        <v>57</v>
      </c>
      <c r="H12" s="822"/>
      <c r="I12" s="823"/>
      <c r="J12" s="355">
        <f>Pagina2!J12</f>
        <v>0</v>
      </c>
      <c r="K12" s="356"/>
      <c r="L12" s="390" t="s">
        <v>59</v>
      </c>
      <c r="M12" s="357">
        <f>Pagina2!M12</f>
        <v>0</v>
      </c>
      <c r="N12" s="390"/>
      <c r="O12" s="390" t="s">
        <v>58</v>
      </c>
      <c r="P12" s="358">
        <f>Pagina2!S12</f>
        <v>0</v>
      </c>
      <c r="W12" s="453" t="s">
        <v>825</v>
      </c>
      <c r="X12" s="134" t="s">
        <v>642</v>
      </c>
      <c r="Y12" s="437"/>
      <c r="Z12" s="134"/>
    </row>
    <row r="13" spans="1:26" s="88" customFormat="1" ht="18">
      <c r="A13" s="342"/>
      <c r="B13" s="345"/>
      <c r="C13" s="345"/>
      <c r="D13" s="345"/>
      <c r="E13" s="345"/>
      <c r="F13" s="345"/>
      <c r="G13" s="359"/>
      <c r="H13" s="359"/>
      <c r="I13" s="359"/>
      <c r="J13" s="345"/>
      <c r="K13" s="345"/>
      <c r="L13" s="345"/>
      <c r="M13" s="345"/>
      <c r="N13" s="345"/>
      <c r="O13" s="345"/>
      <c r="P13" s="353"/>
      <c r="W13" s="453" t="s">
        <v>826</v>
      </c>
      <c r="X13" s="134" t="s">
        <v>644</v>
      </c>
      <c r="Y13" s="437"/>
      <c r="Z13" s="134"/>
    </row>
    <row r="14" spans="1:26" s="88" customFormat="1" ht="18">
      <c r="A14" s="342"/>
      <c r="B14" s="345"/>
      <c r="C14" s="349" t="s">
        <v>61</v>
      </c>
      <c r="D14" s="345"/>
      <c r="E14" s="384">
        <f>Pagina2!E14</f>
        <v>0</v>
      </c>
      <c r="F14" s="345"/>
      <c r="G14" s="822" t="s">
        <v>60</v>
      </c>
      <c r="H14" s="822"/>
      <c r="I14" s="822"/>
      <c r="J14" s="357">
        <f>Pagina2!J14</f>
        <v>0</v>
      </c>
      <c r="K14" s="345"/>
      <c r="L14" s="390" t="s">
        <v>61</v>
      </c>
      <c r="M14" s="357">
        <f>Pagina2!M14</f>
        <v>0</v>
      </c>
      <c r="N14" s="345"/>
      <c r="O14" s="390" t="s">
        <v>140</v>
      </c>
      <c r="P14" s="355">
        <f>Pagina2!P14</f>
        <v>0</v>
      </c>
      <c r="W14" s="453" t="s">
        <v>827</v>
      </c>
      <c r="X14" s="134" t="s">
        <v>646</v>
      </c>
      <c r="Y14" s="437"/>
      <c r="Z14" s="134"/>
    </row>
    <row r="15" spans="1:26" s="88" customFormat="1" ht="18">
      <c r="A15" s="360"/>
      <c r="B15" s="346"/>
      <c r="C15" s="361"/>
      <c r="D15" s="346"/>
      <c r="E15" s="362"/>
      <c r="F15" s="346"/>
      <c r="G15" s="363"/>
      <c r="H15" s="363"/>
      <c r="I15" s="363"/>
      <c r="J15" s="364"/>
      <c r="K15" s="346"/>
      <c r="L15" s="363"/>
      <c r="M15" s="364"/>
      <c r="N15" s="346"/>
      <c r="O15" s="346"/>
      <c r="P15" s="365"/>
      <c r="W15" s="453" t="s">
        <v>828</v>
      </c>
      <c r="X15" s="134" t="s">
        <v>648</v>
      </c>
      <c r="Y15" s="437"/>
      <c r="Z15" s="134"/>
    </row>
    <row r="16" spans="1:26" s="88" customFormat="1" ht="19" thickBot="1">
      <c r="A16" s="366"/>
      <c r="B16" s="367" t="s">
        <v>106</v>
      </c>
      <c r="C16" s="368" t="s">
        <v>103</v>
      </c>
      <c r="D16" s="369"/>
      <c r="E16" s="369"/>
      <c r="F16" s="369"/>
      <c r="G16" s="370">
        <f>Pagina2!G16</f>
        <v>0</v>
      </c>
      <c r="H16" s="371"/>
      <c r="I16" s="372"/>
      <c r="J16" s="373" t="s">
        <v>104</v>
      </c>
      <c r="K16" s="369"/>
      <c r="L16" s="814">
        <f>Pagina2!L16</f>
        <v>0</v>
      </c>
      <c r="M16" s="815"/>
      <c r="N16" s="815"/>
      <c r="O16" s="815"/>
      <c r="P16" s="816"/>
      <c r="W16" s="453" t="s">
        <v>829</v>
      </c>
      <c r="X16" s="134" t="s">
        <v>650</v>
      </c>
      <c r="Y16" s="437"/>
      <c r="Z16" s="134"/>
    </row>
    <row r="17" spans="1:26">
      <c r="A17" s="464"/>
      <c r="B17" s="465"/>
      <c r="C17" s="465"/>
      <c r="D17" s="465"/>
      <c r="E17" s="465"/>
      <c r="F17" s="465"/>
      <c r="G17" s="465"/>
      <c r="H17" s="465"/>
      <c r="I17" s="465"/>
      <c r="J17" s="465"/>
      <c r="K17" s="465"/>
      <c r="L17" s="465"/>
      <c r="M17" s="465"/>
      <c r="N17" s="465"/>
      <c r="O17" s="465"/>
      <c r="P17" s="466"/>
      <c r="W17" s="454" t="s">
        <v>830</v>
      </c>
      <c r="X17" s="134" t="s">
        <v>652</v>
      </c>
    </row>
    <row r="18" spans="1:26">
      <c r="A18" s="374" t="s">
        <v>125</v>
      </c>
      <c r="B18" s="467" t="s">
        <v>141</v>
      </c>
      <c r="C18" s="442"/>
      <c r="D18" s="442"/>
      <c r="E18" s="830">
        <f>Pagina4!E18</f>
        <v>0</v>
      </c>
      <c r="F18" s="831"/>
      <c r="G18" s="831"/>
      <c r="H18" s="831"/>
      <c r="I18" s="831"/>
      <c r="J18" s="832"/>
      <c r="K18" s="468" t="s">
        <v>69</v>
      </c>
      <c r="L18" s="830">
        <f>Pagina4!L18</f>
        <v>0</v>
      </c>
      <c r="M18" s="832"/>
      <c r="N18" s="442"/>
      <c r="O18" s="467"/>
      <c r="P18" s="469"/>
      <c r="W18" s="454" t="s">
        <v>831</v>
      </c>
      <c r="X18" s="134" t="s">
        <v>654</v>
      </c>
    </row>
    <row r="19" spans="1:26" ht="17" thickBot="1">
      <c r="A19" s="470"/>
      <c r="B19" s="442"/>
      <c r="C19" s="442"/>
      <c r="D19" s="442"/>
      <c r="E19" s="442"/>
      <c r="F19" s="442"/>
      <c r="G19" s="442"/>
      <c r="H19" s="442"/>
      <c r="I19" s="442"/>
      <c r="J19" s="442"/>
      <c r="K19" s="442"/>
      <c r="L19" s="442"/>
      <c r="M19" s="442"/>
      <c r="N19" s="442"/>
      <c r="O19" s="442"/>
      <c r="P19" s="471"/>
      <c r="W19" s="454" t="s">
        <v>832</v>
      </c>
      <c r="X19" s="134" t="s">
        <v>656</v>
      </c>
    </row>
    <row r="20" spans="1:26" ht="17" thickBot="1">
      <c r="A20" s="470"/>
      <c r="B20" s="467" t="s">
        <v>862</v>
      </c>
      <c r="C20" s="442"/>
      <c r="D20" s="442"/>
      <c r="E20" s="472"/>
      <c r="F20" s="472"/>
      <c r="G20" s="830">
        <f>Pagina4!G20</f>
        <v>0</v>
      </c>
      <c r="H20" s="831"/>
      <c r="I20" s="832"/>
      <c r="J20" s="442"/>
      <c r="K20" s="467" t="s">
        <v>49</v>
      </c>
      <c r="L20" s="483">
        <f>Pagina4!L20</f>
        <v>0</v>
      </c>
      <c r="M20" s="442"/>
      <c r="N20" s="442"/>
      <c r="O20" s="467" t="s">
        <v>49</v>
      </c>
      <c r="P20" s="483">
        <f>Pagina4!P20</f>
        <v>0</v>
      </c>
      <c r="W20" s="454" t="s">
        <v>833</v>
      </c>
      <c r="X20" s="134" t="s">
        <v>658</v>
      </c>
    </row>
    <row r="21" spans="1:26" ht="17" thickBot="1">
      <c r="A21" s="470"/>
      <c r="B21" s="467"/>
      <c r="C21" s="442"/>
      <c r="D21" s="442"/>
      <c r="E21" s="474"/>
      <c r="F21" s="474"/>
      <c r="G21" s="474"/>
      <c r="H21" s="474"/>
      <c r="I21" s="442"/>
      <c r="J21" s="442"/>
      <c r="K21" s="467"/>
      <c r="L21" s="475"/>
      <c r="M21" s="450"/>
      <c r="N21" s="450"/>
      <c r="O21" s="476"/>
      <c r="P21" s="477"/>
      <c r="S21" s="234"/>
      <c r="W21" s="454" t="s">
        <v>834</v>
      </c>
      <c r="X21" s="134" t="s">
        <v>660</v>
      </c>
    </row>
    <row r="22" spans="1:26" ht="17" thickBot="1">
      <c r="A22" s="470"/>
      <c r="B22" s="467" t="s">
        <v>779</v>
      </c>
      <c r="C22" s="450"/>
      <c r="D22" s="450"/>
      <c r="E22" s="474"/>
      <c r="F22" s="474"/>
      <c r="G22" s="801" t="s">
        <v>859</v>
      </c>
      <c r="H22" s="802"/>
      <c r="I22" s="803"/>
      <c r="J22" s="442"/>
      <c r="K22" s="467" t="s">
        <v>1388</v>
      </c>
      <c r="L22" s="484">
        <f>Pagina4!L22</f>
        <v>0</v>
      </c>
      <c r="M22" s="442"/>
      <c r="N22" s="442"/>
      <c r="O22" s="467" t="s">
        <v>1388</v>
      </c>
      <c r="P22" s="484">
        <f>Pagina4!P22</f>
        <v>0</v>
      </c>
      <c r="W22" s="454" t="s">
        <v>835</v>
      </c>
      <c r="X22" s="134" t="s">
        <v>662</v>
      </c>
    </row>
    <row r="23" spans="1:26">
      <c r="A23" s="470"/>
      <c r="B23" s="442"/>
      <c r="C23" s="442"/>
      <c r="D23" s="442"/>
      <c r="E23" s="442"/>
      <c r="F23" s="442"/>
      <c r="G23" s="442"/>
      <c r="H23" s="442"/>
      <c r="I23" s="442"/>
      <c r="J23" s="442"/>
      <c r="K23" s="442"/>
      <c r="L23" s="442"/>
      <c r="M23" s="442"/>
      <c r="N23" s="442"/>
      <c r="O23" s="442"/>
      <c r="P23" s="471"/>
      <c r="W23" s="454" t="s">
        <v>836</v>
      </c>
      <c r="X23" s="134" t="s">
        <v>664</v>
      </c>
    </row>
    <row r="24" spans="1:26">
      <c r="A24" s="470"/>
      <c r="B24" s="467" t="s">
        <v>70</v>
      </c>
      <c r="C24" s="442"/>
      <c r="D24" s="830">
        <f>Pagina4!D24</f>
        <v>0</v>
      </c>
      <c r="E24" s="831"/>
      <c r="F24" s="832"/>
      <c r="G24" s="442"/>
      <c r="H24" s="467" t="s">
        <v>71</v>
      </c>
      <c r="I24" s="442"/>
      <c r="J24" s="833">
        <f>Pagina4!J24</f>
        <v>0</v>
      </c>
      <c r="K24" s="834"/>
      <c r="L24" s="834"/>
      <c r="M24" s="834"/>
      <c r="N24" s="834"/>
      <c r="O24" s="835"/>
      <c r="P24" s="471"/>
      <c r="W24" s="454" t="s">
        <v>837</v>
      </c>
      <c r="X24" s="134" t="s">
        <v>666</v>
      </c>
    </row>
    <row r="25" spans="1:26">
      <c r="A25" s="470"/>
      <c r="B25" s="442"/>
      <c r="C25" s="442"/>
      <c r="D25" s="442"/>
      <c r="E25" s="442"/>
      <c r="F25" s="442"/>
      <c r="G25" s="442"/>
      <c r="H25" s="442"/>
      <c r="I25" s="442"/>
      <c r="J25" s="442"/>
      <c r="K25" s="442"/>
      <c r="L25" s="442"/>
      <c r="M25" s="442"/>
      <c r="N25" s="442"/>
      <c r="O25" s="442"/>
      <c r="P25" s="471"/>
      <c r="W25" s="454" t="s">
        <v>838</v>
      </c>
      <c r="X25" s="134" t="s">
        <v>668</v>
      </c>
    </row>
    <row r="26" spans="1:26">
      <c r="A26" s="470"/>
      <c r="B26" s="467" t="s">
        <v>72</v>
      </c>
      <c r="C26" s="442"/>
      <c r="D26" s="830">
        <f>Pagina4!D26</f>
        <v>0</v>
      </c>
      <c r="E26" s="831"/>
      <c r="F26" s="831"/>
      <c r="G26" s="831"/>
      <c r="H26" s="831"/>
      <c r="I26" s="831"/>
      <c r="J26" s="831"/>
      <c r="K26" s="831"/>
      <c r="L26" s="831"/>
      <c r="M26" s="831"/>
      <c r="N26" s="831"/>
      <c r="O26" s="832"/>
      <c r="P26" s="471"/>
      <c r="W26" s="454" t="s">
        <v>839</v>
      </c>
      <c r="X26" s="134" t="s">
        <v>670</v>
      </c>
    </row>
    <row r="27" spans="1:26" ht="17" thickBot="1">
      <c r="A27" s="479"/>
      <c r="B27" s="480"/>
      <c r="C27" s="480"/>
      <c r="D27" s="480"/>
      <c r="E27" s="480"/>
      <c r="F27" s="480"/>
      <c r="G27" s="480"/>
      <c r="H27" s="480"/>
      <c r="I27" s="480"/>
      <c r="J27" s="480"/>
      <c r="K27" s="480"/>
      <c r="L27" s="480"/>
      <c r="M27" s="480"/>
      <c r="N27" s="480"/>
      <c r="O27" s="480"/>
      <c r="P27" s="481"/>
      <c r="W27" s="454" t="s">
        <v>840</v>
      </c>
      <c r="X27" s="134" t="s">
        <v>672</v>
      </c>
    </row>
    <row r="28" spans="1:26" ht="17" thickBot="1">
      <c r="A28" s="464"/>
      <c r="B28" s="465"/>
      <c r="C28" s="465"/>
      <c r="D28" s="465"/>
      <c r="E28" s="465"/>
      <c r="F28" s="465"/>
      <c r="G28" s="465"/>
      <c r="H28" s="465"/>
      <c r="I28" s="465"/>
      <c r="J28" s="465"/>
      <c r="K28" s="465"/>
      <c r="L28" s="465"/>
      <c r="M28" s="465"/>
      <c r="N28" s="465"/>
      <c r="O28" s="465"/>
      <c r="P28" s="466"/>
      <c r="W28" s="454" t="s">
        <v>841</v>
      </c>
      <c r="X28" s="134" t="s">
        <v>674</v>
      </c>
    </row>
    <row r="29" spans="1:26" s="64" customFormat="1" ht="17" thickBot="1">
      <c r="A29" s="374" t="s">
        <v>1160</v>
      </c>
      <c r="B29" s="467" t="s">
        <v>68</v>
      </c>
      <c r="C29" s="442"/>
      <c r="D29" s="442"/>
      <c r="E29" s="766"/>
      <c r="F29" s="767"/>
      <c r="G29" s="767"/>
      <c r="H29" s="767"/>
      <c r="I29" s="767"/>
      <c r="J29" s="768"/>
      <c r="K29" s="468" t="s">
        <v>69</v>
      </c>
      <c r="L29" s="766"/>
      <c r="M29" s="768"/>
      <c r="N29" s="442"/>
      <c r="O29" s="467" t="s">
        <v>778</v>
      </c>
      <c r="P29" s="629"/>
      <c r="W29" s="453" t="s">
        <v>842</v>
      </c>
      <c r="X29" s="134" t="s">
        <v>676</v>
      </c>
      <c r="Y29" s="437"/>
      <c r="Z29" s="134"/>
    </row>
    <row r="30" spans="1:26" s="64" customFormat="1" ht="17" thickBot="1">
      <c r="A30" s="470"/>
      <c r="B30" s="442"/>
      <c r="C30" s="442"/>
      <c r="D30" s="442"/>
      <c r="E30" s="442"/>
      <c r="F30" s="442"/>
      <c r="G30" s="442"/>
      <c r="H30" s="442"/>
      <c r="I30" s="442"/>
      <c r="J30" s="442"/>
      <c r="K30" s="442"/>
      <c r="L30" s="442"/>
      <c r="M30" s="442"/>
      <c r="N30" s="442"/>
      <c r="O30" s="442"/>
      <c r="P30" s="471"/>
      <c r="W30" s="453" t="s">
        <v>843</v>
      </c>
      <c r="X30" s="134" t="s">
        <v>678</v>
      </c>
      <c r="Y30" s="437"/>
      <c r="Z30" s="134"/>
    </row>
    <row r="31" spans="1:26" s="64" customFormat="1" ht="17" thickBot="1">
      <c r="A31" s="470"/>
      <c r="B31" s="467" t="s">
        <v>862</v>
      </c>
      <c r="C31" s="442"/>
      <c r="D31" s="442"/>
      <c r="E31" s="472"/>
      <c r="F31" s="472"/>
      <c r="G31" s="766"/>
      <c r="H31" s="767"/>
      <c r="I31" s="768"/>
      <c r="J31" s="442"/>
      <c r="K31" s="467" t="s">
        <v>49</v>
      </c>
      <c r="L31" s="610"/>
      <c r="M31" s="442"/>
      <c r="N31" s="442"/>
      <c r="O31" s="467" t="s">
        <v>49</v>
      </c>
      <c r="P31" s="610"/>
      <c r="W31" s="453" t="s">
        <v>844</v>
      </c>
      <c r="X31" s="134" t="s">
        <v>680</v>
      </c>
      <c r="Y31" s="437"/>
      <c r="Z31" s="134"/>
    </row>
    <row r="32" spans="1:26" s="64" customFormat="1" ht="17" thickBot="1">
      <c r="A32" s="470"/>
      <c r="B32" s="467"/>
      <c r="C32" s="442"/>
      <c r="D32" s="442"/>
      <c r="E32" s="474"/>
      <c r="F32" s="474"/>
      <c r="G32" s="474"/>
      <c r="H32" s="474"/>
      <c r="I32" s="442"/>
      <c r="J32" s="442"/>
      <c r="K32" s="467"/>
      <c r="L32" s="475"/>
      <c r="M32" s="450"/>
      <c r="N32" s="450"/>
      <c r="O32" s="476"/>
      <c r="P32" s="477"/>
      <c r="W32" s="453" t="s">
        <v>845</v>
      </c>
      <c r="X32" s="134" t="s">
        <v>682</v>
      </c>
      <c r="Y32" s="437"/>
      <c r="Z32" s="134"/>
    </row>
    <row r="33" spans="1:26" s="64" customFormat="1" ht="17" thickBot="1">
      <c r="A33" s="470"/>
      <c r="B33" s="467" t="s">
        <v>779</v>
      </c>
      <c r="C33" s="442"/>
      <c r="D33" s="442"/>
      <c r="E33" s="474"/>
      <c r="F33" s="474"/>
      <c r="G33" s="801" t="s">
        <v>859</v>
      </c>
      <c r="H33" s="802"/>
      <c r="I33" s="803"/>
      <c r="J33" s="442"/>
      <c r="K33" s="467" t="s">
        <v>50</v>
      </c>
      <c r="L33" s="611"/>
      <c r="M33" s="442"/>
      <c r="N33" s="442"/>
      <c r="O33" s="467" t="s">
        <v>50</v>
      </c>
      <c r="P33" s="611"/>
      <c r="W33" s="453" t="s">
        <v>846</v>
      </c>
      <c r="X33" s="134" t="s">
        <v>684</v>
      </c>
      <c r="Y33" s="437"/>
      <c r="Z33" s="134"/>
    </row>
    <row r="34" spans="1:26" s="64" customFormat="1">
      <c r="A34" s="470"/>
      <c r="B34" s="442"/>
      <c r="C34" s="442"/>
      <c r="D34" s="442"/>
      <c r="E34" s="442"/>
      <c r="F34" s="442"/>
      <c r="G34" s="442"/>
      <c r="H34" s="442"/>
      <c r="I34" s="442"/>
      <c r="J34" s="442"/>
      <c r="K34" s="442"/>
      <c r="L34" s="442"/>
      <c r="M34" s="442"/>
      <c r="N34" s="442"/>
      <c r="O34" s="442"/>
      <c r="P34" s="471"/>
      <c r="W34" s="453" t="s">
        <v>847</v>
      </c>
      <c r="X34" s="134" t="s">
        <v>686</v>
      </c>
      <c r="Y34" s="437"/>
      <c r="Z34" s="134"/>
    </row>
    <row r="35" spans="1:26" s="64" customFormat="1">
      <c r="A35" s="470"/>
      <c r="B35" s="467" t="s">
        <v>70</v>
      </c>
      <c r="C35" s="442"/>
      <c r="D35" s="766"/>
      <c r="E35" s="767"/>
      <c r="F35" s="768"/>
      <c r="G35" s="442"/>
      <c r="H35" s="467" t="s">
        <v>71</v>
      </c>
      <c r="I35" s="442"/>
      <c r="J35" s="769"/>
      <c r="K35" s="804"/>
      <c r="L35" s="804"/>
      <c r="M35" s="804"/>
      <c r="N35" s="804"/>
      <c r="O35" s="770"/>
      <c r="P35" s="471"/>
      <c r="W35" s="453" t="s">
        <v>848</v>
      </c>
      <c r="X35" s="134" t="s">
        <v>688</v>
      </c>
      <c r="Y35" s="437"/>
      <c r="Z35" s="134"/>
    </row>
    <row r="36" spans="1:26" s="64" customFormat="1">
      <c r="A36" s="470"/>
      <c r="B36" s="442"/>
      <c r="C36" s="442"/>
      <c r="D36" s="442"/>
      <c r="E36" s="442"/>
      <c r="F36" s="442"/>
      <c r="G36" s="442"/>
      <c r="H36" s="442"/>
      <c r="I36" s="442"/>
      <c r="J36" s="442"/>
      <c r="K36" s="442"/>
      <c r="L36" s="442"/>
      <c r="M36" s="442"/>
      <c r="N36" s="442"/>
      <c r="O36" s="442"/>
      <c r="P36" s="471"/>
      <c r="W36" s="453" t="s">
        <v>849</v>
      </c>
      <c r="X36" s="134" t="s">
        <v>690</v>
      </c>
      <c r="Y36" s="437"/>
      <c r="Z36" s="134"/>
    </row>
    <row r="37" spans="1:26" s="64" customFormat="1">
      <c r="A37" s="470"/>
      <c r="B37" s="467" t="s">
        <v>72</v>
      </c>
      <c r="C37" s="442"/>
      <c r="D37" s="766"/>
      <c r="E37" s="767"/>
      <c r="F37" s="767"/>
      <c r="G37" s="767"/>
      <c r="H37" s="767"/>
      <c r="I37" s="767"/>
      <c r="J37" s="767"/>
      <c r="K37" s="767"/>
      <c r="L37" s="767"/>
      <c r="M37" s="767"/>
      <c r="N37" s="767"/>
      <c r="O37" s="768"/>
      <c r="P37" s="471"/>
      <c r="W37" s="453" t="s">
        <v>850</v>
      </c>
      <c r="X37" s="134" t="s">
        <v>692</v>
      </c>
      <c r="Y37" s="437"/>
      <c r="Z37" s="134"/>
    </row>
    <row r="38" spans="1:26" s="64" customFormat="1" ht="17" thickBot="1">
      <c r="A38" s="479"/>
      <c r="B38" s="480"/>
      <c r="C38" s="480"/>
      <c r="D38" s="480"/>
      <c r="E38" s="480"/>
      <c r="F38" s="480"/>
      <c r="G38" s="480"/>
      <c r="H38" s="480"/>
      <c r="I38" s="480"/>
      <c r="J38" s="480"/>
      <c r="K38" s="480"/>
      <c r="L38" s="480"/>
      <c r="M38" s="480"/>
      <c r="N38" s="480"/>
      <c r="O38" s="480"/>
      <c r="P38" s="481"/>
      <c r="W38" s="453" t="s">
        <v>851</v>
      </c>
      <c r="X38" s="134" t="s">
        <v>694</v>
      </c>
      <c r="Y38" s="437"/>
      <c r="Z38" s="134"/>
    </row>
    <row r="39" spans="1:26" s="64" customFormat="1" ht="17" thickBot="1">
      <c r="A39" s="470"/>
      <c r="B39" s="465"/>
      <c r="C39" s="465"/>
      <c r="D39" s="465"/>
      <c r="E39" s="465"/>
      <c r="F39" s="465"/>
      <c r="G39" s="465"/>
      <c r="H39" s="465"/>
      <c r="I39" s="465"/>
      <c r="J39" s="465"/>
      <c r="K39" s="465"/>
      <c r="L39" s="465"/>
      <c r="M39" s="465"/>
      <c r="N39" s="465"/>
      <c r="O39" s="465"/>
      <c r="P39" s="466"/>
      <c r="W39" s="453" t="s">
        <v>852</v>
      </c>
      <c r="X39" s="134" t="s">
        <v>696</v>
      </c>
      <c r="Y39" s="437"/>
      <c r="Z39" s="134"/>
    </row>
    <row r="40" spans="1:26" s="64" customFormat="1" ht="17" thickBot="1">
      <c r="A40" s="374" t="s">
        <v>1009</v>
      </c>
      <c r="B40" s="467" t="s">
        <v>68</v>
      </c>
      <c r="C40" s="442"/>
      <c r="D40" s="442"/>
      <c r="E40" s="601"/>
      <c r="F40" s="388"/>
      <c r="G40" s="388"/>
      <c r="H40" s="388"/>
      <c r="I40" s="388"/>
      <c r="J40" s="602"/>
      <c r="K40" s="468" t="s">
        <v>69</v>
      </c>
      <c r="L40" s="601"/>
      <c r="M40" s="602"/>
      <c r="N40" s="442"/>
      <c r="O40" s="467" t="s">
        <v>778</v>
      </c>
      <c r="P40" s="629"/>
      <c r="W40" s="453" t="s">
        <v>853</v>
      </c>
      <c r="X40" s="134" t="s">
        <v>698</v>
      </c>
      <c r="Y40" s="437"/>
      <c r="Z40" s="134"/>
    </row>
    <row r="41" spans="1:26" s="64" customFormat="1" ht="17" thickBot="1">
      <c r="A41" s="470"/>
      <c r="B41" s="442"/>
      <c r="C41" s="442"/>
      <c r="D41" s="442"/>
      <c r="E41" s="442"/>
      <c r="F41" s="442"/>
      <c r="G41" s="442"/>
      <c r="H41" s="442"/>
      <c r="I41" s="442"/>
      <c r="J41" s="442"/>
      <c r="K41" s="442"/>
      <c r="L41" s="442"/>
      <c r="M41" s="442"/>
      <c r="N41" s="442"/>
      <c r="O41" s="442"/>
      <c r="P41" s="471"/>
      <c r="W41" s="453" t="s">
        <v>854</v>
      </c>
      <c r="X41" s="134" t="s">
        <v>700</v>
      </c>
      <c r="Y41" s="437"/>
      <c r="Z41" s="134"/>
    </row>
    <row r="42" spans="1:26" s="64" customFormat="1" ht="17" thickBot="1">
      <c r="A42" s="470"/>
      <c r="B42" s="467" t="s">
        <v>862</v>
      </c>
      <c r="C42" s="442"/>
      <c r="D42" s="442"/>
      <c r="E42" s="472"/>
      <c r="F42" s="472"/>
      <c r="G42" s="601"/>
      <c r="H42" s="388"/>
      <c r="I42" s="602"/>
      <c r="J42" s="442"/>
      <c r="K42" s="467" t="s">
        <v>49</v>
      </c>
      <c r="L42" s="610"/>
      <c r="M42" s="442"/>
      <c r="N42" s="442"/>
      <c r="O42" s="467" t="s">
        <v>49</v>
      </c>
      <c r="P42" s="610"/>
      <c r="W42" s="453" t="s">
        <v>855</v>
      </c>
      <c r="X42" s="134" t="s">
        <v>702</v>
      </c>
      <c r="Y42" s="437"/>
      <c r="Z42" s="134"/>
    </row>
    <row r="43" spans="1:26" s="64" customFormat="1" ht="17" thickBot="1">
      <c r="A43" s="470"/>
      <c r="B43" s="467"/>
      <c r="C43" s="442"/>
      <c r="D43" s="442"/>
      <c r="E43" s="474"/>
      <c r="F43" s="474"/>
      <c r="G43" s="474"/>
      <c r="H43" s="474"/>
      <c r="I43" s="442"/>
      <c r="J43" s="442"/>
      <c r="K43" s="467"/>
      <c r="L43" s="475"/>
      <c r="M43" s="450"/>
      <c r="N43" s="450"/>
      <c r="O43" s="476"/>
      <c r="P43" s="477"/>
      <c r="W43" s="453" t="s">
        <v>856</v>
      </c>
      <c r="X43" s="134" t="s">
        <v>704</v>
      </c>
      <c r="Y43" s="437"/>
      <c r="Z43" s="134"/>
    </row>
    <row r="44" spans="1:26" s="64" customFormat="1" ht="17" thickBot="1">
      <c r="A44" s="470"/>
      <c r="B44" s="467" t="s">
        <v>779</v>
      </c>
      <c r="C44" s="442"/>
      <c r="D44" s="442"/>
      <c r="E44" s="474"/>
      <c r="F44" s="474"/>
      <c r="G44" s="606" t="s">
        <v>859</v>
      </c>
      <c r="H44" s="607"/>
      <c r="I44" s="608"/>
      <c r="J44" s="442"/>
      <c r="K44" s="467" t="s">
        <v>50</v>
      </c>
      <c r="L44" s="611"/>
      <c r="M44" s="442"/>
      <c r="N44" s="442"/>
      <c r="O44" s="467" t="s">
        <v>50</v>
      </c>
      <c r="P44" s="611"/>
      <c r="W44" s="453" t="s">
        <v>857</v>
      </c>
      <c r="X44" s="134" t="s">
        <v>706</v>
      </c>
      <c r="Y44" s="437"/>
      <c r="Z44" s="134"/>
    </row>
    <row r="45" spans="1:26" s="64" customFormat="1">
      <c r="A45" s="470"/>
      <c r="B45" s="442"/>
      <c r="C45" s="442"/>
      <c r="D45" s="442"/>
      <c r="E45" s="442"/>
      <c r="F45" s="442"/>
      <c r="G45" s="442"/>
      <c r="H45" s="442"/>
      <c r="I45" s="442"/>
      <c r="J45" s="442"/>
      <c r="K45" s="442"/>
      <c r="L45" s="442"/>
      <c r="M45" s="442"/>
      <c r="N45" s="442"/>
      <c r="O45" s="442"/>
      <c r="P45" s="471"/>
      <c r="W45" s="453" t="s">
        <v>860</v>
      </c>
      <c r="X45" s="134" t="s">
        <v>708</v>
      </c>
      <c r="Y45" s="437"/>
      <c r="Z45" s="134"/>
    </row>
    <row r="46" spans="1:26" s="64" customFormat="1" ht="17" thickBot="1">
      <c r="A46" s="470"/>
      <c r="B46" s="467" t="s">
        <v>70</v>
      </c>
      <c r="C46" s="442"/>
      <c r="D46" s="601"/>
      <c r="E46" s="388"/>
      <c r="F46" s="602"/>
      <c r="G46" s="442"/>
      <c r="H46" s="467" t="s">
        <v>71</v>
      </c>
      <c r="I46" s="442"/>
      <c r="J46" s="603"/>
      <c r="K46" s="605"/>
      <c r="L46" s="605"/>
      <c r="M46" s="605"/>
      <c r="N46" s="605"/>
      <c r="O46" s="604"/>
      <c r="P46" s="471"/>
      <c r="W46" s="453" t="s">
        <v>858</v>
      </c>
      <c r="X46" s="434" t="s">
        <v>710</v>
      </c>
      <c r="Y46" s="437"/>
      <c r="Z46" s="434"/>
    </row>
    <row r="47" spans="1:26" s="64" customFormat="1">
      <c r="A47" s="470"/>
      <c r="B47" s="442"/>
      <c r="C47" s="442"/>
      <c r="D47" s="442"/>
      <c r="E47" s="442"/>
      <c r="F47" s="442"/>
      <c r="G47" s="442"/>
      <c r="H47" s="442"/>
      <c r="I47" s="442"/>
      <c r="J47" s="442"/>
      <c r="K47" s="442"/>
      <c r="L47" s="442"/>
      <c r="M47" s="442"/>
      <c r="N47" s="442"/>
      <c r="O47" s="442"/>
      <c r="P47" s="471"/>
      <c r="W47" s="453"/>
      <c r="X47" s="264"/>
      <c r="Y47" s="264"/>
      <c r="Z47" s="264"/>
    </row>
    <row r="48" spans="1:26" s="64" customFormat="1">
      <c r="A48" s="470"/>
      <c r="B48" s="467" t="s">
        <v>72</v>
      </c>
      <c r="C48" s="442"/>
      <c r="D48" s="601"/>
      <c r="E48" s="388"/>
      <c r="F48" s="388"/>
      <c r="G48" s="388"/>
      <c r="H48" s="388"/>
      <c r="I48" s="388"/>
      <c r="J48" s="388"/>
      <c r="K48" s="388"/>
      <c r="L48" s="388"/>
      <c r="M48" s="388"/>
      <c r="N48" s="388"/>
      <c r="O48" s="602"/>
      <c r="P48" s="471"/>
      <c r="W48" s="453"/>
      <c r="X48" s="264"/>
      <c r="Y48" s="264"/>
      <c r="Z48" s="264"/>
    </row>
    <row r="49" spans="1:26" s="64" customFormat="1" ht="17" thickBot="1">
      <c r="A49" s="479"/>
      <c r="B49" s="480"/>
      <c r="C49" s="480"/>
      <c r="D49" s="480"/>
      <c r="E49" s="480"/>
      <c r="F49" s="480"/>
      <c r="G49" s="480"/>
      <c r="H49" s="480"/>
      <c r="I49" s="480"/>
      <c r="J49" s="480"/>
      <c r="K49" s="480"/>
      <c r="L49" s="480"/>
      <c r="M49" s="480"/>
      <c r="N49" s="480"/>
      <c r="O49" s="480"/>
      <c r="P49" s="481"/>
      <c r="W49" s="457" t="s">
        <v>194</v>
      </c>
      <c r="X49" s="264"/>
      <c r="Y49" s="264"/>
      <c r="Z49" s="264"/>
    </row>
    <row r="50" spans="1:26" s="64" customFormat="1" ht="17" thickBot="1">
      <c r="A50" s="470"/>
      <c r="B50" s="465"/>
      <c r="C50" s="465"/>
      <c r="D50" s="465"/>
      <c r="E50" s="465"/>
      <c r="F50" s="465"/>
      <c r="G50" s="465"/>
      <c r="H50" s="465"/>
      <c r="I50" s="465"/>
      <c r="J50" s="465"/>
      <c r="K50" s="465"/>
      <c r="L50" s="465"/>
      <c r="M50" s="465"/>
      <c r="N50" s="465"/>
      <c r="O50" s="465"/>
      <c r="P50" s="466"/>
      <c r="W50" s="457" t="s">
        <v>195</v>
      </c>
      <c r="X50" s="264"/>
      <c r="Y50" s="264"/>
      <c r="Z50" s="264"/>
    </row>
    <row r="51" spans="1:26" s="64" customFormat="1" ht="17" thickBot="1">
      <c r="A51" s="374" t="s">
        <v>1010</v>
      </c>
      <c r="B51" s="467" t="s">
        <v>68</v>
      </c>
      <c r="C51" s="442"/>
      <c r="D51" s="442"/>
      <c r="E51" s="766"/>
      <c r="F51" s="767"/>
      <c r="G51" s="767"/>
      <c r="H51" s="767"/>
      <c r="I51" s="767"/>
      <c r="J51" s="768"/>
      <c r="K51" s="468" t="s">
        <v>69</v>
      </c>
      <c r="L51" s="766"/>
      <c r="M51" s="768"/>
      <c r="N51" s="442"/>
      <c r="O51" s="467" t="s">
        <v>778</v>
      </c>
      <c r="P51" s="629"/>
      <c r="W51" s="453"/>
      <c r="X51" s="264"/>
      <c r="Y51" s="264"/>
      <c r="Z51" s="264"/>
    </row>
    <row r="52" spans="1:26" s="64" customFormat="1" ht="17" thickBot="1">
      <c r="A52" s="470"/>
      <c r="B52" s="442"/>
      <c r="C52" s="442"/>
      <c r="D52" s="442"/>
      <c r="E52" s="442"/>
      <c r="F52" s="442"/>
      <c r="G52" s="442"/>
      <c r="H52" s="442"/>
      <c r="I52" s="442"/>
      <c r="J52" s="442"/>
      <c r="K52" s="442"/>
      <c r="L52" s="442"/>
      <c r="M52" s="442"/>
      <c r="N52" s="442"/>
      <c r="O52" s="442"/>
      <c r="P52" s="471"/>
      <c r="W52" s="453"/>
      <c r="X52" s="264"/>
      <c r="Y52" s="264"/>
      <c r="Z52" s="264"/>
    </row>
    <row r="53" spans="1:26" s="64" customFormat="1" ht="17" thickBot="1">
      <c r="A53" s="470"/>
      <c r="B53" s="467" t="s">
        <v>862</v>
      </c>
      <c r="C53" s="442"/>
      <c r="D53" s="442"/>
      <c r="E53" s="472"/>
      <c r="F53" s="472"/>
      <c r="G53" s="766"/>
      <c r="H53" s="767"/>
      <c r="I53" s="768"/>
      <c r="J53" s="442"/>
      <c r="K53" s="467" t="s">
        <v>49</v>
      </c>
      <c r="L53" s="610"/>
      <c r="M53" s="442"/>
      <c r="N53" s="442"/>
      <c r="O53" s="467" t="s">
        <v>49</v>
      </c>
      <c r="P53" s="610"/>
      <c r="W53" s="453"/>
      <c r="X53" s="264"/>
      <c r="Y53" s="264"/>
      <c r="Z53" s="264"/>
    </row>
    <row r="54" spans="1:26" s="64" customFormat="1" ht="17" thickBot="1">
      <c r="A54" s="470"/>
      <c r="B54" s="467"/>
      <c r="C54" s="442"/>
      <c r="D54" s="442"/>
      <c r="E54" s="474"/>
      <c r="F54" s="474"/>
      <c r="G54" s="474"/>
      <c r="H54" s="474"/>
      <c r="I54" s="442"/>
      <c r="J54" s="442"/>
      <c r="K54" s="467"/>
      <c r="L54" s="475"/>
      <c r="M54" s="450"/>
      <c r="N54" s="450"/>
      <c r="O54" s="476"/>
      <c r="P54" s="477"/>
      <c r="W54" s="453"/>
      <c r="X54" s="264"/>
      <c r="Y54" s="264"/>
      <c r="Z54" s="264"/>
    </row>
    <row r="55" spans="1:26" s="64" customFormat="1" ht="17" thickBot="1">
      <c r="A55" s="470"/>
      <c r="B55" s="467" t="s">
        <v>779</v>
      </c>
      <c r="C55" s="442"/>
      <c r="D55" s="442"/>
      <c r="E55" s="474"/>
      <c r="F55" s="474"/>
      <c r="G55" s="801" t="s">
        <v>859</v>
      </c>
      <c r="H55" s="802"/>
      <c r="I55" s="803"/>
      <c r="J55" s="442"/>
      <c r="K55" s="467" t="s">
        <v>50</v>
      </c>
      <c r="L55" s="611"/>
      <c r="M55" s="442"/>
      <c r="N55" s="442"/>
      <c r="O55" s="467" t="s">
        <v>50</v>
      </c>
      <c r="P55" s="611"/>
      <c r="W55" s="453"/>
      <c r="X55" s="264"/>
      <c r="Y55" s="264"/>
      <c r="Z55" s="264"/>
    </row>
    <row r="56" spans="1:26" s="64" customFormat="1">
      <c r="A56" s="470"/>
      <c r="B56" s="442"/>
      <c r="C56" s="442"/>
      <c r="D56" s="442"/>
      <c r="E56" s="442"/>
      <c r="F56" s="442"/>
      <c r="G56" s="442"/>
      <c r="H56" s="442"/>
      <c r="I56" s="442"/>
      <c r="J56" s="442"/>
      <c r="K56" s="442"/>
      <c r="L56" s="442"/>
      <c r="M56" s="442"/>
      <c r="N56" s="442"/>
      <c r="O56" s="442"/>
      <c r="P56" s="471"/>
      <c r="W56" s="453"/>
      <c r="X56" s="264"/>
      <c r="Y56" s="264"/>
      <c r="Z56" s="264"/>
    </row>
    <row r="57" spans="1:26" s="64" customFormat="1">
      <c r="A57" s="470"/>
      <c r="B57" s="467" t="s">
        <v>70</v>
      </c>
      <c r="C57" s="442"/>
      <c r="D57" s="766"/>
      <c r="E57" s="767"/>
      <c r="F57" s="768"/>
      <c r="G57" s="442"/>
      <c r="H57" s="467" t="s">
        <v>71</v>
      </c>
      <c r="I57" s="442"/>
      <c r="J57" s="769"/>
      <c r="K57" s="804"/>
      <c r="L57" s="804"/>
      <c r="M57" s="804"/>
      <c r="N57" s="804"/>
      <c r="O57" s="770"/>
      <c r="P57" s="471"/>
      <c r="W57" s="453"/>
      <c r="X57" s="264"/>
      <c r="Y57" s="264"/>
      <c r="Z57" s="264"/>
    </row>
    <row r="58" spans="1:26" s="64" customFormat="1">
      <c r="A58" s="470"/>
      <c r="B58" s="442"/>
      <c r="C58" s="442"/>
      <c r="D58" s="442"/>
      <c r="E58" s="442"/>
      <c r="F58" s="442"/>
      <c r="G58" s="442"/>
      <c r="H58" s="442"/>
      <c r="I58" s="442"/>
      <c r="J58" s="442"/>
      <c r="K58" s="442"/>
      <c r="L58" s="442"/>
      <c r="M58" s="442"/>
      <c r="N58" s="442"/>
      <c r="O58" s="442"/>
      <c r="P58" s="471"/>
      <c r="W58" s="453"/>
      <c r="X58" s="264"/>
      <c r="Y58" s="264"/>
      <c r="Z58" s="264"/>
    </row>
    <row r="59" spans="1:26" s="64" customFormat="1">
      <c r="A59" s="470"/>
      <c r="B59" s="467" t="s">
        <v>72</v>
      </c>
      <c r="C59" s="442"/>
      <c r="D59" s="766"/>
      <c r="E59" s="767"/>
      <c r="F59" s="767"/>
      <c r="G59" s="767"/>
      <c r="H59" s="767"/>
      <c r="I59" s="767"/>
      <c r="J59" s="767"/>
      <c r="K59" s="767"/>
      <c r="L59" s="767"/>
      <c r="M59" s="767"/>
      <c r="N59" s="767"/>
      <c r="O59" s="768"/>
      <c r="P59" s="471"/>
      <c r="W59" s="453"/>
      <c r="X59" s="264"/>
      <c r="Y59" s="264"/>
      <c r="Z59" s="264"/>
    </row>
    <row r="60" spans="1:26" s="64" customFormat="1" ht="17" thickBot="1">
      <c r="A60" s="479"/>
      <c r="B60" s="480"/>
      <c r="C60" s="480"/>
      <c r="D60" s="480"/>
      <c r="E60" s="480"/>
      <c r="F60" s="480"/>
      <c r="G60" s="480"/>
      <c r="H60" s="480"/>
      <c r="I60" s="480"/>
      <c r="J60" s="480"/>
      <c r="K60" s="480"/>
      <c r="L60" s="480"/>
      <c r="M60" s="480"/>
      <c r="N60" s="480"/>
      <c r="O60" s="480"/>
      <c r="P60" s="481"/>
      <c r="W60" s="453"/>
      <c r="X60" s="264"/>
      <c r="Y60" s="264"/>
      <c r="Z60" s="264"/>
    </row>
    <row r="61" spans="1:26" s="64" customFormat="1" ht="17" thickBot="1">
      <c r="A61" s="470"/>
      <c r="B61" s="465"/>
      <c r="C61" s="465"/>
      <c r="D61" s="465"/>
      <c r="E61" s="465"/>
      <c r="F61" s="465"/>
      <c r="G61" s="465"/>
      <c r="H61" s="465"/>
      <c r="I61" s="465"/>
      <c r="J61" s="465"/>
      <c r="K61" s="465"/>
      <c r="L61" s="465"/>
      <c r="M61" s="465"/>
      <c r="N61" s="465"/>
      <c r="O61" s="465"/>
      <c r="P61" s="466"/>
      <c r="W61" s="457" t="s">
        <v>195</v>
      </c>
      <c r="X61" s="264"/>
      <c r="Y61" s="264"/>
      <c r="Z61" s="264"/>
    </row>
    <row r="62" spans="1:26" s="64" customFormat="1" ht="17" thickBot="1">
      <c r="A62" s="374" t="s">
        <v>1011</v>
      </c>
      <c r="B62" s="467" t="s">
        <v>68</v>
      </c>
      <c r="C62" s="442"/>
      <c r="D62" s="442"/>
      <c r="E62" s="766"/>
      <c r="F62" s="767"/>
      <c r="G62" s="767"/>
      <c r="H62" s="767"/>
      <c r="I62" s="767"/>
      <c r="J62" s="768"/>
      <c r="K62" s="468" t="s">
        <v>69</v>
      </c>
      <c r="L62" s="766"/>
      <c r="M62" s="768"/>
      <c r="N62" s="442"/>
      <c r="O62" s="467" t="s">
        <v>778</v>
      </c>
      <c r="P62" s="629"/>
      <c r="W62" s="453"/>
      <c r="X62" s="264"/>
      <c r="Y62" s="264"/>
      <c r="Z62" s="264"/>
    </row>
    <row r="63" spans="1:26" s="64" customFormat="1" ht="17" thickBot="1">
      <c r="A63" s="470"/>
      <c r="B63" s="442"/>
      <c r="C63" s="442"/>
      <c r="D63" s="442"/>
      <c r="E63" s="442"/>
      <c r="F63" s="442"/>
      <c r="G63" s="442"/>
      <c r="H63" s="442"/>
      <c r="I63" s="442"/>
      <c r="J63" s="442"/>
      <c r="K63" s="442"/>
      <c r="L63" s="442"/>
      <c r="M63" s="442"/>
      <c r="N63" s="442"/>
      <c r="O63" s="442"/>
      <c r="P63" s="471"/>
      <c r="W63" s="453"/>
      <c r="X63" s="264"/>
      <c r="Y63" s="264"/>
      <c r="Z63" s="264"/>
    </row>
    <row r="64" spans="1:26" s="64" customFormat="1" ht="17" thickBot="1">
      <c r="A64" s="470"/>
      <c r="B64" s="467" t="s">
        <v>862</v>
      </c>
      <c r="C64" s="442"/>
      <c r="D64" s="442"/>
      <c r="E64" s="472"/>
      <c r="F64" s="472"/>
      <c r="G64" s="766"/>
      <c r="H64" s="767"/>
      <c r="I64" s="768"/>
      <c r="J64" s="442"/>
      <c r="K64" s="467" t="s">
        <v>49</v>
      </c>
      <c r="L64" s="610"/>
      <c r="M64" s="442"/>
      <c r="N64" s="442"/>
      <c r="O64" s="467" t="s">
        <v>49</v>
      </c>
      <c r="P64" s="610"/>
      <c r="W64" s="453"/>
      <c r="X64" s="264"/>
      <c r="Y64" s="264"/>
      <c r="Z64" s="264"/>
    </row>
    <row r="65" spans="1:26" s="64" customFormat="1" ht="17" thickBot="1">
      <c r="A65" s="470"/>
      <c r="B65" s="467"/>
      <c r="C65" s="442"/>
      <c r="D65" s="442"/>
      <c r="E65" s="474"/>
      <c r="F65" s="474"/>
      <c r="G65" s="474"/>
      <c r="H65" s="474"/>
      <c r="I65" s="442"/>
      <c r="J65" s="442"/>
      <c r="K65" s="467"/>
      <c r="L65" s="475"/>
      <c r="M65" s="450"/>
      <c r="N65" s="450"/>
      <c r="O65" s="476"/>
      <c r="P65" s="477"/>
      <c r="W65" s="453"/>
      <c r="X65" s="264"/>
      <c r="Y65" s="264"/>
      <c r="Z65" s="264"/>
    </row>
    <row r="66" spans="1:26" s="64" customFormat="1" ht="17" thickBot="1">
      <c r="A66" s="470"/>
      <c r="B66" s="467" t="s">
        <v>779</v>
      </c>
      <c r="C66" s="442"/>
      <c r="D66" s="442"/>
      <c r="E66" s="474"/>
      <c r="F66" s="474"/>
      <c r="G66" s="801" t="s">
        <v>859</v>
      </c>
      <c r="H66" s="802"/>
      <c r="I66" s="803"/>
      <c r="J66" s="442"/>
      <c r="K66" s="467" t="s">
        <v>50</v>
      </c>
      <c r="L66" s="611"/>
      <c r="M66" s="442"/>
      <c r="N66" s="442"/>
      <c r="O66" s="467" t="s">
        <v>50</v>
      </c>
      <c r="P66" s="611"/>
      <c r="W66" s="453"/>
      <c r="X66" s="264"/>
      <c r="Y66" s="264"/>
      <c r="Z66" s="264"/>
    </row>
    <row r="67" spans="1:26" s="64" customFormat="1">
      <c r="A67" s="470"/>
      <c r="B67" s="442"/>
      <c r="C67" s="442"/>
      <c r="D67" s="442"/>
      <c r="E67" s="442"/>
      <c r="F67" s="442"/>
      <c r="G67" s="442"/>
      <c r="H67" s="442"/>
      <c r="I67" s="442"/>
      <c r="J67" s="442"/>
      <c r="K67" s="442"/>
      <c r="L67" s="442"/>
      <c r="M67" s="442"/>
      <c r="N67" s="442"/>
      <c r="O67" s="442"/>
      <c r="P67" s="471"/>
      <c r="W67" s="453"/>
      <c r="X67" s="264"/>
      <c r="Y67" s="264"/>
      <c r="Z67" s="264"/>
    </row>
    <row r="68" spans="1:26" s="64" customFormat="1">
      <c r="A68" s="470"/>
      <c r="B68" s="467" t="s">
        <v>70</v>
      </c>
      <c r="C68" s="442"/>
      <c r="D68" s="766"/>
      <c r="E68" s="767"/>
      <c r="F68" s="768"/>
      <c r="G68" s="442"/>
      <c r="H68" s="467" t="s">
        <v>71</v>
      </c>
      <c r="I68" s="442"/>
      <c r="J68" s="769"/>
      <c r="K68" s="804"/>
      <c r="L68" s="804"/>
      <c r="M68" s="804"/>
      <c r="N68" s="804"/>
      <c r="O68" s="770"/>
      <c r="P68" s="471"/>
      <c r="W68" s="453"/>
      <c r="X68" s="264"/>
      <c r="Y68" s="264"/>
      <c r="Z68" s="264"/>
    </row>
    <row r="69" spans="1:26" s="64" customFormat="1">
      <c r="A69" s="470"/>
      <c r="B69" s="442"/>
      <c r="C69" s="442"/>
      <c r="D69" s="442"/>
      <c r="E69" s="442"/>
      <c r="F69" s="442"/>
      <c r="G69" s="442"/>
      <c r="H69" s="442"/>
      <c r="I69" s="442"/>
      <c r="J69" s="442"/>
      <c r="K69" s="442"/>
      <c r="L69" s="442"/>
      <c r="M69" s="442"/>
      <c r="N69" s="442"/>
      <c r="O69" s="442"/>
      <c r="P69" s="471"/>
      <c r="W69" s="453"/>
      <c r="X69" s="264"/>
      <c r="Y69" s="264"/>
      <c r="Z69" s="264"/>
    </row>
    <row r="70" spans="1:26" s="64" customFormat="1">
      <c r="A70" s="470"/>
      <c r="B70" s="467" t="s">
        <v>72</v>
      </c>
      <c r="C70" s="442"/>
      <c r="D70" s="766"/>
      <c r="E70" s="767"/>
      <c r="F70" s="767"/>
      <c r="G70" s="767"/>
      <c r="H70" s="767"/>
      <c r="I70" s="767"/>
      <c r="J70" s="767"/>
      <c r="K70" s="767"/>
      <c r="L70" s="767"/>
      <c r="M70" s="767"/>
      <c r="N70" s="767"/>
      <c r="O70" s="768"/>
      <c r="P70" s="471"/>
      <c r="W70" s="453"/>
      <c r="X70" s="264"/>
      <c r="Y70" s="264"/>
      <c r="Z70" s="264"/>
    </row>
    <row r="71" spans="1:26" s="64" customFormat="1" ht="17" thickBot="1">
      <c r="A71" s="479"/>
      <c r="B71" s="480"/>
      <c r="C71" s="480"/>
      <c r="D71" s="480"/>
      <c r="E71" s="480"/>
      <c r="F71" s="480"/>
      <c r="G71" s="480"/>
      <c r="H71" s="480"/>
      <c r="I71" s="480"/>
      <c r="J71" s="480"/>
      <c r="K71" s="480"/>
      <c r="L71" s="480"/>
      <c r="M71" s="480"/>
      <c r="N71" s="480"/>
      <c r="O71" s="480"/>
      <c r="P71" s="481"/>
      <c r="W71" s="453"/>
      <c r="X71" s="264"/>
      <c r="Y71" s="264"/>
      <c r="Z71" s="264"/>
    </row>
    <row r="72" spans="1:26" s="64" customFormat="1" ht="17" thickBot="1">
      <c r="A72" s="470"/>
      <c r="B72" s="465"/>
      <c r="C72" s="465"/>
      <c r="D72" s="465"/>
      <c r="E72" s="465"/>
      <c r="F72" s="465"/>
      <c r="G72" s="465"/>
      <c r="H72" s="465"/>
      <c r="I72" s="465"/>
      <c r="J72" s="465"/>
      <c r="K72" s="465"/>
      <c r="L72" s="465"/>
      <c r="M72" s="465"/>
      <c r="N72" s="465"/>
      <c r="O72" s="465"/>
      <c r="P72" s="466"/>
      <c r="W72" s="457" t="s">
        <v>195</v>
      </c>
      <c r="X72" s="264"/>
      <c r="Y72" s="264"/>
      <c r="Z72" s="264"/>
    </row>
    <row r="73" spans="1:26" s="64" customFormat="1" ht="17" thickBot="1">
      <c r="A73" s="374" t="s">
        <v>1161</v>
      </c>
      <c r="B73" s="467" t="s">
        <v>68</v>
      </c>
      <c r="C73" s="442"/>
      <c r="D73" s="442"/>
      <c r="E73" s="766"/>
      <c r="F73" s="767"/>
      <c r="G73" s="767"/>
      <c r="H73" s="767"/>
      <c r="I73" s="767"/>
      <c r="J73" s="768"/>
      <c r="K73" s="468" t="s">
        <v>69</v>
      </c>
      <c r="L73" s="766"/>
      <c r="M73" s="768"/>
      <c r="N73" s="442"/>
      <c r="O73" s="467" t="s">
        <v>778</v>
      </c>
      <c r="P73" s="629"/>
      <c r="W73" s="453"/>
      <c r="X73" s="264"/>
      <c r="Y73" s="264"/>
      <c r="Z73" s="264"/>
    </row>
    <row r="74" spans="1:26" s="64" customFormat="1" ht="17" thickBot="1">
      <c r="A74" s="470"/>
      <c r="B74" s="442"/>
      <c r="C74" s="442"/>
      <c r="D74" s="442"/>
      <c r="E74" s="442"/>
      <c r="F74" s="442"/>
      <c r="G74" s="442"/>
      <c r="H74" s="442"/>
      <c r="I74" s="442"/>
      <c r="J74" s="442"/>
      <c r="K74" s="442"/>
      <c r="L74" s="442"/>
      <c r="M74" s="442"/>
      <c r="N74" s="442"/>
      <c r="O74" s="442"/>
      <c r="P74" s="471"/>
      <c r="W74" s="453"/>
      <c r="X74" s="264"/>
      <c r="Y74" s="264"/>
      <c r="Z74" s="264"/>
    </row>
    <row r="75" spans="1:26" s="64" customFormat="1" ht="17" thickBot="1">
      <c r="A75" s="470"/>
      <c r="B75" s="467" t="s">
        <v>862</v>
      </c>
      <c r="C75" s="442"/>
      <c r="D75" s="442"/>
      <c r="E75" s="472"/>
      <c r="F75" s="472"/>
      <c r="G75" s="766"/>
      <c r="H75" s="767"/>
      <c r="I75" s="768"/>
      <c r="J75" s="442"/>
      <c r="K75" s="467" t="s">
        <v>49</v>
      </c>
      <c r="L75" s="610"/>
      <c r="M75" s="442"/>
      <c r="N75" s="442"/>
      <c r="O75" s="467" t="s">
        <v>49</v>
      </c>
      <c r="P75" s="610"/>
      <c r="W75" s="453"/>
      <c r="X75" s="264"/>
      <c r="Y75" s="264"/>
      <c r="Z75" s="264"/>
    </row>
    <row r="76" spans="1:26" s="64" customFormat="1" ht="17" thickBot="1">
      <c r="A76" s="470"/>
      <c r="B76" s="467"/>
      <c r="C76" s="442"/>
      <c r="D76" s="442"/>
      <c r="E76" s="474"/>
      <c r="F76" s="474"/>
      <c r="G76" s="474"/>
      <c r="H76" s="474"/>
      <c r="I76" s="442"/>
      <c r="J76" s="442"/>
      <c r="K76" s="467"/>
      <c r="L76" s="475"/>
      <c r="M76" s="450"/>
      <c r="N76" s="450"/>
      <c r="O76" s="476"/>
      <c r="P76" s="477"/>
      <c r="W76" s="453"/>
      <c r="X76" s="264"/>
      <c r="Y76" s="264"/>
      <c r="Z76" s="264"/>
    </row>
    <row r="77" spans="1:26" s="64" customFormat="1" ht="17" thickBot="1">
      <c r="A77" s="470"/>
      <c r="B77" s="467" t="s">
        <v>779</v>
      </c>
      <c r="C77" s="442"/>
      <c r="D77" s="442"/>
      <c r="E77" s="474"/>
      <c r="F77" s="474"/>
      <c r="G77" s="801" t="s">
        <v>859</v>
      </c>
      <c r="H77" s="802"/>
      <c r="I77" s="803"/>
      <c r="J77" s="442"/>
      <c r="K77" s="467" t="s">
        <v>50</v>
      </c>
      <c r="L77" s="611"/>
      <c r="M77" s="442"/>
      <c r="N77" s="442"/>
      <c r="O77" s="467" t="s">
        <v>50</v>
      </c>
      <c r="P77" s="611"/>
      <c r="W77" s="453"/>
      <c r="X77" s="264"/>
      <c r="Y77" s="264"/>
      <c r="Z77" s="264"/>
    </row>
    <row r="78" spans="1:26" s="64" customFormat="1">
      <c r="A78" s="470"/>
      <c r="B78" s="442"/>
      <c r="C78" s="442"/>
      <c r="D78" s="442"/>
      <c r="E78" s="442"/>
      <c r="F78" s="442"/>
      <c r="G78" s="442"/>
      <c r="H78" s="442"/>
      <c r="I78" s="442"/>
      <c r="J78" s="442"/>
      <c r="K78" s="442"/>
      <c r="L78" s="442"/>
      <c r="M78" s="442"/>
      <c r="N78" s="442"/>
      <c r="O78" s="442"/>
      <c r="P78" s="471"/>
      <c r="W78" s="453"/>
      <c r="X78" s="264"/>
      <c r="Y78" s="264"/>
      <c r="Z78" s="264"/>
    </row>
    <row r="79" spans="1:26" s="64" customFormat="1">
      <c r="A79" s="470"/>
      <c r="B79" s="467" t="s">
        <v>70</v>
      </c>
      <c r="C79" s="442"/>
      <c r="D79" s="766"/>
      <c r="E79" s="767"/>
      <c r="F79" s="768"/>
      <c r="G79" s="442"/>
      <c r="H79" s="467" t="s">
        <v>71</v>
      </c>
      <c r="I79" s="442"/>
      <c r="J79" s="769"/>
      <c r="K79" s="804"/>
      <c r="L79" s="804"/>
      <c r="M79" s="804"/>
      <c r="N79" s="804"/>
      <c r="O79" s="770"/>
      <c r="P79" s="471"/>
      <c r="W79" s="453"/>
      <c r="X79" s="264"/>
      <c r="Y79" s="264"/>
      <c r="Z79" s="264"/>
    </row>
    <row r="80" spans="1:26" s="64" customFormat="1">
      <c r="A80" s="470"/>
      <c r="B80" s="442"/>
      <c r="C80" s="442"/>
      <c r="D80" s="442"/>
      <c r="E80" s="442"/>
      <c r="F80" s="442"/>
      <c r="G80" s="442"/>
      <c r="H80" s="442"/>
      <c r="I80" s="442"/>
      <c r="J80" s="442"/>
      <c r="K80" s="442"/>
      <c r="L80" s="442"/>
      <c r="M80" s="442"/>
      <c r="N80" s="442"/>
      <c r="O80" s="442"/>
      <c r="P80" s="471"/>
      <c r="W80" s="453"/>
      <c r="X80" s="264"/>
      <c r="Y80" s="264"/>
      <c r="Z80" s="264"/>
    </row>
    <row r="81" spans="1:26" s="64" customFormat="1">
      <c r="A81" s="470"/>
      <c r="B81" s="467" t="s">
        <v>72</v>
      </c>
      <c r="C81" s="442"/>
      <c r="D81" s="766"/>
      <c r="E81" s="767"/>
      <c r="F81" s="767"/>
      <c r="G81" s="767"/>
      <c r="H81" s="767"/>
      <c r="I81" s="767"/>
      <c r="J81" s="767"/>
      <c r="K81" s="767"/>
      <c r="L81" s="767"/>
      <c r="M81" s="767"/>
      <c r="N81" s="767"/>
      <c r="O81" s="768"/>
      <c r="P81" s="471"/>
      <c r="W81" s="453"/>
      <c r="X81" s="264"/>
      <c r="Y81" s="264"/>
      <c r="Z81" s="264"/>
    </row>
    <row r="82" spans="1:26" s="64" customFormat="1" ht="17" thickBot="1">
      <c r="A82" s="479"/>
      <c r="B82" s="480"/>
      <c r="C82" s="480"/>
      <c r="D82" s="480"/>
      <c r="E82" s="480"/>
      <c r="F82" s="480"/>
      <c r="G82" s="480"/>
      <c r="H82" s="480"/>
      <c r="I82" s="480"/>
      <c r="J82" s="480"/>
      <c r="K82" s="480"/>
      <c r="L82" s="480"/>
      <c r="M82" s="480"/>
      <c r="N82" s="480"/>
      <c r="O82" s="480"/>
      <c r="P82" s="481"/>
      <c r="W82" s="453"/>
      <c r="X82" s="264"/>
      <c r="Y82" s="264"/>
      <c r="Z82" s="264"/>
    </row>
    <row r="83" spans="1:26" s="64" customFormat="1" ht="17" thickBot="1">
      <c r="A83" s="470"/>
      <c r="B83" s="465"/>
      <c r="C83" s="465"/>
      <c r="D83" s="465"/>
      <c r="E83" s="465"/>
      <c r="F83" s="465"/>
      <c r="G83" s="465"/>
      <c r="H83" s="465"/>
      <c r="I83" s="465"/>
      <c r="J83" s="465"/>
      <c r="K83" s="465"/>
      <c r="L83" s="465"/>
      <c r="M83" s="465"/>
      <c r="N83" s="465"/>
      <c r="O83" s="465"/>
      <c r="P83" s="466"/>
      <c r="W83" s="457" t="s">
        <v>195</v>
      </c>
      <c r="X83" s="264"/>
      <c r="Y83" s="264"/>
      <c r="Z83" s="264"/>
    </row>
    <row r="84" spans="1:26" s="64" customFormat="1" ht="17" thickBot="1">
      <c r="A84" s="374" t="s">
        <v>1012</v>
      </c>
      <c r="B84" s="467" t="s">
        <v>68</v>
      </c>
      <c r="C84" s="442"/>
      <c r="D84" s="442"/>
      <c r="E84" s="766"/>
      <c r="F84" s="767"/>
      <c r="G84" s="767"/>
      <c r="H84" s="767"/>
      <c r="I84" s="767"/>
      <c r="J84" s="768"/>
      <c r="K84" s="468" t="s">
        <v>69</v>
      </c>
      <c r="L84" s="766"/>
      <c r="M84" s="768"/>
      <c r="N84" s="442"/>
      <c r="O84" s="467" t="s">
        <v>778</v>
      </c>
      <c r="P84" s="629"/>
      <c r="W84" s="453"/>
      <c r="X84" s="264"/>
      <c r="Y84" s="264"/>
      <c r="Z84" s="264"/>
    </row>
    <row r="85" spans="1:26" s="64" customFormat="1" ht="17" thickBot="1">
      <c r="A85" s="470"/>
      <c r="B85" s="442"/>
      <c r="C85" s="442"/>
      <c r="D85" s="442"/>
      <c r="E85" s="442"/>
      <c r="F85" s="442"/>
      <c r="G85" s="442"/>
      <c r="H85" s="442"/>
      <c r="I85" s="442"/>
      <c r="J85" s="442"/>
      <c r="K85" s="442"/>
      <c r="L85" s="442"/>
      <c r="M85" s="442"/>
      <c r="N85" s="442"/>
      <c r="O85" s="442"/>
      <c r="P85" s="471"/>
      <c r="W85" s="453"/>
      <c r="X85" s="264"/>
      <c r="Y85" s="264"/>
      <c r="Z85" s="264"/>
    </row>
    <row r="86" spans="1:26" s="64" customFormat="1" ht="17" thickBot="1">
      <c r="A86" s="470"/>
      <c r="B86" s="467" t="s">
        <v>862</v>
      </c>
      <c r="C86" s="442"/>
      <c r="D86" s="442"/>
      <c r="E86" s="472"/>
      <c r="F86" s="472"/>
      <c r="G86" s="766"/>
      <c r="H86" s="767"/>
      <c r="I86" s="768"/>
      <c r="J86" s="442"/>
      <c r="K86" s="467" t="s">
        <v>49</v>
      </c>
      <c r="L86" s="610"/>
      <c r="M86" s="442"/>
      <c r="N86" s="442"/>
      <c r="O86" s="467" t="s">
        <v>49</v>
      </c>
      <c r="P86" s="610"/>
      <c r="W86" s="453"/>
      <c r="X86" s="264"/>
      <c r="Y86" s="264"/>
      <c r="Z86" s="264"/>
    </row>
    <row r="87" spans="1:26" s="64" customFormat="1" ht="17" thickBot="1">
      <c r="A87" s="470"/>
      <c r="B87" s="467"/>
      <c r="C87" s="442"/>
      <c r="D87" s="442"/>
      <c r="E87" s="474"/>
      <c r="F87" s="474"/>
      <c r="G87" s="474"/>
      <c r="H87" s="474"/>
      <c r="I87" s="442"/>
      <c r="J87" s="442"/>
      <c r="K87" s="467"/>
      <c r="L87" s="475"/>
      <c r="M87" s="450"/>
      <c r="N87" s="450"/>
      <c r="O87" s="476"/>
      <c r="P87" s="477"/>
      <c r="W87" s="453"/>
      <c r="X87" s="264"/>
      <c r="Y87" s="264"/>
      <c r="Z87" s="264"/>
    </row>
    <row r="88" spans="1:26" s="64" customFormat="1" ht="17" thickBot="1">
      <c r="A88" s="470"/>
      <c r="B88" s="467" t="s">
        <v>779</v>
      </c>
      <c r="C88" s="442"/>
      <c r="D88" s="442"/>
      <c r="E88" s="474"/>
      <c r="F88" s="474"/>
      <c r="G88" s="801" t="s">
        <v>859</v>
      </c>
      <c r="H88" s="802"/>
      <c r="I88" s="803"/>
      <c r="J88" s="442"/>
      <c r="K88" s="467" t="s">
        <v>50</v>
      </c>
      <c r="L88" s="611"/>
      <c r="M88" s="442"/>
      <c r="N88" s="442"/>
      <c r="O88" s="467" t="s">
        <v>50</v>
      </c>
      <c r="P88" s="611"/>
      <c r="W88" s="453"/>
      <c r="X88" s="264"/>
      <c r="Y88" s="264"/>
      <c r="Z88" s="264"/>
    </row>
    <row r="89" spans="1:26" s="64" customFormat="1">
      <c r="A89" s="470"/>
      <c r="B89" s="442"/>
      <c r="C89" s="442"/>
      <c r="D89" s="442"/>
      <c r="E89" s="442"/>
      <c r="F89" s="442"/>
      <c r="G89" s="442"/>
      <c r="H89" s="442"/>
      <c r="I89" s="442"/>
      <c r="J89" s="442"/>
      <c r="K89" s="442"/>
      <c r="L89" s="442"/>
      <c r="M89" s="442"/>
      <c r="N89" s="442"/>
      <c r="O89" s="442"/>
      <c r="P89" s="471"/>
      <c r="W89" s="453"/>
      <c r="X89" s="264"/>
      <c r="Y89" s="264"/>
      <c r="Z89" s="264"/>
    </row>
    <row r="90" spans="1:26" s="64" customFormat="1">
      <c r="A90" s="470"/>
      <c r="B90" s="467" t="s">
        <v>70</v>
      </c>
      <c r="C90" s="442"/>
      <c r="D90" s="766"/>
      <c r="E90" s="767"/>
      <c r="F90" s="768"/>
      <c r="G90" s="442"/>
      <c r="H90" s="467" t="s">
        <v>71</v>
      </c>
      <c r="I90" s="442"/>
      <c r="J90" s="769"/>
      <c r="K90" s="804"/>
      <c r="L90" s="804"/>
      <c r="M90" s="804"/>
      <c r="N90" s="804"/>
      <c r="O90" s="770"/>
      <c r="P90" s="471"/>
      <c r="W90" s="453"/>
      <c r="X90" s="264"/>
      <c r="Y90" s="264"/>
      <c r="Z90" s="264"/>
    </row>
    <row r="91" spans="1:26" s="64" customFormat="1">
      <c r="A91" s="470"/>
      <c r="B91" s="442"/>
      <c r="C91" s="442"/>
      <c r="D91" s="442"/>
      <c r="E91" s="442"/>
      <c r="F91" s="442"/>
      <c r="G91" s="442"/>
      <c r="H91" s="442"/>
      <c r="I91" s="442"/>
      <c r="J91" s="442"/>
      <c r="K91" s="442"/>
      <c r="L91" s="442"/>
      <c r="M91" s="442"/>
      <c r="N91" s="442"/>
      <c r="O91" s="442"/>
      <c r="P91" s="471"/>
      <c r="W91" s="453"/>
      <c r="X91" s="264"/>
      <c r="Y91" s="264"/>
      <c r="Z91" s="264"/>
    </row>
    <row r="92" spans="1:26" s="64" customFormat="1">
      <c r="A92" s="470"/>
      <c r="B92" s="467" t="s">
        <v>72</v>
      </c>
      <c r="C92" s="442"/>
      <c r="D92" s="766"/>
      <c r="E92" s="767"/>
      <c r="F92" s="767"/>
      <c r="G92" s="767"/>
      <c r="H92" s="767"/>
      <c r="I92" s="767"/>
      <c r="J92" s="767"/>
      <c r="K92" s="767"/>
      <c r="L92" s="767"/>
      <c r="M92" s="767"/>
      <c r="N92" s="767"/>
      <c r="O92" s="768"/>
      <c r="P92" s="471"/>
      <c r="W92" s="453"/>
      <c r="X92" s="264"/>
      <c r="Y92" s="264"/>
      <c r="Z92" s="264"/>
    </row>
    <row r="93" spans="1:26" s="64" customFormat="1" ht="17" thickBot="1">
      <c r="A93" s="479"/>
      <c r="B93" s="480"/>
      <c r="C93" s="480"/>
      <c r="D93" s="480"/>
      <c r="E93" s="480"/>
      <c r="F93" s="480"/>
      <c r="G93" s="480"/>
      <c r="H93" s="480"/>
      <c r="I93" s="480"/>
      <c r="J93" s="480"/>
      <c r="K93" s="480"/>
      <c r="L93" s="480"/>
      <c r="M93" s="480"/>
      <c r="N93" s="480"/>
      <c r="O93" s="480"/>
      <c r="P93" s="481"/>
      <c r="W93" s="453"/>
      <c r="X93" s="264"/>
      <c r="Y93" s="264"/>
      <c r="Z93" s="264"/>
    </row>
    <row r="94" spans="1:26" s="64" customFormat="1" ht="17" thickBot="1">
      <c r="A94" s="470"/>
      <c r="B94" s="465"/>
      <c r="C94" s="465"/>
      <c r="D94" s="465"/>
      <c r="E94" s="465"/>
      <c r="F94" s="465"/>
      <c r="G94" s="465"/>
      <c r="H94" s="465"/>
      <c r="I94" s="465"/>
      <c r="J94" s="465"/>
      <c r="K94" s="465"/>
      <c r="L94" s="465"/>
      <c r="M94" s="465"/>
      <c r="N94" s="465"/>
      <c r="O94" s="465"/>
      <c r="P94" s="466"/>
      <c r="W94" s="457" t="s">
        <v>195</v>
      </c>
      <c r="X94" s="264"/>
      <c r="Y94" s="264"/>
      <c r="Z94" s="264"/>
    </row>
    <row r="95" spans="1:26" s="64" customFormat="1" ht="17" thickBot="1">
      <c r="A95" s="374" t="s">
        <v>1013</v>
      </c>
      <c r="B95" s="467" t="s">
        <v>68</v>
      </c>
      <c r="C95" s="442"/>
      <c r="D95" s="442"/>
      <c r="E95" s="766"/>
      <c r="F95" s="767"/>
      <c r="G95" s="767"/>
      <c r="H95" s="767"/>
      <c r="I95" s="767"/>
      <c r="J95" s="768"/>
      <c r="K95" s="468" t="s">
        <v>69</v>
      </c>
      <c r="L95" s="766"/>
      <c r="M95" s="768"/>
      <c r="N95" s="442"/>
      <c r="O95" s="467" t="s">
        <v>778</v>
      </c>
      <c r="P95" s="629"/>
      <c r="W95" s="453"/>
      <c r="X95" s="264"/>
      <c r="Y95" s="264"/>
      <c r="Z95" s="264"/>
    </row>
    <row r="96" spans="1:26" s="64" customFormat="1" ht="17" thickBot="1">
      <c r="A96" s="470"/>
      <c r="B96" s="442"/>
      <c r="C96" s="442"/>
      <c r="D96" s="442"/>
      <c r="E96" s="442"/>
      <c r="F96" s="442"/>
      <c r="G96" s="442"/>
      <c r="H96" s="442"/>
      <c r="I96" s="442"/>
      <c r="J96" s="442"/>
      <c r="K96" s="442"/>
      <c r="L96" s="442"/>
      <c r="M96" s="442"/>
      <c r="N96" s="442"/>
      <c r="O96" s="442"/>
      <c r="P96" s="471"/>
      <c r="W96" s="453"/>
      <c r="X96" s="264"/>
      <c r="Y96" s="264"/>
      <c r="Z96" s="264"/>
    </row>
    <row r="97" spans="1:26" s="64" customFormat="1" ht="17" thickBot="1">
      <c r="A97" s="470"/>
      <c r="B97" s="467" t="s">
        <v>862</v>
      </c>
      <c r="C97" s="442"/>
      <c r="D97" s="442"/>
      <c r="E97" s="472"/>
      <c r="F97" s="472"/>
      <c r="G97" s="766"/>
      <c r="H97" s="767"/>
      <c r="I97" s="768"/>
      <c r="J97" s="442"/>
      <c r="K97" s="467" t="s">
        <v>49</v>
      </c>
      <c r="L97" s="610"/>
      <c r="M97" s="442"/>
      <c r="N97" s="442"/>
      <c r="O97" s="467" t="s">
        <v>49</v>
      </c>
      <c r="P97" s="610"/>
      <c r="W97" s="453"/>
      <c r="X97" s="264"/>
      <c r="Y97" s="264"/>
      <c r="Z97" s="264"/>
    </row>
    <row r="98" spans="1:26" s="64" customFormat="1" ht="17" thickBot="1">
      <c r="A98" s="470"/>
      <c r="B98" s="467"/>
      <c r="C98" s="442"/>
      <c r="D98" s="442"/>
      <c r="E98" s="474"/>
      <c r="F98" s="474"/>
      <c r="G98" s="474"/>
      <c r="H98" s="474"/>
      <c r="I98" s="442"/>
      <c r="J98" s="442"/>
      <c r="K98" s="467"/>
      <c r="L98" s="475"/>
      <c r="M98" s="450"/>
      <c r="N98" s="450"/>
      <c r="O98" s="476"/>
      <c r="P98" s="477"/>
      <c r="W98" s="453"/>
      <c r="X98" s="264"/>
      <c r="Y98" s="264"/>
      <c r="Z98" s="264"/>
    </row>
    <row r="99" spans="1:26" s="64" customFormat="1" ht="17" thickBot="1">
      <c r="A99" s="470"/>
      <c r="B99" s="467" t="s">
        <v>779</v>
      </c>
      <c r="C99" s="442"/>
      <c r="D99" s="442"/>
      <c r="E99" s="474"/>
      <c r="F99" s="474"/>
      <c r="G99" s="801" t="s">
        <v>859</v>
      </c>
      <c r="H99" s="802"/>
      <c r="I99" s="803"/>
      <c r="J99" s="442"/>
      <c r="K99" s="467" t="s">
        <v>50</v>
      </c>
      <c r="L99" s="611"/>
      <c r="M99" s="442"/>
      <c r="N99" s="442"/>
      <c r="O99" s="467" t="s">
        <v>50</v>
      </c>
      <c r="P99" s="611"/>
      <c r="W99" s="453"/>
      <c r="X99" s="264"/>
      <c r="Y99" s="264"/>
      <c r="Z99" s="264"/>
    </row>
    <row r="100" spans="1:26" s="64" customFormat="1">
      <c r="A100" s="470"/>
      <c r="B100" s="442"/>
      <c r="C100" s="442"/>
      <c r="D100" s="442"/>
      <c r="E100" s="442"/>
      <c r="F100" s="442"/>
      <c r="G100" s="442"/>
      <c r="H100" s="442"/>
      <c r="I100" s="442"/>
      <c r="J100" s="442"/>
      <c r="K100" s="442"/>
      <c r="L100" s="442"/>
      <c r="M100" s="442"/>
      <c r="N100" s="442"/>
      <c r="O100" s="442"/>
      <c r="P100" s="471"/>
      <c r="W100" s="453"/>
      <c r="X100" s="264"/>
      <c r="Y100" s="264"/>
      <c r="Z100" s="264"/>
    </row>
    <row r="101" spans="1:26" s="64" customFormat="1">
      <c r="A101" s="470"/>
      <c r="B101" s="467" t="s">
        <v>70</v>
      </c>
      <c r="C101" s="442"/>
      <c r="D101" s="766"/>
      <c r="E101" s="767"/>
      <c r="F101" s="768"/>
      <c r="G101" s="442"/>
      <c r="H101" s="467" t="s">
        <v>71</v>
      </c>
      <c r="I101" s="442"/>
      <c r="J101" s="769"/>
      <c r="K101" s="804"/>
      <c r="L101" s="804"/>
      <c r="M101" s="804"/>
      <c r="N101" s="804"/>
      <c r="O101" s="770"/>
      <c r="P101" s="471"/>
      <c r="W101" s="453"/>
      <c r="X101" s="264"/>
      <c r="Y101" s="264"/>
      <c r="Z101" s="264"/>
    </row>
    <row r="102" spans="1:26" s="64" customFormat="1">
      <c r="A102" s="470"/>
      <c r="B102" s="442"/>
      <c r="C102" s="442"/>
      <c r="D102" s="442"/>
      <c r="E102" s="442"/>
      <c r="F102" s="442"/>
      <c r="G102" s="442"/>
      <c r="H102" s="442"/>
      <c r="I102" s="442"/>
      <c r="J102" s="442"/>
      <c r="K102" s="442"/>
      <c r="L102" s="442"/>
      <c r="M102" s="442"/>
      <c r="N102" s="442"/>
      <c r="O102" s="442"/>
      <c r="P102" s="471"/>
      <c r="W102" s="453"/>
      <c r="X102" s="264"/>
      <c r="Y102" s="264"/>
      <c r="Z102" s="264"/>
    </row>
    <row r="103" spans="1:26" s="64" customFormat="1">
      <c r="A103" s="470"/>
      <c r="B103" s="467" t="s">
        <v>72</v>
      </c>
      <c r="C103" s="442"/>
      <c r="D103" s="766"/>
      <c r="E103" s="767"/>
      <c r="F103" s="767"/>
      <c r="G103" s="767"/>
      <c r="H103" s="767"/>
      <c r="I103" s="767"/>
      <c r="J103" s="767"/>
      <c r="K103" s="767"/>
      <c r="L103" s="767"/>
      <c r="M103" s="767"/>
      <c r="N103" s="767"/>
      <c r="O103" s="768"/>
      <c r="P103" s="471"/>
      <c r="W103" s="453"/>
      <c r="X103" s="264"/>
      <c r="Y103" s="264"/>
      <c r="Z103" s="264"/>
    </row>
    <row r="104" spans="1:26" s="64" customFormat="1" ht="17" thickBot="1">
      <c r="A104" s="479"/>
      <c r="B104" s="480"/>
      <c r="C104" s="480"/>
      <c r="D104" s="480"/>
      <c r="E104" s="480"/>
      <c r="F104" s="480"/>
      <c r="G104" s="480"/>
      <c r="H104" s="480"/>
      <c r="I104" s="480"/>
      <c r="J104" s="480"/>
      <c r="K104" s="480"/>
      <c r="L104" s="480"/>
      <c r="M104" s="480"/>
      <c r="N104" s="480"/>
      <c r="O104" s="480"/>
      <c r="P104" s="481"/>
      <c r="W104" s="453"/>
      <c r="X104" s="264"/>
      <c r="Y104" s="264"/>
      <c r="Z104" s="264"/>
    </row>
    <row r="105" spans="1:26" s="64" customFormat="1" ht="17" thickBot="1">
      <c r="A105" s="470"/>
      <c r="B105" s="465"/>
      <c r="C105" s="465"/>
      <c r="D105" s="465"/>
      <c r="E105" s="465"/>
      <c r="F105" s="465"/>
      <c r="G105" s="465"/>
      <c r="H105" s="465"/>
      <c r="I105" s="465"/>
      <c r="J105" s="465"/>
      <c r="K105" s="465"/>
      <c r="L105" s="465"/>
      <c r="M105" s="465"/>
      <c r="N105" s="465"/>
      <c r="O105" s="465"/>
      <c r="P105" s="466"/>
      <c r="W105" s="457" t="s">
        <v>195</v>
      </c>
      <c r="X105" s="264"/>
      <c r="Y105" s="264"/>
      <c r="Z105" s="264"/>
    </row>
    <row r="106" spans="1:26" s="64" customFormat="1" ht="17" thickBot="1">
      <c r="A106" s="374" t="s">
        <v>1014</v>
      </c>
      <c r="B106" s="467" t="s">
        <v>68</v>
      </c>
      <c r="C106" s="442"/>
      <c r="D106" s="442"/>
      <c r="E106" s="766"/>
      <c r="F106" s="767"/>
      <c r="G106" s="767"/>
      <c r="H106" s="767"/>
      <c r="I106" s="767"/>
      <c r="J106" s="768"/>
      <c r="K106" s="468" t="s">
        <v>69</v>
      </c>
      <c r="L106" s="766"/>
      <c r="M106" s="768"/>
      <c r="N106" s="442"/>
      <c r="O106" s="467" t="s">
        <v>778</v>
      </c>
      <c r="P106" s="629"/>
      <c r="W106" s="453"/>
      <c r="X106" s="264"/>
      <c r="Y106" s="264"/>
      <c r="Z106" s="264"/>
    </row>
    <row r="107" spans="1:26" s="64" customFormat="1" ht="17" thickBot="1">
      <c r="A107" s="470"/>
      <c r="B107" s="442"/>
      <c r="C107" s="442"/>
      <c r="D107" s="442"/>
      <c r="E107" s="442"/>
      <c r="F107" s="442"/>
      <c r="G107" s="442"/>
      <c r="H107" s="442"/>
      <c r="I107" s="442"/>
      <c r="J107" s="442"/>
      <c r="K107" s="442"/>
      <c r="L107" s="442"/>
      <c r="M107" s="442"/>
      <c r="N107" s="442"/>
      <c r="O107" s="442"/>
      <c r="P107" s="471"/>
      <c r="W107" s="453"/>
      <c r="X107" s="264"/>
      <c r="Y107" s="264"/>
      <c r="Z107" s="264"/>
    </row>
    <row r="108" spans="1:26" s="64" customFormat="1" ht="17" thickBot="1">
      <c r="A108" s="470"/>
      <c r="B108" s="467" t="s">
        <v>862</v>
      </c>
      <c r="C108" s="442"/>
      <c r="D108" s="442"/>
      <c r="E108" s="472"/>
      <c r="F108" s="472"/>
      <c r="G108" s="766"/>
      <c r="H108" s="767"/>
      <c r="I108" s="768"/>
      <c r="J108" s="442"/>
      <c r="K108" s="467" t="s">
        <v>49</v>
      </c>
      <c r="L108" s="610"/>
      <c r="M108" s="442"/>
      <c r="N108" s="442"/>
      <c r="O108" s="467" t="s">
        <v>49</v>
      </c>
      <c r="P108" s="610"/>
      <c r="W108" s="453"/>
      <c r="X108" s="264"/>
      <c r="Y108" s="264"/>
      <c r="Z108" s="264"/>
    </row>
    <row r="109" spans="1:26" s="64" customFormat="1" ht="17" thickBot="1">
      <c r="A109" s="470"/>
      <c r="B109" s="467"/>
      <c r="C109" s="442"/>
      <c r="D109" s="442"/>
      <c r="E109" s="474"/>
      <c r="F109" s="474"/>
      <c r="G109" s="474"/>
      <c r="H109" s="474"/>
      <c r="I109" s="442"/>
      <c r="J109" s="442"/>
      <c r="K109" s="467"/>
      <c r="L109" s="475"/>
      <c r="M109" s="450"/>
      <c r="N109" s="450"/>
      <c r="O109" s="476"/>
      <c r="P109" s="477"/>
      <c r="W109" s="453"/>
      <c r="X109" s="264"/>
      <c r="Y109" s="264"/>
      <c r="Z109" s="264"/>
    </row>
    <row r="110" spans="1:26" s="64" customFormat="1" ht="17" thickBot="1">
      <c r="A110" s="470"/>
      <c r="B110" s="467" t="s">
        <v>779</v>
      </c>
      <c r="C110" s="442"/>
      <c r="D110" s="442"/>
      <c r="E110" s="474"/>
      <c r="F110" s="474"/>
      <c r="G110" s="801" t="s">
        <v>859</v>
      </c>
      <c r="H110" s="802"/>
      <c r="I110" s="803"/>
      <c r="J110" s="442"/>
      <c r="K110" s="467" t="s">
        <v>50</v>
      </c>
      <c r="L110" s="611"/>
      <c r="M110" s="442"/>
      <c r="N110" s="442"/>
      <c r="O110" s="467" t="s">
        <v>50</v>
      </c>
      <c r="P110" s="611"/>
      <c r="W110" s="453"/>
      <c r="X110" s="264"/>
      <c r="Y110" s="264"/>
      <c r="Z110" s="264"/>
    </row>
    <row r="111" spans="1:26" s="64" customFormat="1">
      <c r="A111" s="470"/>
      <c r="B111" s="442"/>
      <c r="C111" s="442"/>
      <c r="D111" s="442"/>
      <c r="E111" s="442"/>
      <c r="F111" s="442"/>
      <c r="G111" s="442"/>
      <c r="H111" s="442"/>
      <c r="I111" s="442"/>
      <c r="J111" s="442"/>
      <c r="K111" s="442"/>
      <c r="L111" s="442"/>
      <c r="M111" s="442"/>
      <c r="N111" s="442"/>
      <c r="O111" s="442"/>
      <c r="P111" s="471"/>
      <c r="W111" s="453"/>
      <c r="X111" s="264"/>
      <c r="Y111" s="264"/>
      <c r="Z111" s="264"/>
    </row>
    <row r="112" spans="1:26" s="64" customFormat="1">
      <c r="A112" s="470"/>
      <c r="B112" s="467" t="s">
        <v>70</v>
      </c>
      <c r="C112" s="442"/>
      <c r="D112" s="766"/>
      <c r="E112" s="767"/>
      <c r="F112" s="768"/>
      <c r="G112" s="442"/>
      <c r="H112" s="467" t="s">
        <v>71</v>
      </c>
      <c r="I112" s="442"/>
      <c r="J112" s="769"/>
      <c r="K112" s="804"/>
      <c r="L112" s="804"/>
      <c r="M112" s="804"/>
      <c r="N112" s="804"/>
      <c r="O112" s="770"/>
      <c r="P112" s="471"/>
      <c r="W112" s="453"/>
      <c r="X112" s="264"/>
      <c r="Y112" s="264"/>
      <c r="Z112" s="264"/>
    </row>
    <row r="113" spans="1:26" s="64" customFormat="1">
      <c r="A113" s="470"/>
      <c r="B113" s="442"/>
      <c r="C113" s="442"/>
      <c r="D113" s="442"/>
      <c r="E113" s="442"/>
      <c r="F113" s="442"/>
      <c r="G113" s="442"/>
      <c r="H113" s="442"/>
      <c r="I113" s="442"/>
      <c r="J113" s="442"/>
      <c r="K113" s="442"/>
      <c r="L113" s="442"/>
      <c r="M113" s="442"/>
      <c r="N113" s="442"/>
      <c r="O113" s="442"/>
      <c r="P113" s="471"/>
      <c r="W113" s="453"/>
      <c r="X113" s="264"/>
      <c r="Y113" s="264"/>
      <c r="Z113" s="264"/>
    </row>
    <row r="114" spans="1:26" s="64" customFormat="1">
      <c r="A114" s="470"/>
      <c r="B114" s="467" t="s">
        <v>72</v>
      </c>
      <c r="C114" s="442"/>
      <c r="D114" s="766"/>
      <c r="E114" s="767"/>
      <c r="F114" s="767"/>
      <c r="G114" s="767"/>
      <c r="H114" s="767"/>
      <c r="I114" s="767"/>
      <c r="J114" s="767"/>
      <c r="K114" s="767"/>
      <c r="L114" s="767"/>
      <c r="M114" s="767"/>
      <c r="N114" s="767"/>
      <c r="O114" s="768"/>
      <c r="P114" s="471"/>
      <c r="W114" s="453"/>
      <c r="X114" s="264"/>
      <c r="Y114" s="264"/>
      <c r="Z114" s="264"/>
    </row>
    <row r="115" spans="1:26" s="64" customFormat="1" ht="17" thickBot="1">
      <c r="A115" s="470"/>
      <c r="B115" s="480"/>
      <c r="C115" s="480"/>
      <c r="D115" s="480"/>
      <c r="E115" s="480"/>
      <c r="F115" s="480"/>
      <c r="G115" s="480"/>
      <c r="H115" s="480"/>
      <c r="I115" s="480"/>
      <c r="J115" s="480"/>
      <c r="K115" s="480"/>
      <c r="L115" s="480"/>
      <c r="M115" s="480"/>
      <c r="N115" s="480"/>
      <c r="O115" s="480"/>
      <c r="P115" s="481"/>
      <c r="W115" s="453"/>
      <c r="X115" s="264"/>
      <c r="Y115" s="264"/>
      <c r="Z115" s="264"/>
    </row>
    <row r="116" spans="1:26" s="64" customFormat="1" ht="17" thickBot="1">
      <c r="A116" s="464"/>
      <c r="B116" s="465"/>
      <c r="C116" s="465"/>
      <c r="D116" s="465"/>
      <c r="E116" s="465"/>
      <c r="F116" s="465"/>
      <c r="G116" s="465"/>
      <c r="H116" s="465"/>
      <c r="I116" s="465"/>
      <c r="J116" s="465"/>
      <c r="K116" s="465"/>
      <c r="L116" s="465"/>
      <c r="M116" s="465"/>
      <c r="N116" s="465"/>
      <c r="O116" s="465"/>
      <c r="P116" s="466"/>
      <c r="W116" s="457" t="s">
        <v>195</v>
      </c>
      <c r="X116" s="264"/>
      <c r="Y116" s="264"/>
      <c r="Z116" s="264"/>
    </row>
    <row r="117" spans="1:26" s="64" customFormat="1" ht="17" thickBot="1">
      <c r="A117" s="374" t="s">
        <v>1015</v>
      </c>
      <c r="B117" s="467" t="s">
        <v>68</v>
      </c>
      <c r="C117" s="442"/>
      <c r="D117" s="442"/>
      <c r="E117" s="766"/>
      <c r="F117" s="767"/>
      <c r="G117" s="767"/>
      <c r="H117" s="767"/>
      <c r="I117" s="767"/>
      <c r="J117" s="768"/>
      <c r="K117" s="468" t="s">
        <v>69</v>
      </c>
      <c r="L117" s="766"/>
      <c r="M117" s="768"/>
      <c r="N117" s="442"/>
      <c r="O117" s="467" t="s">
        <v>778</v>
      </c>
      <c r="P117" s="629"/>
      <c r="W117" s="453"/>
      <c r="X117" s="264"/>
      <c r="Y117" s="264"/>
      <c r="Z117" s="264"/>
    </row>
    <row r="118" spans="1:26" s="64" customFormat="1" ht="17" thickBot="1">
      <c r="A118" s="470"/>
      <c r="B118" s="442"/>
      <c r="C118" s="442"/>
      <c r="D118" s="442"/>
      <c r="E118" s="442"/>
      <c r="F118" s="442"/>
      <c r="G118" s="442"/>
      <c r="H118" s="442"/>
      <c r="I118" s="442"/>
      <c r="J118" s="442"/>
      <c r="K118" s="442"/>
      <c r="L118" s="442"/>
      <c r="M118" s="442"/>
      <c r="N118" s="442"/>
      <c r="O118" s="442"/>
      <c r="P118" s="471"/>
      <c r="W118" s="453"/>
      <c r="X118" s="264"/>
      <c r="Y118" s="264"/>
      <c r="Z118" s="264"/>
    </row>
    <row r="119" spans="1:26" s="64" customFormat="1" ht="17" thickBot="1">
      <c r="A119" s="470"/>
      <c r="B119" s="467" t="s">
        <v>862</v>
      </c>
      <c r="C119" s="442"/>
      <c r="D119" s="442"/>
      <c r="E119" s="472"/>
      <c r="F119" s="472"/>
      <c r="G119" s="766"/>
      <c r="H119" s="767"/>
      <c r="I119" s="768"/>
      <c r="J119" s="442"/>
      <c r="K119" s="467" t="s">
        <v>49</v>
      </c>
      <c r="L119" s="610"/>
      <c r="M119" s="442"/>
      <c r="N119" s="442"/>
      <c r="O119" s="467" t="s">
        <v>49</v>
      </c>
      <c r="P119" s="610"/>
      <c r="W119" s="453"/>
      <c r="X119" s="264"/>
      <c r="Y119" s="264"/>
      <c r="Z119" s="264"/>
    </row>
    <row r="120" spans="1:26" s="64" customFormat="1" ht="17" thickBot="1">
      <c r="A120" s="470"/>
      <c r="B120" s="467"/>
      <c r="C120" s="442"/>
      <c r="D120" s="442"/>
      <c r="E120" s="474"/>
      <c r="F120" s="474"/>
      <c r="G120" s="474"/>
      <c r="H120" s="474"/>
      <c r="I120" s="442"/>
      <c r="J120" s="442"/>
      <c r="K120" s="467"/>
      <c r="L120" s="475"/>
      <c r="M120" s="450"/>
      <c r="N120" s="450"/>
      <c r="O120" s="476"/>
      <c r="P120" s="477"/>
      <c r="W120" s="453"/>
      <c r="X120" s="264"/>
      <c r="Y120" s="264"/>
      <c r="Z120" s="264"/>
    </row>
    <row r="121" spans="1:26" s="64" customFormat="1" ht="17" thickBot="1">
      <c r="A121" s="470"/>
      <c r="B121" s="467" t="s">
        <v>779</v>
      </c>
      <c r="C121" s="442"/>
      <c r="D121" s="442"/>
      <c r="E121" s="474"/>
      <c r="F121" s="474"/>
      <c r="G121" s="801" t="s">
        <v>859</v>
      </c>
      <c r="H121" s="802"/>
      <c r="I121" s="803"/>
      <c r="J121" s="442"/>
      <c r="K121" s="467" t="s">
        <v>50</v>
      </c>
      <c r="L121" s="611"/>
      <c r="M121" s="442"/>
      <c r="N121" s="442"/>
      <c r="O121" s="467" t="s">
        <v>50</v>
      </c>
      <c r="P121" s="611"/>
      <c r="W121" s="453"/>
      <c r="X121" s="264"/>
      <c r="Y121" s="264"/>
      <c r="Z121" s="264"/>
    </row>
    <row r="122" spans="1:26" s="64" customFormat="1">
      <c r="A122" s="470"/>
      <c r="B122" s="442"/>
      <c r="C122" s="442"/>
      <c r="D122" s="442"/>
      <c r="E122" s="442"/>
      <c r="F122" s="442"/>
      <c r="G122" s="442"/>
      <c r="H122" s="442"/>
      <c r="I122" s="442"/>
      <c r="J122" s="442"/>
      <c r="K122" s="442"/>
      <c r="L122" s="442"/>
      <c r="M122" s="442"/>
      <c r="N122" s="442"/>
      <c r="O122" s="442"/>
      <c r="P122" s="471"/>
      <c r="W122" s="453"/>
      <c r="X122" s="264"/>
      <c r="Y122" s="264"/>
      <c r="Z122" s="264"/>
    </row>
    <row r="123" spans="1:26" s="64" customFormat="1">
      <c r="A123" s="470"/>
      <c r="B123" s="467" t="s">
        <v>70</v>
      </c>
      <c r="C123" s="442"/>
      <c r="D123" s="766"/>
      <c r="E123" s="767"/>
      <c r="F123" s="768"/>
      <c r="G123" s="442"/>
      <c r="H123" s="467" t="s">
        <v>71</v>
      </c>
      <c r="I123" s="442"/>
      <c r="J123" s="769"/>
      <c r="K123" s="804"/>
      <c r="L123" s="804"/>
      <c r="M123" s="804"/>
      <c r="N123" s="804"/>
      <c r="O123" s="770"/>
      <c r="P123" s="471"/>
      <c r="W123" s="453"/>
      <c r="X123" s="264"/>
      <c r="Y123" s="264"/>
      <c r="Z123" s="264"/>
    </row>
    <row r="124" spans="1:26" s="64" customFormat="1">
      <c r="A124" s="470"/>
      <c r="B124" s="442"/>
      <c r="C124" s="442"/>
      <c r="D124" s="442"/>
      <c r="E124" s="442"/>
      <c r="F124" s="442"/>
      <c r="G124" s="442"/>
      <c r="H124" s="442"/>
      <c r="I124" s="442"/>
      <c r="J124" s="442"/>
      <c r="K124" s="442"/>
      <c r="L124" s="442"/>
      <c r="M124" s="442"/>
      <c r="N124" s="442"/>
      <c r="O124" s="442"/>
      <c r="P124" s="471"/>
      <c r="W124" s="453"/>
      <c r="X124" s="264"/>
      <c r="Y124" s="264"/>
      <c r="Z124" s="264"/>
    </row>
    <row r="125" spans="1:26" s="64" customFormat="1">
      <c r="A125" s="470"/>
      <c r="B125" s="467" t="s">
        <v>72</v>
      </c>
      <c r="C125" s="442"/>
      <c r="D125" s="766"/>
      <c r="E125" s="767"/>
      <c r="F125" s="767"/>
      <c r="G125" s="767"/>
      <c r="H125" s="767"/>
      <c r="I125" s="767"/>
      <c r="J125" s="767"/>
      <c r="K125" s="767"/>
      <c r="L125" s="767"/>
      <c r="M125" s="767"/>
      <c r="N125" s="767"/>
      <c r="O125" s="768"/>
      <c r="P125" s="471"/>
      <c r="W125" s="453"/>
      <c r="X125" s="264"/>
      <c r="Y125" s="264"/>
      <c r="Z125" s="264"/>
    </row>
    <row r="126" spans="1:26" s="64" customFormat="1" ht="17" thickBot="1">
      <c r="A126" s="479"/>
      <c r="B126" s="480"/>
      <c r="C126" s="480"/>
      <c r="D126" s="480"/>
      <c r="E126" s="480"/>
      <c r="F126" s="480"/>
      <c r="G126" s="480"/>
      <c r="H126" s="480"/>
      <c r="I126" s="480"/>
      <c r="J126" s="480"/>
      <c r="K126" s="480"/>
      <c r="L126" s="480"/>
      <c r="M126" s="480"/>
      <c r="N126" s="480"/>
      <c r="O126" s="480"/>
      <c r="P126" s="481"/>
      <c r="W126" s="453"/>
      <c r="X126" s="264"/>
      <c r="Y126" s="264"/>
      <c r="Z126" s="264"/>
    </row>
    <row r="127" spans="1:26" s="64" customFormat="1" ht="17" thickBot="1">
      <c r="A127" s="470"/>
      <c r="B127" s="465"/>
      <c r="C127" s="465"/>
      <c r="D127" s="465"/>
      <c r="E127" s="465"/>
      <c r="F127" s="465"/>
      <c r="G127" s="465"/>
      <c r="H127" s="465"/>
      <c r="I127" s="465"/>
      <c r="J127" s="465"/>
      <c r="K127" s="465"/>
      <c r="L127" s="465"/>
      <c r="M127" s="465"/>
      <c r="N127" s="465"/>
      <c r="O127" s="465"/>
      <c r="P127" s="466"/>
      <c r="W127" s="457" t="s">
        <v>195</v>
      </c>
      <c r="X127" s="264"/>
      <c r="Y127" s="264"/>
      <c r="Z127" s="264"/>
    </row>
    <row r="128" spans="1:26" s="64" customFormat="1" ht="17" thickBot="1">
      <c r="A128" s="374" t="s">
        <v>1016</v>
      </c>
      <c r="B128" s="467" t="s">
        <v>68</v>
      </c>
      <c r="C128" s="442"/>
      <c r="D128" s="442"/>
      <c r="E128" s="766"/>
      <c r="F128" s="767"/>
      <c r="G128" s="767"/>
      <c r="H128" s="767"/>
      <c r="I128" s="767"/>
      <c r="J128" s="768"/>
      <c r="K128" s="468" t="s">
        <v>69</v>
      </c>
      <c r="L128" s="766"/>
      <c r="M128" s="768"/>
      <c r="N128" s="442"/>
      <c r="O128" s="467" t="s">
        <v>778</v>
      </c>
      <c r="P128" s="629"/>
      <c r="W128" s="453"/>
      <c r="X128" s="264"/>
      <c r="Y128" s="264"/>
      <c r="Z128" s="264"/>
    </row>
    <row r="129" spans="1:26" s="64" customFormat="1" ht="17" thickBot="1">
      <c r="A129" s="470"/>
      <c r="B129" s="442"/>
      <c r="C129" s="442"/>
      <c r="D129" s="442"/>
      <c r="E129" s="442"/>
      <c r="F129" s="442"/>
      <c r="G129" s="442"/>
      <c r="H129" s="442"/>
      <c r="I129" s="442"/>
      <c r="J129" s="442"/>
      <c r="K129" s="442"/>
      <c r="L129" s="442"/>
      <c r="M129" s="442"/>
      <c r="N129" s="442"/>
      <c r="O129" s="442"/>
      <c r="P129" s="471"/>
      <c r="W129" s="453"/>
      <c r="X129" s="264"/>
      <c r="Y129" s="264"/>
      <c r="Z129" s="264"/>
    </row>
    <row r="130" spans="1:26" s="64" customFormat="1" ht="17" thickBot="1">
      <c r="A130" s="470"/>
      <c r="B130" s="467" t="s">
        <v>862</v>
      </c>
      <c r="C130" s="442"/>
      <c r="D130" s="442"/>
      <c r="E130" s="472"/>
      <c r="F130" s="472"/>
      <c r="G130" s="766"/>
      <c r="H130" s="767"/>
      <c r="I130" s="768"/>
      <c r="J130" s="442"/>
      <c r="K130" s="467" t="s">
        <v>49</v>
      </c>
      <c r="L130" s="610"/>
      <c r="M130" s="442"/>
      <c r="N130" s="442"/>
      <c r="O130" s="467" t="s">
        <v>49</v>
      </c>
      <c r="P130" s="610"/>
      <c r="W130" s="453"/>
      <c r="X130" s="264"/>
      <c r="Y130" s="264"/>
      <c r="Z130" s="264"/>
    </row>
    <row r="131" spans="1:26" s="64" customFormat="1" ht="17" thickBot="1">
      <c r="A131" s="470"/>
      <c r="B131" s="467"/>
      <c r="C131" s="442"/>
      <c r="D131" s="442"/>
      <c r="E131" s="474"/>
      <c r="F131" s="474"/>
      <c r="G131" s="474"/>
      <c r="H131" s="474"/>
      <c r="I131" s="442"/>
      <c r="J131" s="442"/>
      <c r="K131" s="467"/>
      <c r="L131" s="475"/>
      <c r="M131" s="450"/>
      <c r="N131" s="450"/>
      <c r="O131" s="476"/>
      <c r="P131" s="477"/>
      <c r="W131" s="453"/>
      <c r="X131" s="264"/>
      <c r="Y131" s="264"/>
      <c r="Z131" s="264"/>
    </row>
    <row r="132" spans="1:26" s="64" customFormat="1" ht="17" thickBot="1">
      <c r="A132" s="470"/>
      <c r="B132" s="467" t="s">
        <v>779</v>
      </c>
      <c r="C132" s="442"/>
      <c r="D132" s="442"/>
      <c r="E132" s="474"/>
      <c r="F132" s="474"/>
      <c r="G132" s="801" t="s">
        <v>859</v>
      </c>
      <c r="H132" s="802"/>
      <c r="I132" s="803"/>
      <c r="J132" s="442"/>
      <c r="K132" s="467" t="s">
        <v>50</v>
      </c>
      <c r="L132" s="611"/>
      <c r="M132" s="442"/>
      <c r="N132" s="442"/>
      <c r="O132" s="467" t="s">
        <v>50</v>
      </c>
      <c r="P132" s="611"/>
      <c r="W132" s="453"/>
      <c r="X132" s="264"/>
      <c r="Y132" s="264"/>
      <c r="Z132" s="264"/>
    </row>
    <row r="133" spans="1:26" s="64" customFormat="1">
      <c r="A133" s="470"/>
      <c r="B133" s="442"/>
      <c r="C133" s="442"/>
      <c r="D133" s="442"/>
      <c r="E133" s="442"/>
      <c r="F133" s="442"/>
      <c r="G133" s="442"/>
      <c r="H133" s="442"/>
      <c r="I133" s="442"/>
      <c r="J133" s="442"/>
      <c r="K133" s="442"/>
      <c r="L133" s="442"/>
      <c r="M133" s="442"/>
      <c r="N133" s="442"/>
      <c r="O133" s="442"/>
      <c r="P133" s="471"/>
      <c r="W133" s="453"/>
      <c r="X133" s="264"/>
      <c r="Y133" s="264"/>
      <c r="Z133" s="264"/>
    </row>
    <row r="134" spans="1:26" s="64" customFormat="1">
      <c r="A134" s="470"/>
      <c r="B134" s="467" t="s">
        <v>70</v>
      </c>
      <c r="C134" s="442"/>
      <c r="D134" s="766"/>
      <c r="E134" s="767"/>
      <c r="F134" s="768"/>
      <c r="G134" s="442"/>
      <c r="H134" s="467" t="s">
        <v>71</v>
      </c>
      <c r="I134" s="442"/>
      <c r="J134" s="769"/>
      <c r="K134" s="804"/>
      <c r="L134" s="804"/>
      <c r="M134" s="804"/>
      <c r="N134" s="804"/>
      <c r="O134" s="770"/>
      <c r="P134" s="471"/>
      <c r="W134" s="453"/>
      <c r="X134" s="264"/>
      <c r="Y134" s="264"/>
      <c r="Z134" s="264"/>
    </row>
    <row r="135" spans="1:26" s="64" customFormat="1">
      <c r="A135" s="470"/>
      <c r="B135" s="442"/>
      <c r="C135" s="442"/>
      <c r="D135" s="442"/>
      <c r="E135" s="442"/>
      <c r="F135" s="442"/>
      <c r="G135" s="442"/>
      <c r="H135" s="442"/>
      <c r="I135" s="442"/>
      <c r="J135" s="442"/>
      <c r="K135" s="442"/>
      <c r="L135" s="442"/>
      <c r="M135" s="442"/>
      <c r="N135" s="442"/>
      <c r="O135" s="442"/>
      <c r="P135" s="471"/>
      <c r="W135" s="453"/>
      <c r="X135" s="264"/>
      <c r="Y135" s="264"/>
      <c r="Z135" s="264"/>
    </row>
    <row r="136" spans="1:26" s="64" customFormat="1">
      <c r="A136" s="470"/>
      <c r="B136" s="467" t="s">
        <v>72</v>
      </c>
      <c r="C136" s="442"/>
      <c r="D136" s="766"/>
      <c r="E136" s="767"/>
      <c r="F136" s="767"/>
      <c r="G136" s="767"/>
      <c r="H136" s="767"/>
      <c r="I136" s="767"/>
      <c r="J136" s="767"/>
      <c r="K136" s="767"/>
      <c r="L136" s="767"/>
      <c r="M136" s="767"/>
      <c r="N136" s="767"/>
      <c r="O136" s="768"/>
      <c r="P136" s="471"/>
      <c r="W136" s="453"/>
      <c r="X136" s="264"/>
      <c r="Y136" s="264"/>
      <c r="Z136" s="264"/>
    </row>
    <row r="137" spans="1:26" s="64" customFormat="1" ht="17" thickBot="1">
      <c r="A137" s="479"/>
      <c r="B137" s="480"/>
      <c r="C137" s="480"/>
      <c r="D137" s="480"/>
      <c r="E137" s="480"/>
      <c r="F137" s="480"/>
      <c r="G137" s="480"/>
      <c r="H137" s="480"/>
      <c r="I137" s="480"/>
      <c r="J137" s="480"/>
      <c r="K137" s="480"/>
      <c r="L137" s="480"/>
      <c r="M137" s="480"/>
      <c r="N137" s="480"/>
      <c r="O137" s="480"/>
      <c r="P137" s="481"/>
      <c r="W137" s="453"/>
      <c r="X137" s="264"/>
      <c r="Y137" s="264"/>
      <c r="Z137" s="264"/>
    </row>
    <row r="138" spans="1:26" s="64" customFormat="1" ht="17" thickBot="1">
      <c r="A138" s="470"/>
      <c r="B138" s="465"/>
      <c r="C138" s="465"/>
      <c r="D138" s="465"/>
      <c r="E138" s="465"/>
      <c r="F138" s="465"/>
      <c r="G138" s="465"/>
      <c r="H138" s="465"/>
      <c r="I138" s="465"/>
      <c r="J138" s="465"/>
      <c r="K138" s="465"/>
      <c r="L138" s="465"/>
      <c r="M138" s="465"/>
      <c r="N138" s="465"/>
      <c r="O138" s="465"/>
      <c r="P138" s="466"/>
      <c r="W138" s="457" t="s">
        <v>195</v>
      </c>
      <c r="X138" s="264"/>
      <c r="Y138" s="264"/>
      <c r="Z138" s="264"/>
    </row>
    <row r="139" spans="1:26" s="64" customFormat="1" ht="17" thickBot="1">
      <c r="A139" s="374" t="s">
        <v>1017</v>
      </c>
      <c r="B139" s="467" t="s">
        <v>68</v>
      </c>
      <c r="C139" s="442"/>
      <c r="D139" s="442"/>
      <c r="E139" s="766"/>
      <c r="F139" s="767"/>
      <c r="G139" s="767"/>
      <c r="H139" s="767"/>
      <c r="I139" s="767"/>
      <c r="J139" s="768"/>
      <c r="K139" s="468" t="s">
        <v>69</v>
      </c>
      <c r="L139" s="766"/>
      <c r="M139" s="768"/>
      <c r="N139" s="442"/>
      <c r="O139" s="467" t="s">
        <v>778</v>
      </c>
      <c r="P139" s="629"/>
      <c r="W139" s="453"/>
      <c r="X139" s="264"/>
      <c r="Y139" s="264"/>
      <c r="Z139" s="264"/>
    </row>
    <row r="140" spans="1:26" s="64" customFormat="1" ht="17" thickBot="1">
      <c r="A140" s="470"/>
      <c r="B140" s="442"/>
      <c r="C140" s="442"/>
      <c r="D140" s="442"/>
      <c r="E140" s="442"/>
      <c r="F140" s="442"/>
      <c r="G140" s="442"/>
      <c r="H140" s="442"/>
      <c r="I140" s="442"/>
      <c r="J140" s="442"/>
      <c r="K140" s="442"/>
      <c r="L140" s="442"/>
      <c r="M140" s="442"/>
      <c r="N140" s="442"/>
      <c r="O140" s="442"/>
      <c r="P140" s="471"/>
      <c r="W140" s="453"/>
      <c r="X140" s="264"/>
      <c r="Y140" s="264"/>
      <c r="Z140" s="264"/>
    </row>
    <row r="141" spans="1:26" s="64" customFormat="1" ht="17" thickBot="1">
      <c r="A141" s="470"/>
      <c r="B141" s="467" t="s">
        <v>862</v>
      </c>
      <c r="C141" s="442"/>
      <c r="D141" s="442"/>
      <c r="E141" s="472"/>
      <c r="F141" s="472"/>
      <c r="G141" s="766"/>
      <c r="H141" s="767"/>
      <c r="I141" s="768"/>
      <c r="J141" s="442"/>
      <c r="K141" s="467" t="s">
        <v>49</v>
      </c>
      <c r="L141" s="610"/>
      <c r="M141" s="442"/>
      <c r="N141" s="442"/>
      <c r="O141" s="467" t="s">
        <v>49</v>
      </c>
      <c r="P141" s="610"/>
      <c r="W141" s="453"/>
      <c r="X141" s="264"/>
      <c r="Y141" s="264"/>
      <c r="Z141" s="264"/>
    </row>
    <row r="142" spans="1:26" s="64" customFormat="1" ht="17" thickBot="1">
      <c r="A142" s="470"/>
      <c r="B142" s="467"/>
      <c r="C142" s="442"/>
      <c r="D142" s="442"/>
      <c r="E142" s="474"/>
      <c r="F142" s="474"/>
      <c r="G142" s="474"/>
      <c r="H142" s="474"/>
      <c r="I142" s="442"/>
      <c r="J142" s="442"/>
      <c r="K142" s="467"/>
      <c r="L142" s="475"/>
      <c r="M142" s="450"/>
      <c r="N142" s="450"/>
      <c r="O142" s="476"/>
      <c r="P142" s="477"/>
      <c r="W142" s="453"/>
      <c r="X142" s="264"/>
      <c r="Y142" s="264"/>
      <c r="Z142" s="264"/>
    </row>
    <row r="143" spans="1:26" s="64" customFormat="1" ht="17" thickBot="1">
      <c r="A143" s="470"/>
      <c r="B143" s="467" t="s">
        <v>779</v>
      </c>
      <c r="C143" s="442"/>
      <c r="D143" s="442"/>
      <c r="E143" s="474"/>
      <c r="F143" s="474"/>
      <c r="G143" s="801" t="s">
        <v>859</v>
      </c>
      <c r="H143" s="802"/>
      <c r="I143" s="803"/>
      <c r="J143" s="442"/>
      <c r="K143" s="467" t="s">
        <v>50</v>
      </c>
      <c r="L143" s="611"/>
      <c r="M143" s="442"/>
      <c r="N143" s="442"/>
      <c r="O143" s="467" t="s">
        <v>50</v>
      </c>
      <c r="P143" s="611"/>
      <c r="W143" s="453"/>
      <c r="X143" s="264"/>
      <c r="Y143" s="264"/>
      <c r="Z143" s="264"/>
    </row>
    <row r="144" spans="1:26" s="64" customFormat="1">
      <c r="A144" s="470"/>
      <c r="B144" s="442"/>
      <c r="C144" s="442"/>
      <c r="D144" s="442"/>
      <c r="E144" s="442"/>
      <c r="F144" s="442"/>
      <c r="G144" s="442"/>
      <c r="H144" s="442"/>
      <c r="I144" s="442"/>
      <c r="J144" s="442"/>
      <c r="K144" s="442"/>
      <c r="L144" s="442"/>
      <c r="M144" s="442"/>
      <c r="N144" s="442"/>
      <c r="O144" s="442"/>
      <c r="P144" s="471"/>
      <c r="W144" s="453"/>
      <c r="X144" s="264"/>
      <c r="Y144" s="264"/>
      <c r="Z144" s="264"/>
    </row>
    <row r="145" spans="1:26" s="64" customFormat="1">
      <c r="A145" s="470"/>
      <c r="B145" s="467" t="s">
        <v>70</v>
      </c>
      <c r="C145" s="442"/>
      <c r="D145" s="766"/>
      <c r="E145" s="767"/>
      <c r="F145" s="768"/>
      <c r="G145" s="442"/>
      <c r="H145" s="467" t="s">
        <v>71</v>
      </c>
      <c r="I145" s="442"/>
      <c r="J145" s="769"/>
      <c r="K145" s="804"/>
      <c r="L145" s="804"/>
      <c r="M145" s="804"/>
      <c r="N145" s="804"/>
      <c r="O145" s="770"/>
      <c r="P145" s="471"/>
      <c r="W145" s="453"/>
      <c r="X145" s="264"/>
      <c r="Y145" s="264"/>
      <c r="Z145" s="264"/>
    </row>
    <row r="146" spans="1:26" s="64" customFormat="1">
      <c r="A146" s="470"/>
      <c r="B146" s="442"/>
      <c r="C146" s="442"/>
      <c r="D146" s="442"/>
      <c r="E146" s="442"/>
      <c r="F146" s="442"/>
      <c r="G146" s="442"/>
      <c r="H146" s="442"/>
      <c r="I146" s="442"/>
      <c r="J146" s="442"/>
      <c r="K146" s="442"/>
      <c r="L146" s="442"/>
      <c r="M146" s="442"/>
      <c r="N146" s="442"/>
      <c r="O146" s="442"/>
      <c r="P146" s="471"/>
      <c r="W146" s="453"/>
      <c r="X146" s="264"/>
      <c r="Y146" s="264"/>
      <c r="Z146" s="264"/>
    </row>
    <row r="147" spans="1:26" s="64" customFormat="1">
      <c r="A147" s="470"/>
      <c r="B147" s="467" t="s">
        <v>72</v>
      </c>
      <c r="C147" s="442"/>
      <c r="D147" s="766"/>
      <c r="E147" s="767"/>
      <c r="F147" s="767"/>
      <c r="G147" s="767"/>
      <c r="H147" s="767"/>
      <c r="I147" s="767"/>
      <c r="J147" s="767"/>
      <c r="K147" s="767"/>
      <c r="L147" s="767"/>
      <c r="M147" s="767"/>
      <c r="N147" s="767"/>
      <c r="O147" s="768"/>
      <c r="P147" s="471"/>
      <c r="W147" s="453"/>
      <c r="X147" s="264"/>
      <c r="Y147" s="264"/>
      <c r="Z147" s="264"/>
    </row>
    <row r="148" spans="1:26" s="64" customFormat="1" ht="17" thickBot="1">
      <c r="A148" s="479"/>
      <c r="B148" s="480"/>
      <c r="C148" s="480"/>
      <c r="D148" s="480"/>
      <c r="E148" s="480"/>
      <c r="F148" s="480"/>
      <c r="G148" s="480"/>
      <c r="H148" s="480"/>
      <c r="I148" s="480"/>
      <c r="J148" s="480"/>
      <c r="K148" s="480"/>
      <c r="L148" s="480"/>
      <c r="M148" s="480"/>
      <c r="N148" s="480"/>
      <c r="O148" s="480"/>
      <c r="P148" s="481"/>
      <c r="W148" s="453"/>
      <c r="X148" s="264"/>
      <c r="Y148" s="264"/>
      <c r="Z148" s="264"/>
    </row>
    <row r="149" spans="1:26" s="64" customFormat="1" ht="17" thickBot="1">
      <c r="A149" s="470"/>
      <c r="B149" s="465"/>
      <c r="C149" s="465"/>
      <c r="D149" s="465"/>
      <c r="E149" s="465"/>
      <c r="F149" s="465"/>
      <c r="G149" s="465"/>
      <c r="H149" s="465"/>
      <c r="I149" s="465"/>
      <c r="J149" s="465"/>
      <c r="K149" s="465"/>
      <c r="L149" s="465"/>
      <c r="M149" s="465"/>
      <c r="N149" s="465"/>
      <c r="O149" s="465"/>
      <c r="P149" s="466"/>
      <c r="W149" s="457" t="s">
        <v>195</v>
      </c>
      <c r="X149" s="264"/>
      <c r="Y149" s="264"/>
      <c r="Z149" s="264"/>
    </row>
    <row r="150" spans="1:26" s="64" customFormat="1" ht="17" thickBot="1">
      <c r="A150" s="374" t="s">
        <v>1018</v>
      </c>
      <c r="B150" s="467" t="s">
        <v>68</v>
      </c>
      <c r="C150" s="442"/>
      <c r="D150" s="442"/>
      <c r="E150" s="766"/>
      <c r="F150" s="767"/>
      <c r="G150" s="767"/>
      <c r="H150" s="767"/>
      <c r="I150" s="767"/>
      <c r="J150" s="768"/>
      <c r="K150" s="468" t="s">
        <v>69</v>
      </c>
      <c r="L150" s="766"/>
      <c r="M150" s="768"/>
      <c r="N150" s="442"/>
      <c r="O150" s="467" t="s">
        <v>778</v>
      </c>
      <c r="P150" s="629"/>
      <c r="W150" s="453"/>
      <c r="X150" s="264"/>
      <c r="Y150" s="264"/>
      <c r="Z150" s="264"/>
    </row>
    <row r="151" spans="1:26" s="64" customFormat="1" ht="17" thickBot="1">
      <c r="A151" s="470"/>
      <c r="B151" s="442"/>
      <c r="C151" s="442"/>
      <c r="D151" s="442"/>
      <c r="E151" s="442"/>
      <c r="F151" s="442"/>
      <c r="G151" s="442"/>
      <c r="H151" s="442"/>
      <c r="I151" s="442"/>
      <c r="J151" s="442"/>
      <c r="K151" s="442"/>
      <c r="L151" s="442"/>
      <c r="M151" s="442"/>
      <c r="N151" s="442"/>
      <c r="O151" s="442"/>
      <c r="P151" s="471"/>
      <c r="W151" s="453"/>
      <c r="X151" s="264"/>
      <c r="Y151" s="264"/>
      <c r="Z151" s="264"/>
    </row>
    <row r="152" spans="1:26" s="64" customFormat="1" ht="17" thickBot="1">
      <c r="A152" s="470"/>
      <c r="B152" s="467" t="s">
        <v>862</v>
      </c>
      <c r="C152" s="442"/>
      <c r="D152" s="442"/>
      <c r="E152" s="472"/>
      <c r="F152" s="472"/>
      <c r="G152" s="766"/>
      <c r="H152" s="767"/>
      <c r="I152" s="768"/>
      <c r="J152" s="442"/>
      <c r="K152" s="467" t="s">
        <v>49</v>
      </c>
      <c r="L152" s="610"/>
      <c r="M152" s="442"/>
      <c r="N152" s="442"/>
      <c r="O152" s="467" t="s">
        <v>49</v>
      </c>
      <c r="P152" s="610"/>
      <c r="W152" s="453"/>
      <c r="X152" s="264"/>
      <c r="Y152" s="264"/>
      <c r="Z152" s="264"/>
    </row>
    <row r="153" spans="1:26" s="64" customFormat="1" ht="17" thickBot="1">
      <c r="A153" s="470"/>
      <c r="B153" s="467"/>
      <c r="C153" s="442"/>
      <c r="D153" s="442"/>
      <c r="E153" s="474"/>
      <c r="F153" s="474"/>
      <c r="G153" s="474"/>
      <c r="H153" s="474"/>
      <c r="I153" s="442"/>
      <c r="J153" s="442"/>
      <c r="K153" s="467"/>
      <c r="L153" s="475"/>
      <c r="M153" s="450"/>
      <c r="N153" s="450"/>
      <c r="O153" s="476"/>
      <c r="P153" s="477"/>
      <c r="W153" s="453"/>
      <c r="X153" s="264"/>
      <c r="Y153" s="264"/>
      <c r="Z153" s="264"/>
    </row>
    <row r="154" spans="1:26" s="64" customFormat="1" ht="17" thickBot="1">
      <c r="A154" s="470"/>
      <c r="B154" s="467" t="s">
        <v>779</v>
      </c>
      <c r="C154" s="442"/>
      <c r="D154" s="442"/>
      <c r="E154" s="474"/>
      <c r="F154" s="474"/>
      <c r="G154" s="801" t="s">
        <v>859</v>
      </c>
      <c r="H154" s="802"/>
      <c r="I154" s="803"/>
      <c r="J154" s="442"/>
      <c r="K154" s="467" t="s">
        <v>50</v>
      </c>
      <c r="L154" s="611"/>
      <c r="M154" s="442"/>
      <c r="N154" s="442"/>
      <c r="O154" s="467" t="s">
        <v>50</v>
      </c>
      <c r="P154" s="611"/>
      <c r="W154" s="453"/>
      <c r="X154" s="264"/>
      <c r="Y154" s="264"/>
      <c r="Z154" s="264"/>
    </row>
    <row r="155" spans="1:26" s="64" customFormat="1">
      <c r="A155" s="470"/>
      <c r="B155" s="442"/>
      <c r="C155" s="442"/>
      <c r="D155" s="442"/>
      <c r="E155" s="442"/>
      <c r="F155" s="442"/>
      <c r="G155" s="442"/>
      <c r="H155" s="442"/>
      <c r="I155" s="442"/>
      <c r="J155" s="442"/>
      <c r="K155" s="442"/>
      <c r="L155" s="442"/>
      <c r="M155" s="442"/>
      <c r="N155" s="442"/>
      <c r="O155" s="442"/>
      <c r="P155" s="471"/>
      <c r="W155" s="453"/>
      <c r="X155" s="264"/>
      <c r="Y155" s="264"/>
      <c r="Z155" s="264"/>
    </row>
    <row r="156" spans="1:26" s="64" customFormat="1">
      <c r="A156" s="470"/>
      <c r="B156" s="467" t="s">
        <v>70</v>
      </c>
      <c r="C156" s="442"/>
      <c r="D156" s="766"/>
      <c r="E156" s="767"/>
      <c r="F156" s="768"/>
      <c r="G156" s="442"/>
      <c r="H156" s="467" t="s">
        <v>71</v>
      </c>
      <c r="I156" s="442"/>
      <c r="J156" s="769"/>
      <c r="K156" s="804"/>
      <c r="L156" s="804"/>
      <c r="M156" s="804"/>
      <c r="N156" s="804"/>
      <c r="O156" s="770"/>
      <c r="P156" s="471"/>
      <c r="W156" s="453"/>
      <c r="X156" s="264"/>
      <c r="Y156" s="264"/>
      <c r="Z156" s="264"/>
    </row>
    <row r="157" spans="1:26" s="64" customFormat="1">
      <c r="A157" s="470"/>
      <c r="B157" s="442"/>
      <c r="C157" s="442"/>
      <c r="D157" s="442"/>
      <c r="E157" s="442"/>
      <c r="F157" s="442"/>
      <c r="G157" s="442"/>
      <c r="H157" s="442"/>
      <c r="I157" s="442"/>
      <c r="J157" s="442"/>
      <c r="K157" s="442"/>
      <c r="L157" s="442"/>
      <c r="M157" s="442"/>
      <c r="N157" s="442"/>
      <c r="O157" s="442"/>
      <c r="P157" s="471"/>
      <c r="W157" s="453"/>
      <c r="X157" s="264"/>
      <c r="Y157" s="264"/>
      <c r="Z157" s="264"/>
    </row>
    <row r="158" spans="1:26" s="64" customFormat="1">
      <c r="A158" s="470"/>
      <c r="B158" s="467" t="s">
        <v>72</v>
      </c>
      <c r="C158" s="442"/>
      <c r="D158" s="766"/>
      <c r="E158" s="767"/>
      <c r="F158" s="767"/>
      <c r="G158" s="767"/>
      <c r="H158" s="767"/>
      <c r="I158" s="767"/>
      <c r="J158" s="767"/>
      <c r="K158" s="767"/>
      <c r="L158" s="767"/>
      <c r="M158" s="767"/>
      <c r="N158" s="767"/>
      <c r="O158" s="768"/>
      <c r="P158" s="471"/>
      <c r="W158" s="453"/>
      <c r="X158" s="264"/>
      <c r="Y158" s="264"/>
      <c r="Z158" s="264"/>
    </row>
    <row r="159" spans="1:26" s="64" customFormat="1" ht="17" thickBot="1">
      <c r="A159" s="479"/>
      <c r="B159" s="480"/>
      <c r="C159" s="480"/>
      <c r="D159" s="480"/>
      <c r="E159" s="480"/>
      <c r="F159" s="480"/>
      <c r="G159" s="480"/>
      <c r="H159" s="480"/>
      <c r="I159" s="480"/>
      <c r="J159" s="480"/>
      <c r="K159" s="480"/>
      <c r="L159" s="480"/>
      <c r="M159" s="480"/>
      <c r="N159" s="480"/>
      <c r="O159" s="480"/>
      <c r="P159" s="481"/>
      <c r="W159" s="453"/>
      <c r="X159" s="264"/>
      <c r="Y159" s="264"/>
      <c r="Z159" s="264"/>
    </row>
    <row r="160" spans="1:26" s="64" customFormat="1" ht="17" thickBot="1">
      <c r="A160" s="470"/>
      <c r="B160" s="465"/>
      <c r="C160" s="465"/>
      <c r="D160" s="465"/>
      <c r="E160" s="465"/>
      <c r="F160" s="465"/>
      <c r="G160" s="465"/>
      <c r="H160" s="465"/>
      <c r="I160" s="465"/>
      <c r="J160" s="465"/>
      <c r="K160" s="465"/>
      <c r="L160" s="465"/>
      <c r="M160" s="465"/>
      <c r="N160" s="465"/>
      <c r="O160" s="465"/>
      <c r="P160" s="466"/>
      <c r="W160" s="457" t="s">
        <v>195</v>
      </c>
      <c r="X160" s="264"/>
      <c r="Y160" s="264"/>
      <c r="Z160" s="264"/>
    </row>
    <row r="161" spans="1:26" s="64" customFormat="1" ht="17" thickBot="1">
      <c r="A161" s="374" t="s">
        <v>1019</v>
      </c>
      <c r="B161" s="467" t="s">
        <v>68</v>
      </c>
      <c r="C161" s="442"/>
      <c r="D161" s="442"/>
      <c r="E161" s="766"/>
      <c r="F161" s="767"/>
      <c r="G161" s="767"/>
      <c r="H161" s="767"/>
      <c r="I161" s="767"/>
      <c r="J161" s="768"/>
      <c r="K161" s="468" t="s">
        <v>69</v>
      </c>
      <c r="L161" s="766"/>
      <c r="M161" s="768"/>
      <c r="N161" s="442"/>
      <c r="O161" s="467" t="s">
        <v>778</v>
      </c>
      <c r="P161" s="629"/>
      <c r="W161" s="453"/>
      <c r="X161" s="264"/>
      <c r="Y161" s="264"/>
      <c r="Z161" s="264"/>
    </row>
    <row r="162" spans="1:26" s="64" customFormat="1" ht="17" thickBot="1">
      <c r="A162" s="470"/>
      <c r="B162" s="442"/>
      <c r="C162" s="442"/>
      <c r="D162" s="442"/>
      <c r="E162" s="442"/>
      <c r="F162" s="442"/>
      <c r="G162" s="442"/>
      <c r="H162" s="442"/>
      <c r="I162" s="442"/>
      <c r="J162" s="442"/>
      <c r="K162" s="442"/>
      <c r="L162" s="442"/>
      <c r="M162" s="442"/>
      <c r="N162" s="442"/>
      <c r="O162" s="442"/>
      <c r="P162" s="471"/>
      <c r="W162" s="453"/>
      <c r="X162" s="264"/>
      <c r="Y162" s="264"/>
      <c r="Z162" s="264"/>
    </row>
    <row r="163" spans="1:26" s="64" customFormat="1" ht="17" thickBot="1">
      <c r="A163" s="470"/>
      <c r="B163" s="467" t="s">
        <v>862</v>
      </c>
      <c r="C163" s="442"/>
      <c r="D163" s="442"/>
      <c r="E163" s="472"/>
      <c r="F163" s="472"/>
      <c r="G163" s="766"/>
      <c r="H163" s="767"/>
      <c r="I163" s="768"/>
      <c r="J163" s="442"/>
      <c r="K163" s="467" t="s">
        <v>49</v>
      </c>
      <c r="L163" s="610"/>
      <c r="M163" s="442"/>
      <c r="N163" s="442"/>
      <c r="O163" s="467" t="s">
        <v>49</v>
      </c>
      <c r="P163" s="610"/>
      <c r="W163" s="453"/>
      <c r="X163" s="264"/>
      <c r="Y163" s="264"/>
      <c r="Z163" s="264"/>
    </row>
    <row r="164" spans="1:26" s="64" customFormat="1" ht="17" thickBot="1">
      <c r="A164" s="470"/>
      <c r="B164" s="467"/>
      <c r="C164" s="442"/>
      <c r="D164" s="442"/>
      <c r="E164" s="474"/>
      <c r="F164" s="474"/>
      <c r="G164" s="474"/>
      <c r="H164" s="474"/>
      <c r="I164" s="442"/>
      <c r="J164" s="442"/>
      <c r="K164" s="467"/>
      <c r="L164" s="475"/>
      <c r="M164" s="450"/>
      <c r="N164" s="450"/>
      <c r="O164" s="476"/>
      <c r="P164" s="477"/>
      <c r="W164" s="453"/>
      <c r="X164" s="264"/>
      <c r="Y164" s="264"/>
      <c r="Z164" s="264"/>
    </row>
    <row r="165" spans="1:26" s="64" customFormat="1" ht="17" thickBot="1">
      <c r="A165" s="470"/>
      <c r="B165" s="467" t="s">
        <v>779</v>
      </c>
      <c r="C165" s="442"/>
      <c r="D165" s="442"/>
      <c r="E165" s="474"/>
      <c r="F165" s="474"/>
      <c r="G165" s="801" t="s">
        <v>859</v>
      </c>
      <c r="H165" s="802"/>
      <c r="I165" s="803"/>
      <c r="J165" s="442"/>
      <c r="K165" s="467" t="s">
        <v>50</v>
      </c>
      <c r="L165" s="611"/>
      <c r="M165" s="442"/>
      <c r="N165" s="442"/>
      <c r="O165" s="467" t="s">
        <v>50</v>
      </c>
      <c r="P165" s="611"/>
      <c r="W165" s="453"/>
      <c r="X165" s="264"/>
      <c r="Y165" s="264"/>
      <c r="Z165" s="264"/>
    </row>
    <row r="166" spans="1:26" s="64" customFormat="1">
      <c r="A166" s="470"/>
      <c r="B166" s="442"/>
      <c r="C166" s="442"/>
      <c r="D166" s="442"/>
      <c r="E166" s="442"/>
      <c r="F166" s="442"/>
      <c r="G166" s="442"/>
      <c r="H166" s="442"/>
      <c r="I166" s="442"/>
      <c r="J166" s="442"/>
      <c r="K166" s="442"/>
      <c r="L166" s="442"/>
      <c r="M166" s="442"/>
      <c r="N166" s="442"/>
      <c r="O166" s="442"/>
      <c r="P166" s="471"/>
      <c r="W166" s="453"/>
      <c r="X166" s="264"/>
      <c r="Y166" s="264"/>
      <c r="Z166" s="264"/>
    </row>
    <row r="167" spans="1:26" s="64" customFormat="1">
      <c r="A167" s="470"/>
      <c r="B167" s="467" t="s">
        <v>70</v>
      </c>
      <c r="C167" s="442"/>
      <c r="D167" s="766"/>
      <c r="E167" s="767"/>
      <c r="F167" s="768"/>
      <c r="G167" s="442"/>
      <c r="H167" s="467" t="s">
        <v>71</v>
      </c>
      <c r="I167" s="442"/>
      <c r="J167" s="769"/>
      <c r="K167" s="804"/>
      <c r="L167" s="804"/>
      <c r="M167" s="804"/>
      <c r="N167" s="804"/>
      <c r="O167" s="770"/>
      <c r="P167" s="471"/>
      <c r="W167" s="453"/>
      <c r="X167" s="264"/>
      <c r="Y167" s="264"/>
      <c r="Z167" s="264"/>
    </row>
    <row r="168" spans="1:26" s="64" customFormat="1">
      <c r="A168" s="470"/>
      <c r="B168" s="442"/>
      <c r="C168" s="442"/>
      <c r="D168" s="442"/>
      <c r="E168" s="442"/>
      <c r="F168" s="442"/>
      <c r="G168" s="442"/>
      <c r="H168" s="442"/>
      <c r="I168" s="442"/>
      <c r="J168" s="442"/>
      <c r="K168" s="442"/>
      <c r="L168" s="442"/>
      <c r="M168" s="442"/>
      <c r="N168" s="442"/>
      <c r="O168" s="442"/>
      <c r="P168" s="471"/>
      <c r="W168" s="453"/>
      <c r="X168" s="264"/>
      <c r="Y168" s="264"/>
      <c r="Z168" s="264"/>
    </row>
    <row r="169" spans="1:26" s="64" customFormat="1">
      <c r="A169" s="470"/>
      <c r="B169" s="467" t="s">
        <v>72</v>
      </c>
      <c r="C169" s="442"/>
      <c r="D169" s="766"/>
      <c r="E169" s="767"/>
      <c r="F169" s="767"/>
      <c r="G169" s="767"/>
      <c r="H169" s="767"/>
      <c r="I169" s="767"/>
      <c r="J169" s="767"/>
      <c r="K169" s="767"/>
      <c r="L169" s="767"/>
      <c r="M169" s="767"/>
      <c r="N169" s="767"/>
      <c r="O169" s="768"/>
      <c r="P169" s="471"/>
      <c r="W169" s="453"/>
      <c r="X169" s="264"/>
      <c r="Y169" s="264"/>
      <c r="Z169" s="264"/>
    </row>
    <row r="170" spans="1:26" s="64" customFormat="1" ht="17" thickBot="1">
      <c r="A170" s="479"/>
      <c r="B170" s="480"/>
      <c r="C170" s="480"/>
      <c r="D170" s="480"/>
      <c r="E170" s="480"/>
      <c r="F170" s="480"/>
      <c r="G170" s="480"/>
      <c r="H170" s="480"/>
      <c r="I170" s="480"/>
      <c r="J170" s="480"/>
      <c r="K170" s="480"/>
      <c r="L170" s="480"/>
      <c r="M170" s="480"/>
      <c r="N170" s="480"/>
      <c r="O170" s="480"/>
      <c r="P170" s="481"/>
      <c r="W170" s="453"/>
      <c r="X170" s="264"/>
      <c r="Y170" s="264"/>
      <c r="Z170" s="264"/>
    </row>
    <row r="171" spans="1:26" s="64" customFormat="1" ht="17" thickBot="1">
      <c r="A171" s="470"/>
      <c r="B171" s="465"/>
      <c r="C171" s="465"/>
      <c r="D171" s="465"/>
      <c r="E171" s="465"/>
      <c r="F171" s="465"/>
      <c r="G171" s="465"/>
      <c r="H171" s="465"/>
      <c r="I171" s="465"/>
      <c r="J171" s="465"/>
      <c r="K171" s="465"/>
      <c r="L171" s="465"/>
      <c r="M171" s="465"/>
      <c r="N171" s="465"/>
      <c r="O171" s="465"/>
      <c r="P171" s="466"/>
      <c r="W171" s="457" t="s">
        <v>195</v>
      </c>
      <c r="X171" s="264"/>
      <c r="Y171" s="264"/>
      <c r="Z171" s="264"/>
    </row>
    <row r="172" spans="1:26" s="64" customFormat="1" ht="17" thickBot="1">
      <c r="A172" s="374" t="s">
        <v>1020</v>
      </c>
      <c r="B172" s="467" t="s">
        <v>68</v>
      </c>
      <c r="C172" s="442"/>
      <c r="D172" s="442"/>
      <c r="E172" s="766"/>
      <c r="F172" s="767"/>
      <c r="G172" s="767"/>
      <c r="H172" s="767"/>
      <c r="I172" s="767"/>
      <c r="J172" s="768"/>
      <c r="K172" s="468" t="s">
        <v>69</v>
      </c>
      <c r="L172" s="766"/>
      <c r="M172" s="768"/>
      <c r="N172" s="442"/>
      <c r="O172" s="467" t="s">
        <v>778</v>
      </c>
      <c r="P172" s="629"/>
      <c r="W172" s="453"/>
      <c r="X172" s="264"/>
      <c r="Y172" s="264"/>
      <c r="Z172" s="264"/>
    </row>
    <row r="173" spans="1:26" s="64" customFormat="1" ht="17" thickBot="1">
      <c r="A173" s="470"/>
      <c r="B173" s="442"/>
      <c r="C173" s="442"/>
      <c r="D173" s="442"/>
      <c r="E173" s="442"/>
      <c r="F173" s="442"/>
      <c r="G173" s="442"/>
      <c r="H173" s="442"/>
      <c r="I173" s="442"/>
      <c r="J173" s="442"/>
      <c r="K173" s="442"/>
      <c r="L173" s="442"/>
      <c r="M173" s="442"/>
      <c r="N173" s="442"/>
      <c r="O173" s="442"/>
      <c r="P173" s="471"/>
      <c r="W173" s="453"/>
      <c r="X173" s="264"/>
      <c r="Y173" s="264"/>
      <c r="Z173" s="264"/>
    </row>
    <row r="174" spans="1:26" s="64" customFormat="1" ht="17" thickBot="1">
      <c r="A174" s="470"/>
      <c r="B174" s="467" t="s">
        <v>862</v>
      </c>
      <c r="C174" s="442"/>
      <c r="D174" s="442"/>
      <c r="E174" s="472"/>
      <c r="F174" s="472"/>
      <c r="G174" s="766"/>
      <c r="H174" s="767"/>
      <c r="I174" s="768"/>
      <c r="J174" s="442"/>
      <c r="K174" s="467" t="s">
        <v>49</v>
      </c>
      <c r="L174" s="610"/>
      <c r="M174" s="442"/>
      <c r="N174" s="442"/>
      <c r="O174" s="467" t="s">
        <v>49</v>
      </c>
      <c r="P174" s="610"/>
      <c r="W174" s="453"/>
      <c r="X174" s="264"/>
      <c r="Y174" s="264"/>
      <c r="Z174" s="264"/>
    </row>
    <row r="175" spans="1:26" s="64" customFormat="1" ht="17" thickBot="1">
      <c r="A175" s="470"/>
      <c r="B175" s="467"/>
      <c r="C175" s="442"/>
      <c r="D175" s="442"/>
      <c r="E175" s="474"/>
      <c r="F175" s="474"/>
      <c r="G175" s="474"/>
      <c r="H175" s="474"/>
      <c r="I175" s="442"/>
      <c r="J175" s="442"/>
      <c r="K175" s="467"/>
      <c r="L175" s="475"/>
      <c r="M175" s="450"/>
      <c r="N175" s="450"/>
      <c r="O175" s="476"/>
      <c r="P175" s="477"/>
      <c r="W175" s="453"/>
      <c r="X175" s="264"/>
      <c r="Y175" s="264"/>
      <c r="Z175" s="264"/>
    </row>
    <row r="176" spans="1:26" s="64" customFormat="1" ht="17" thickBot="1">
      <c r="A176" s="470"/>
      <c r="B176" s="467" t="s">
        <v>779</v>
      </c>
      <c r="C176" s="442"/>
      <c r="D176" s="442"/>
      <c r="E176" s="474"/>
      <c r="F176" s="474"/>
      <c r="G176" s="801" t="s">
        <v>859</v>
      </c>
      <c r="H176" s="802"/>
      <c r="I176" s="803"/>
      <c r="J176" s="442"/>
      <c r="K176" s="467" t="s">
        <v>50</v>
      </c>
      <c r="L176" s="611"/>
      <c r="M176" s="442"/>
      <c r="N176" s="442"/>
      <c r="O176" s="467" t="s">
        <v>50</v>
      </c>
      <c r="P176" s="611"/>
      <c r="W176" s="453"/>
      <c r="X176" s="264"/>
      <c r="Y176" s="264"/>
      <c r="Z176" s="264"/>
    </row>
    <row r="177" spans="1:26" s="64" customFormat="1">
      <c r="A177" s="470"/>
      <c r="B177" s="442"/>
      <c r="C177" s="442"/>
      <c r="D177" s="442"/>
      <c r="E177" s="442"/>
      <c r="F177" s="442"/>
      <c r="G177" s="442"/>
      <c r="H177" s="442"/>
      <c r="I177" s="442"/>
      <c r="J177" s="442"/>
      <c r="K177" s="442"/>
      <c r="L177" s="442"/>
      <c r="M177" s="442"/>
      <c r="N177" s="442"/>
      <c r="O177" s="442"/>
      <c r="P177" s="471"/>
      <c r="W177" s="453"/>
      <c r="X177" s="264"/>
      <c r="Y177" s="264"/>
      <c r="Z177" s="264"/>
    </row>
    <row r="178" spans="1:26" s="64" customFormat="1">
      <c r="A178" s="470"/>
      <c r="B178" s="467" t="s">
        <v>70</v>
      </c>
      <c r="C178" s="442"/>
      <c r="D178" s="766"/>
      <c r="E178" s="767"/>
      <c r="F178" s="768"/>
      <c r="G178" s="442"/>
      <c r="H178" s="467" t="s">
        <v>71</v>
      </c>
      <c r="I178" s="442"/>
      <c r="J178" s="769"/>
      <c r="K178" s="804"/>
      <c r="L178" s="804"/>
      <c r="M178" s="804"/>
      <c r="N178" s="804"/>
      <c r="O178" s="770"/>
      <c r="P178" s="471"/>
      <c r="W178" s="453"/>
      <c r="X178" s="264"/>
      <c r="Y178" s="264"/>
      <c r="Z178" s="264"/>
    </row>
    <row r="179" spans="1:26" s="64" customFormat="1">
      <c r="A179" s="470"/>
      <c r="B179" s="442"/>
      <c r="C179" s="442"/>
      <c r="D179" s="442"/>
      <c r="E179" s="442"/>
      <c r="F179" s="442"/>
      <c r="G179" s="442"/>
      <c r="H179" s="442"/>
      <c r="I179" s="442"/>
      <c r="J179" s="442"/>
      <c r="K179" s="442"/>
      <c r="L179" s="442"/>
      <c r="M179" s="442"/>
      <c r="N179" s="442"/>
      <c r="O179" s="442"/>
      <c r="P179" s="471"/>
      <c r="W179" s="453"/>
      <c r="X179" s="264"/>
      <c r="Y179" s="264"/>
      <c r="Z179" s="264"/>
    </row>
    <row r="180" spans="1:26" s="64" customFormat="1">
      <c r="A180" s="470"/>
      <c r="B180" s="467" t="s">
        <v>72</v>
      </c>
      <c r="C180" s="442"/>
      <c r="D180" s="766"/>
      <c r="E180" s="767"/>
      <c r="F180" s="767"/>
      <c r="G180" s="767"/>
      <c r="H180" s="767"/>
      <c r="I180" s="767"/>
      <c r="J180" s="767"/>
      <c r="K180" s="767"/>
      <c r="L180" s="767"/>
      <c r="M180" s="767"/>
      <c r="N180" s="767"/>
      <c r="O180" s="768"/>
      <c r="P180" s="471"/>
      <c r="W180" s="453"/>
      <c r="X180" s="264"/>
      <c r="Y180" s="264"/>
      <c r="Z180" s="264"/>
    </row>
    <row r="181" spans="1:26" s="64" customFormat="1" ht="17" thickBot="1">
      <c r="A181" s="479"/>
      <c r="B181" s="480"/>
      <c r="C181" s="480"/>
      <c r="D181" s="480"/>
      <c r="E181" s="480"/>
      <c r="F181" s="480"/>
      <c r="G181" s="480"/>
      <c r="H181" s="480"/>
      <c r="I181" s="480"/>
      <c r="J181" s="480"/>
      <c r="K181" s="480"/>
      <c r="L181" s="480"/>
      <c r="M181" s="480"/>
      <c r="N181" s="480"/>
      <c r="O181" s="480"/>
      <c r="P181" s="481"/>
      <c r="W181" s="453"/>
      <c r="X181" s="264"/>
      <c r="Y181" s="264"/>
      <c r="Z181" s="264"/>
    </row>
    <row r="182" spans="1:26" s="64" customFormat="1" ht="17" thickBot="1">
      <c r="A182" s="470"/>
      <c r="B182" s="465"/>
      <c r="C182" s="465"/>
      <c r="D182" s="465"/>
      <c r="E182" s="465"/>
      <c r="F182" s="465"/>
      <c r="G182" s="465"/>
      <c r="H182" s="465"/>
      <c r="I182" s="465"/>
      <c r="J182" s="465"/>
      <c r="K182" s="465"/>
      <c r="L182" s="465"/>
      <c r="M182" s="465"/>
      <c r="N182" s="465"/>
      <c r="O182" s="465"/>
      <c r="P182" s="466"/>
      <c r="W182" s="457" t="s">
        <v>195</v>
      </c>
      <c r="X182" s="264"/>
      <c r="Y182" s="264"/>
      <c r="Z182" s="264"/>
    </row>
    <row r="183" spans="1:26" s="64" customFormat="1" ht="17" thickBot="1">
      <c r="A183" s="374" t="s">
        <v>1021</v>
      </c>
      <c r="B183" s="467" t="s">
        <v>68</v>
      </c>
      <c r="C183" s="442"/>
      <c r="D183" s="442"/>
      <c r="E183" s="766"/>
      <c r="F183" s="767"/>
      <c r="G183" s="767"/>
      <c r="H183" s="767"/>
      <c r="I183" s="767"/>
      <c r="J183" s="768"/>
      <c r="K183" s="468" t="s">
        <v>69</v>
      </c>
      <c r="L183" s="766"/>
      <c r="M183" s="768"/>
      <c r="N183" s="442"/>
      <c r="O183" s="467" t="s">
        <v>778</v>
      </c>
      <c r="P183" s="629"/>
      <c r="W183" s="453"/>
      <c r="X183" s="264"/>
      <c r="Y183" s="264"/>
      <c r="Z183" s="264"/>
    </row>
    <row r="184" spans="1:26" s="64" customFormat="1" ht="17" thickBot="1">
      <c r="A184" s="470"/>
      <c r="B184" s="442"/>
      <c r="C184" s="442"/>
      <c r="D184" s="442"/>
      <c r="E184" s="442"/>
      <c r="F184" s="442"/>
      <c r="G184" s="442"/>
      <c r="H184" s="442"/>
      <c r="I184" s="442"/>
      <c r="J184" s="442"/>
      <c r="K184" s="442"/>
      <c r="L184" s="442"/>
      <c r="M184" s="442"/>
      <c r="N184" s="442"/>
      <c r="O184" s="442"/>
      <c r="P184" s="471"/>
      <c r="W184" s="453"/>
      <c r="X184" s="264"/>
      <c r="Y184" s="264"/>
      <c r="Z184" s="264"/>
    </row>
    <row r="185" spans="1:26" s="64" customFormat="1" ht="17" thickBot="1">
      <c r="A185" s="470"/>
      <c r="B185" s="467" t="s">
        <v>862</v>
      </c>
      <c r="C185" s="442"/>
      <c r="D185" s="442"/>
      <c r="E185" s="472"/>
      <c r="F185" s="472"/>
      <c r="G185" s="766"/>
      <c r="H185" s="767"/>
      <c r="I185" s="768"/>
      <c r="J185" s="442"/>
      <c r="K185" s="467" t="s">
        <v>49</v>
      </c>
      <c r="L185" s="610"/>
      <c r="M185" s="442"/>
      <c r="N185" s="442"/>
      <c r="O185" s="467" t="s">
        <v>49</v>
      </c>
      <c r="P185" s="610"/>
      <c r="W185" s="453"/>
      <c r="X185" s="264"/>
      <c r="Y185" s="264"/>
      <c r="Z185" s="264"/>
    </row>
    <row r="186" spans="1:26" s="64" customFormat="1" ht="17" thickBot="1">
      <c r="A186" s="470"/>
      <c r="B186" s="467"/>
      <c r="C186" s="442"/>
      <c r="D186" s="442"/>
      <c r="E186" s="474"/>
      <c r="F186" s="474"/>
      <c r="G186" s="474"/>
      <c r="H186" s="474"/>
      <c r="I186" s="442"/>
      <c r="J186" s="442"/>
      <c r="K186" s="467"/>
      <c r="L186" s="475"/>
      <c r="M186" s="450"/>
      <c r="N186" s="450"/>
      <c r="O186" s="476"/>
      <c r="P186" s="477"/>
      <c r="W186" s="453"/>
      <c r="X186" s="264"/>
      <c r="Y186" s="264"/>
      <c r="Z186" s="264"/>
    </row>
    <row r="187" spans="1:26" s="64" customFormat="1" ht="17" thickBot="1">
      <c r="A187" s="470"/>
      <c r="B187" s="467" t="s">
        <v>779</v>
      </c>
      <c r="C187" s="442"/>
      <c r="D187" s="442"/>
      <c r="E187" s="474"/>
      <c r="F187" s="474"/>
      <c r="G187" s="801" t="s">
        <v>859</v>
      </c>
      <c r="H187" s="802"/>
      <c r="I187" s="803"/>
      <c r="J187" s="442"/>
      <c r="K187" s="467" t="s">
        <v>50</v>
      </c>
      <c r="L187" s="611"/>
      <c r="M187" s="442"/>
      <c r="N187" s="442"/>
      <c r="O187" s="467" t="s">
        <v>50</v>
      </c>
      <c r="P187" s="611"/>
      <c r="W187" s="453"/>
      <c r="X187" s="264"/>
      <c r="Y187" s="264"/>
      <c r="Z187" s="264"/>
    </row>
    <row r="188" spans="1:26" s="64" customFormat="1">
      <c r="A188" s="470"/>
      <c r="B188" s="442"/>
      <c r="C188" s="442"/>
      <c r="D188" s="442"/>
      <c r="E188" s="442"/>
      <c r="F188" s="442"/>
      <c r="G188" s="442"/>
      <c r="H188" s="442"/>
      <c r="I188" s="442"/>
      <c r="J188" s="442"/>
      <c r="K188" s="442"/>
      <c r="L188" s="442"/>
      <c r="M188" s="442"/>
      <c r="N188" s="442"/>
      <c r="O188" s="442"/>
      <c r="P188" s="471"/>
      <c r="W188" s="453"/>
      <c r="X188" s="264"/>
      <c r="Y188" s="264"/>
      <c r="Z188" s="264"/>
    </row>
    <row r="189" spans="1:26" s="64" customFormat="1">
      <c r="A189" s="470"/>
      <c r="B189" s="467" t="s">
        <v>70</v>
      </c>
      <c r="C189" s="442"/>
      <c r="D189" s="766"/>
      <c r="E189" s="767"/>
      <c r="F189" s="768"/>
      <c r="G189" s="442"/>
      <c r="H189" s="467" t="s">
        <v>71</v>
      </c>
      <c r="I189" s="442"/>
      <c r="J189" s="769"/>
      <c r="K189" s="804"/>
      <c r="L189" s="804"/>
      <c r="M189" s="804"/>
      <c r="N189" s="804"/>
      <c r="O189" s="770"/>
      <c r="P189" s="471"/>
      <c r="W189" s="453"/>
      <c r="X189" s="264"/>
      <c r="Y189" s="264"/>
      <c r="Z189" s="264"/>
    </row>
    <row r="190" spans="1:26" s="64" customFormat="1">
      <c r="A190" s="470"/>
      <c r="B190" s="442"/>
      <c r="C190" s="442"/>
      <c r="D190" s="442"/>
      <c r="E190" s="442"/>
      <c r="F190" s="442"/>
      <c r="G190" s="442"/>
      <c r="H190" s="442"/>
      <c r="I190" s="442"/>
      <c r="J190" s="442"/>
      <c r="K190" s="442"/>
      <c r="L190" s="442"/>
      <c r="M190" s="442"/>
      <c r="N190" s="442"/>
      <c r="O190" s="442"/>
      <c r="P190" s="471"/>
      <c r="W190" s="453"/>
      <c r="X190" s="264"/>
      <c r="Y190" s="264"/>
      <c r="Z190" s="264"/>
    </row>
    <row r="191" spans="1:26" s="64" customFormat="1">
      <c r="A191" s="470"/>
      <c r="B191" s="467" t="s">
        <v>72</v>
      </c>
      <c r="C191" s="442"/>
      <c r="D191" s="766"/>
      <c r="E191" s="767"/>
      <c r="F191" s="767"/>
      <c r="G191" s="767"/>
      <c r="H191" s="767"/>
      <c r="I191" s="767"/>
      <c r="J191" s="767"/>
      <c r="K191" s="767"/>
      <c r="L191" s="767"/>
      <c r="M191" s="767"/>
      <c r="N191" s="767"/>
      <c r="O191" s="768"/>
      <c r="P191" s="471"/>
      <c r="W191" s="453"/>
      <c r="X191" s="264"/>
      <c r="Y191" s="264"/>
      <c r="Z191" s="264"/>
    </row>
    <row r="192" spans="1:26" s="64" customFormat="1" ht="17" thickBot="1">
      <c r="A192" s="479"/>
      <c r="B192" s="480"/>
      <c r="C192" s="480"/>
      <c r="D192" s="480"/>
      <c r="E192" s="480"/>
      <c r="F192" s="480"/>
      <c r="G192" s="480"/>
      <c r="H192" s="480"/>
      <c r="I192" s="480"/>
      <c r="J192" s="480"/>
      <c r="K192" s="480"/>
      <c r="L192" s="480"/>
      <c r="M192" s="480"/>
      <c r="N192" s="480"/>
      <c r="O192" s="480"/>
      <c r="P192" s="481"/>
      <c r="W192" s="453"/>
      <c r="X192" s="264"/>
      <c r="Y192" s="264"/>
      <c r="Z192" s="264"/>
    </row>
    <row r="193" spans="1:26" s="64" customFormat="1" ht="17" thickBot="1">
      <c r="A193" s="470"/>
      <c r="B193" s="465"/>
      <c r="C193" s="465"/>
      <c r="D193" s="465"/>
      <c r="E193" s="465"/>
      <c r="F193" s="465"/>
      <c r="G193" s="465"/>
      <c r="H193" s="465"/>
      <c r="I193" s="465"/>
      <c r="J193" s="465"/>
      <c r="K193" s="465"/>
      <c r="L193" s="465"/>
      <c r="M193" s="465"/>
      <c r="N193" s="465"/>
      <c r="O193" s="465"/>
      <c r="P193" s="466"/>
      <c r="W193" s="457" t="s">
        <v>195</v>
      </c>
      <c r="X193" s="264"/>
      <c r="Y193" s="264"/>
      <c r="Z193" s="264"/>
    </row>
    <row r="194" spans="1:26" s="64" customFormat="1" ht="17" thickBot="1">
      <c r="A194" s="374" t="s">
        <v>1022</v>
      </c>
      <c r="B194" s="467" t="s">
        <v>68</v>
      </c>
      <c r="C194" s="442"/>
      <c r="D194" s="442"/>
      <c r="E194" s="766"/>
      <c r="F194" s="767"/>
      <c r="G194" s="767"/>
      <c r="H194" s="767"/>
      <c r="I194" s="767"/>
      <c r="J194" s="768"/>
      <c r="K194" s="468" t="s">
        <v>69</v>
      </c>
      <c r="L194" s="766"/>
      <c r="M194" s="768"/>
      <c r="N194" s="442"/>
      <c r="O194" s="467" t="s">
        <v>778</v>
      </c>
      <c r="P194" s="629"/>
      <c r="W194" s="453"/>
      <c r="X194" s="264"/>
      <c r="Y194" s="264"/>
      <c r="Z194" s="264"/>
    </row>
    <row r="195" spans="1:26" s="64" customFormat="1" ht="17" thickBot="1">
      <c r="A195" s="470"/>
      <c r="B195" s="442"/>
      <c r="C195" s="442"/>
      <c r="D195" s="442"/>
      <c r="E195" s="442"/>
      <c r="F195" s="442"/>
      <c r="G195" s="442"/>
      <c r="H195" s="442"/>
      <c r="I195" s="442"/>
      <c r="J195" s="442"/>
      <c r="K195" s="442"/>
      <c r="L195" s="442"/>
      <c r="M195" s="442"/>
      <c r="N195" s="442"/>
      <c r="O195" s="442"/>
      <c r="P195" s="471"/>
      <c r="W195" s="453"/>
      <c r="X195" s="264"/>
      <c r="Y195" s="264"/>
      <c r="Z195" s="264"/>
    </row>
    <row r="196" spans="1:26" s="64" customFormat="1" ht="17" thickBot="1">
      <c r="A196" s="470"/>
      <c r="B196" s="467" t="s">
        <v>862</v>
      </c>
      <c r="C196" s="442"/>
      <c r="D196" s="442"/>
      <c r="E196" s="472"/>
      <c r="F196" s="472"/>
      <c r="G196" s="766"/>
      <c r="H196" s="767"/>
      <c r="I196" s="768"/>
      <c r="J196" s="442"/>
      <c r="K196" s="467" t="s">
        <v>49</v>
      </c>
      <c r="L196" s="610"/>
      <c r="M196" s="442"/>
      <c r="N196" s="442"/>
      <c r="O196" s="467" t="s">
        <v>49</v>
      </c>
      <c r="P196" s="610"/>
      <c r="W196" s="453"/>
      <c r="X196" s="264"/>
      <c r="Y196" s="264"/>
      <c r="Z196" s="264"/>
    </row>
    <row r="197" spans="1:26" s="64" customFormat="1" ht="17" thickBot="1">
      <c r="A197" s="470"/>
      <c r="B197" s="467"/>
      <c r="C197" s="442"/>
      <c r="D197" s="442"/>
      <c r="E197" s="474"/>
      <c r="F197" s="474"/>
      <c r="G197" s="474"/>
      <c r="H197" s="474"/>
      <c r="I197" s="442"/>
      <c r="J197" s="442"/>
      <c r="K197" s="467"/>
      <c r="L197" s="475"/>
      <c r="M197" s="450"/>
      <c r="N197" s="450"/>
      <c r="O197" s="476"/>
      <c r="P197" s="477"/>
      <c r="W197" s="453"/>
      <c r="X197" s="264"/>
      <c r="Y197" s="264"/>
      <c r="Z197" s="264"/>
    </row>
    <row r="198" spans="1:26" s="64" customFormat="1" ht="17" thickBot="1">
      <c r="A198" s="470"/>
      <c r="B198" s="467" t="s">
        <v>779</v>
      </c>
      <c r="C198" s="442"/>
      <c r="D198" s="442"/>
      <c r="E198" s="474"/>
      <c r="F198" s="474"/>
      <c r="G198" s="801" t="s">
        <v>859</v>
      </c>
      <c r="H198" s="802"/>
      <c r="I198" s="803"/>
      <c r="J198" s="442"/>
      <c r="K198" s="467" t="s">
        <v>50</v>
      </c>
      <c r="L198" s="611"/>
      <c r="M198" s="442"/>
      <c r="N198" s="442"/>
      <c r="O198" s="467" t="s">
        <v>50</v>
      </c>
      <c r="P198" s="611"/>
      <c r="W198" s="453"/>
      <c r="X198" s="264"/>
      <c r="Y198" s="264"/>
      <c r="Z198" s="264"/>
    </row>
    <row r="199" spans="1:26" s="64" customFormat="1">
      <c r="A199" s="470"/>
      <c r="B199" s="442"/>
      <c r="C199" s="442"/>
      <c r="D199" s="442"/>
      <c r="E199" s="442"/>
      <c r="F199" s="442"/>
      <c r="G199" s="442"/>
      <c r="H199" s="442"/>
      <c r="I199" s="442"/>
      <c r="J199" s="442"/>
      <c r="K199" s="442"/>
      <c r="L199" s="442"/>
      <c r="M199" s="442"/>
      <c r="N199" s="442"/>
      <c r="O199" s="442"/>
      <c r="P199" s="471"/>
      <c r="W199" s="453"/>
      <c r="X199" s="264"/>
      <c r="Y199" s="264"/>
      <c r="Z199" s="264"/>
    </row>
    <row r="200" spans="1:26" s="64" customFormat="1">
      <c r="A200" s="470"/>
      <c r="B200" s="467" t="s">
        <v>70</v>
      </c>
      <c r="C200" s="442"/>
      <c r="D200" s="766"/>
      <c r="E200" s="767"/>
      <c r="F200" s="768"/>
      <c r="G200" s="442"/>
      <c r="H200" s="467" t="s">
        <v>71</v>
      </c>
      <c r="I200" s="442"/>
      <c r="J200" s="769"/>
      <c r="K200" s="804"/>
      <c r="L200" s="804"/>
      <c r="M200" s="804"/>
      <c r="N200" s="804"/>
      <c r="O200" s="770"/>
      <c r="P200" s="471"/>
      <c r="W200" s="453"/>
      <c r="X200" s="264"/>
      <c r="Y200" s="264"/>
      <c r="Z200" s="264"/>
    </row>
    <row r="201" spans="1:26" s="64" customFormat="1">
      <c r="A201" s="470"/>
      <c r="B201" s="442"/>
      <c r="C201" s="442"/>
      <c r="D201" s="442"/>
      <c r="E201" s="442"/>
      <c r="F201" s="442"/>
      <c r="G201" s="442"/>
      <c r="H201" s="442"/>
      <c r="I201" s="442"/>
      <c r="J201" s="442"/>
      <c r="K201" s="442"/>
      <c r="L201" s="442"/>
      <c r="M201" s="442"/>
      <c r="N201" s="442"/>
      <c r="O201" s="442"/>
      <c r="P201" s="471"/>
      <c r="W201" s="453"/>
      <c r="X201" s="264"/>
      <c r="Y201" s="264"/>
      <c r="Z201" s="264"/>
    </row>
    <row r="202" spans="1:26" s="64" customFormat="1">
      <c r="A202" s="470"/>
      <c r="B202" s="467" t="s">
        <v>72</v>
      </c>
      <c r="C202" s="442"/>
      <c r="D202" s="766"/>
      <c r="E202" s="767"/>
      <c r="F202" s="767"/>
      <c r="G202" s="767"/>
      <c r="H202" s="767"/>
      <c r="I202" s="767"/>
      <c r="J202" s="767"/>
      <c r="K202" s="767"/>
      <c r="L202" s="767"/>
      <c r="M202" s="767"/>
      <c r="N202" s="767"/>
      <c r="O202" s="768"/>
      <c r="P202" s="471"/>
      <c r="W202" s="453"/>
      <c r="X202" s="264"/>
      <c r="Y202" s="264"/>
      <c r="Z202" s="264"/>
    </row>
    <row r="203" spans="1:26" s="64" customFormat="1" ht="17" thickBot="1">
      <c r="A203" s="479"/>
      <c r="B203" s="480"/>
      <c r="C203" s="480"/>
      <c r="D203" s="480"/>
      <c r="E203" s="480"/>
      <c r="F203" s="480"/>
      <c r="G203" s="480"/>
      <c r="H203" s="480"/>
      <c r="I203" s="480"/>
      <c r="J203" s="480"/>
      <c r="K203" s="480"/>
      <c r="L203" s="480"/>
      <c r="M203" s="480"/>
      <c r="N203" s="480"/>
      <c r="O203" s="480"/>
      <c r="P203" s="481"/>
      <c r="W203" s="453"/>
      <c r="X203" s="264"/>
      <c r="Y203" s="264"/>
      <c r="Z203" s="264"/>
    </row>
    <row r="204" spans="1:26" s="64" customFormat="1" ht="17" thickBot="1">
      <c r="A204" s="470"/>
      <c r="B204" s="465"/>
      <c r="C204" s="465"/>
      <c r="D204" s="465"/>
      <c r="E204" s="465"/>
      <c r="F204" s="465"/>
      <c r="G204" s="465"/>
      <c r="H204" s="465"/>
      <c r="I204" s="465"/>
      <c r="J204" s="465"/>
      <c r="K204" s="465"/>
      <c r="L204" s="465"/>
      <c r="M204" s="465"/>
      <c r="N204" s="465"/>
      <c r="O204" s="465"/>
      <c r="P204" s="466"/>
      <c r="W204" s="457" t="s">
        <v>195</v>
      </c>
      <c r="X204" s="264"/>
      <c r="Y204" s="264"/>
      <c r="Z204" s="264"/>
    </row>
    <row r="205" spans="1:26" s="64" customFormat="1" ht="17" thickBot="1">
      <c r="A205" s="374" t="s">
        <v>1023</v>
      </c>
      <c r="B205" s="467" t="s">
        <v>68</v>
      </c>
      <c r="C205" s="442"/>
      <c r="D205" s="442"/>
      <c r="E205" s="766"/>
      <c r="F205" s="767"/>
      <c r="G205" s="767"/>
      <c r="H205" s="767"/>
      <c r="I205" s="767"/>
      <c r="J205" s="768"/>
      <c r="K205" s="468" t="s">
        <v>69</v>
      </c>
      <c r="L205" s="766"/>
      <c r="M205" s="768"/>
      <c r="N205" s="442"/>
      <c r="O205" s="467" t="s">
        <v>778</v>
      </c>
      <c r="P205" s="629"/>
      <c r="W205" s="453"/>
      <c r="X205" s="264"/>
      <c r="Y205" s="264"/>
      <c r="Z205" s="264"/>
    </row>
    <row r="206" spans="1:26" s="64" customFormat="1" ht="17" thickBot="1">
      <c r="A206" s="470"/>
      <c r="B206" s="442"/>
      <c r="C206" s="442"/>
      <c r="D206" s="442"/>
      <c r="E206" s="442"/>
      <c r="F206" s="442"/>
      <c r="G206" s="442"/>
      <c r="H206" s="442"/>
      <c r="I206" s="442"/>
      <c r="J206" s="442"/>
      <c r="K206" s="442"/>
      <c r="L206" s="442"/>
      <c r="M206" s="442"/>
      <c r="N206" s="442"/>
      <c r="O206" s="442"/>
      <c r="P206" s="471"/>
      <c r="W206" s="453"/>
      <c r="X206" s="264"/>
      <c r="Y206" s="264"/>
      <c r="Z206" s="264"/>
    </row>
    <row r="207" spans="1:26" s="64" customFormat="1" ht="17" thickBot="1">
      <c r="A207" s="470"/>
      <c r="B207" s="467" t="s">
        <v>862</v>
      </c>
      <c r="C207" s="442"/>
      <c r="D207" s="442"/>
      <c r="E207" s="472"/>
      <c r="F207" s="472"/>
      <c r="G207" s="766"/>
      <c r="H207" s="767"/>
      <c r="I207" s="768"/>
      <c r="J207" s="442"/>
      <c r="K207" s="467" t="s">
        <v>49</v>
      </c>
      <c r="L207" s="610"/>
      <c r="M207" s="442"/>
      <c r="N207" s="442"/>
      <c r="O207" s="467" t="s">
        <v>49</v>
      </c>
      <c r="P207" s="610"/>
      <c r="W207" s="453"/>
      <c r="X207" s="264"/>
      <c r="Y207" s="264"/>
      <c r="Z207" s="264"/>
    </row>
    <row r="208" spans="1:26" s="64" customFormat="1" ht="17" thickBot="1">
      <c r="A208" s="470"/>
      <c r="B208" s="467"/>
      <c r="C208" s="442"/>
      <c r="D208" s="442"/>
      <c r="E208" s="474"/>
      <c r="F208" s="474"/>
      <c r="G208" s="474"/>
      <c r="H208" s="474"/>
      <c r="I208" s="442"/>
      <c r="J208" s="442"/>
      <c r="K208" s="467"/>
      <c r="L208" s="475"/>
      <c r="M208" s="450"/>
      <c r="N208" s="450"/>
      <c r="O208" s="476"/>
      <c r="P208" s="477"/>
      <c r="W208" s="453"/>
      <c r="X208" s="264"/>
      <c r="Y208" s="264"/>
      <c r="Z208" s="264"/>
    </row>
    <row r="209" spans="1:26" s="64" customFormat="1" ht="17" thickBot="1">
      <c r="A209" s="470"/>
      <c r="B209" s="467" t="s">
        <v>779</v>
      </c>
      <c r="C209" s="442"/>
      <c r="D209" s="442"/>
      <c r="E209" s="474"/>
      <c r="F209" s="474"/>
      <c r="G209" s="801" t="s">
        <v>859</v>
      </c>
      <c r="H209" s="802"/>
      <c r="I209" s="803"/>
      <c r="J209" s="442"/>
      <c r="K209" s="467" t="s">
        <v>50</v>
      </c>
      <c r="L209" s="611"/>
      <c r="M209" s="442"/>
      <c r="N209" s="442"/>
      <c r="O209" s="467" t="s">
        <v>50</v>
      </c>
      <c r="P209" s="611"/>
      <c r="W209" s="453"/>
      <c r="X209" s="264"/>
      <c r="Y209" s="264"/>
      <c r="Z209" s="264"/>
    </row>
    <row r="210" spans="1:26" s="64" customFormat="1">
      <c r="A210" s="470"/>
      <c r="B210" s="442"/>
      <c r="C210" s="442"/>
      <c r="D210" s="442"/>
      <c r="E210" s="442"/>
      <c r="F210" s="442"/>
      <c r="G210" s="442"/>
      <c r="H210" s="442"/>
      <c r="I210" s="442"/>
      <c r="J210" s="442"/>
      <c r="K210" s="442"/>
      <c r="L210" s="442"/>
      <c r="M210" s="442"/>
      <c r="N210" s="442"/>
      <c r="O210" s="442"/>
      <c r="P210" s="471"/>
      <c r="W210" s="453"/>
      <c r="X210" s="264"/>
      <c r="Y210" s="264"/>
      <c r="Z210" s="264"/>
    </row>
    <row r="211" spans="1:26" s="64" customFormat="1">
      <c r="A211" s="470"/>
      <c r="B211" s="467" t="s">
        <v>70</v>
      </c>
      <c r="C211" s="442"/>
      <c r="D211" s="766"/>
      <c r="E211" s="767"/>
      <c r="F211" s="768"/>
      <c r="G211" s="442"/>
      <c r="H211" s="467" t="s">
        <v>71</v>
      </c>
      <c r="I211" s="442"/>
      <c r="J211" s="769"/>
      <c r="K211" s="804"/>
      <c r="L211" s="804"/>
      <c r="M211" s="804"/>
      <c r="N211" s="804"/>
      <c r="O211" s="770"/>
      <c r="P211" s="471"/>
      <c r="W211" s="453"/>
      <c r="X211" s="264"/>
      <c r="Y211" s="264"/>
      <c r="Z211" s="264"/>
    </row>
    <row r="212" spans="1:26" s="64" customFormat="1">
      <c r="A212" s="470"/>
      <c r="B212" s="442"/>
      <c r="C212" s="442"/>
      <c r="D212" s="442"/>
      <c r="E212" s="442"/>
      <c r="F212" s="442"/>
      <c r="G212" s="442"/>
      <c r="H212" s="442"/>
      <c r="I212" s="442"/>
      <c r="J212" s="442"/>
      <c r="K212" s="442"/>
      <c r="L212" s="442"/>
      <c r="M212" s="442"/>
      <c r="N212" s="442"/>
      <c r="O212" s="442"/>
      <c r="P212" s="471"/>
      <c r="W212" s="453"/>
      <c r="X212" s="264"/>
      <c r="Y212" s="264"/>
      <c r="Z212" s="264"/>
    </row>
    <row r="213" spans="1:26" s="64" customFormat="1">
      <c r="A213" s="470"/>
      <c r="B213" s="467" t="s">
        <v>72</v>
      </c>
      <c r="C213" s="442"/>
      <c r="D213" s="766"/>
      <c r="E213" s="767"/>
      <c r="F213" s="767"/>
      <c r="G213" s="767"/>
      <c r="H213" s="767"/>
      <c r="I213" s="767"/>
      <c r="J213" s="767"/>
      <c r="K213" s="767"/>
      <c r="L213" s="767"/>
      <c r="M213" s="767"/>
      <c r="N213" s="767"/>
      <c r="O213" s="768"/>
      <c r="P213" s="471"/>
      <c r="W213" s="453"/>
      <c r="X213" s="264"/>
      <c r="Y213" s="264"/>
      <c r="Z213" s="264"/>
    </row>
    <row r="214" spans="1:26" s="64" customFormat="1" ht="17" thickBot="1">
      <c r="A214" s="479"/>
      <c r="B214" s="480"/>
      <c r="C214" s="480"/>
      <c r="D214" s="480"/>
      <c r="E214" s="480"/>
      <c r="F214" s="480"/>
      <c r="G214" s="480"/>
      <c r="H214" s="480"/>
      <c r="I214" s="480"/>
      <c r="J214" s="480"/>
      <c r="K214" s="480"/>
      <c r="L214" s="480"/>
      <c r="M214" s="480"/>
      <c r="N214" s="480"/>
      <c r="O214" s="480"/>
      <c r="P214" s="481"/>
      <c r="W214" s="453"/>
      <c r="X214" s="264"/>
      <c r="Y214" s="264"/>
      <c r="Z214" s="264"/>
    </row>
    <row r="215" spans="1:26" s="64" customFormat="1" ht="17" thickBot="1">
      <c r="A215" s="470"/>
      <c r="B215" s="465"/>
      <c r="C215" s="465"/>
      <c r="D215" s="465"/>
      <c r="E215" s="465"/>
      <c r="F215" s="465"/>
      <c r="G215" s="465"/>
      <c r="H215" s="465"/>
      <c r="I215" s="465"/>
      <c r="J215" s="465"/>
      <c r="K215" s="465"/>
      <c r="L215" s="465"/>
      <c r="M215" s="465"/>
      <c r="N215" s="465"/>
      <c r="O215" s="465"/>
      <c r="P215" s="466"/>
      <c r="W215" s="457" t="s">
        <v>195</v>
      </c>
      <c r="X215" s="264"/>
      <c r="Y215" s="264"/>
      <c r="Z215" s="264"/>
    </row>
    <row r="216" spans="1:26" s="64" customFormat="1" ht="17" thickBot="1">
      <c r="A216" s="374" t="s">
        <v>1024</v>
      </c>
      <c r="B216" s="467" t="s">
        <v>68</v>
      </c>
      <c r="C216" s="442"/>
      <c r="D216" s="442"/>
      <c r="E216" s="766"/>
      <c r="F216" s="767"/>
      <c r="G216" s="767"/>
      <c r="H216" s="767"/>
      <c r="I216" s="767"/>
      <c r="J216" s="768"/>
      <c r="K216" s="468" t="s">
        <v>69</v>
      </c>
      <c r="L216" s="766"/>
      <c r="M216" s="768"/>
      <c r="N216" s="442"/>
      <c r="O216" s="467" t="s">
        <v>778</v>
      </c>
      <c r="P216" s="629"/>
      <c r="W216" s="453"/>
      <c r="X216" s="264"/>
      <c r="Y216" s="264"/>
      <c r="Z216" s="264"/>
    </row>
    <row r="217" spans="1:26" s="64" customFormat="1" ht="17" thickBot="1">
      <c r="A217" s="470"/>
      <c r="B217" s="442"/>
      <c r="C217" s="442"/>
      <c r="D217" s="442"/>
      <c r="E217" s="442"/>
      <c r="F217" s="442"/>
      <c r="G217" s="442"/>
      <c r="H217" s="442"/>
      <c r="I217" s="442"/>
      <c r="J217" s="442"/>
      <c r="K217" s="442"/>
      <c r="L217" s="442"/>
      <c r="M217" s="442"/>
      <c r="N217" s="442"/>
      <c r="O217" s="442"/>
      <c r="P217" s="471"/>
      <c r="W217" s="453"/>
      <c r="X217" s="264"/>
      <c r="Y217" s="264"/>
      <c r="Z217" s="264"/>
    </row>
    <row r="218" spans="1:26" s="64" customFormat="1" ht="17" thickBot="1">
      <c r="A218" s="470"/>
      <c r="B218" s="467" t="s">
        <v>862</v>
      </c>
      <c r="C218" s="442"/>
      <c r="D218" s="442"/>
      <c r="E218" s="472"/>
      <c r="F218" s="472"/>
      <c r="G218" s="766"/>
      <c r="H218" s="767"/>
      <c r="I218" s="768"/>
      <c r="J218" s="442"/>
      <c r="K218" s="467" t="s">
        <v>49</v>
      </c>
      <c r="L218" s="610"/>
      <c r="M218" s="442"/>
      <c r="N218" s="442"/>
      <c r="O218" s="467" t="s">
        <v>49</v>
      </c>
      <c r="P218" s="610"/>
      <c r="W218" s="453"/>
      <c r="X218" s="264"/>
      <c r="Y218" s="264"/>
      <c r="Z218" s="264"/>
    </row>
    <row r="219" spans="1:26" s="64" customFormat="1" ht="17" thickBot="1">
      <c r="A219" s="470"/>
      <c r="B219" s="467"/>
      <c r="C219" s="442"/>
      <c r="D219" s="442"/>
      <c r="E219" s="474"/>
      <c r="F219" s="474"/>
      <c r="G219" s="474"/>
      <c r="H219" s="474"/>
      <c r="I219" s="442"/>
      <c r="J219" s="442"/>
      <c r="K219" s="467"/>
      <c r="L219" s="475"/>
      <c r="M219" s="450"/>
      <c r="N219" s="450"/>
      <c r="O219" s="476"/>
      <c r="P219" s="477"/>
      <c r="W219" s="453"/>
      <c r="X219" s="264"/>
      <c r="Y219" s="264"/>
      <c r="Z219" s="264"/>
    </row>
    <row r="220" spans="1:26" s="64" customFormat="1" ht="17" thickBot="1">
      <c r="A220" s="470"/>
      <c r="B220" s="467" t="s">
        <v>779</v>
      </c>
      <c r="C220" s="442"/>
      <c r="D220" s="442"/>
      <c r="E220" s="474"/>
      <c r="F220" s="474"/>
      <c r="G220" s="801" t="s">
        <v>859</v>
      </c>
      <c r="H220" s="802"/>
      <c r="I220" s="803"/>
      <c r="J220" s="442"/>
      <c r="K220" s="467" t="s">
        <v>50</v>
      </c>
      <c r="L220" s="611"/>
      <c r="M220" s="442"/>
      <c r="N220" s="442"/>
      <c r="O220" s="467" t="s">
        <v>50</v>
      </c>
      <c r="P220" s="611"/>
      <c r="W220" s="453"/>
      <c r="X220" s="264"/>
      <c r="Y220" s="264"/>
      <c r="Z220" s="264"/>
    </row>
    <row r="221" spans="1:26" s="64" customFormat="1">
      <c r="A221" s="470"/>
      <c r="B221" s="442"/>
      <c r="C221" s="442"/>
      <c r="D221" s="442"/>
      <c r="E221" s="442"/>
      <c r="F221" s="442"/>
      <c r="G221" s="442"/>
      <c r="H221" s="442"/>
      <c r="I221" s="442"/>
      <c r="J221" s="442"/>
      <c r="K221" s="442"/>
      <c r="L221" s="442"/>
      <c r="M221" s="442"/>
      <c r="N221" s="442"/>
      <c r="O221" s="442"/>
      <c r="P221" s="471"/>
      <c r="W221" s="453"/>
      <c r="X221" s="264"/>
      <c r="Y221" s="264"/>
      <c r="Z221" s="264"/>
    </row>
    <row r="222" spans="1:26" s="64" customFormat="1">
      <c r="A222" s="470"/>
      <c r="B222" s="467" t="s">
        <v>70</v>
      </c>
      <c r="C222" s="442"/>
      <c r="D222" s="766"/>
      <c r="E222" s="767"/>
      <c r="F222" s="768"/>
      <c r="G222" s="442"/>
      <c r="H222" s="467" t="s">
        <v>71</v>
      </c>
      <c r="I222" s="442"/>
      <c r="J222" s="769"/>
      <c r="K222" s="804"/>
      <c r="L222" s="804"/>
      <c r="M222" s="804"/>
      <c r="N222" s="804"/>
      <c r="O222" s="770"/>
      <c r="P222" s="471"/>
      <c r="W222" s="453"/>
      <c r="X222" s="264"/>
      <c r="Y222" s="264"/>
      <c r="Z222" s="264"/>
    </row>
    <row r="223" spans="1:26" s="64" customFormat="1">
      <c r="A223" s="470"/>
      <c r="B223" s="442"/>
      <c r="C223" s="442"/>
      <c r="D223" s="442"/>
      <c r="E223" s="442"/>
      <c r="F223" s="442"/>
      <c r="G223" s="442"/>
      <c r="H223" s="442"/>
      <c r="I223" s="442"/>
      <c r="J223" s="442"/>
      <c r="K223" s="442"/>
      <c r="L223" s="442"/>
      <c r="M223" s="442"/>
      <c r="N223" s="442"/>
      <c r="O223" s="442"/>
      <c r="P223" s="471"/>
      <c r="W223" s="453"/>
      <c r="X223" s="264"/>
      <c r="Y223" s="264"/>
      <c r="Z223" s="264"/>
    </row>
    <row r="224" spans="1:26" s="64" customFormat="1">
      <c r="A224" s="470"/>
      <c r="B224" s="467" t="s">
        <v>72</v>
      </c>
      <c r="C224" s="442"/>
      <c r="D224" s="766"/>
      <c r="E224" s="767"/>
      <c r="F224" s="767"/>
      <c r="G224" s="767"/>
      <c r="H224" s="767"/>
      <c r="I224" s="767"/>
      <c r="J224" s="767"/>
      <c r="K224" s="767"/>
      <c r="L224" s="767"/>
      <c r="M224" s="767"/>
      <c r="N224" s="767"/>
      <c r="O224" s="768"/>
      <c r="P224" s="471"/>
      <c r="W224" s="453"/>
      <c r="X224" s="264"/>
      <c r="Y224" s="264"/>
      <c r="Z224" s="264"/>
    </row>
    <row r="225" spans="1:26" s="64" customFormat="1" ht="17" thickBot="1">
      <c r="A225" s="479"/>
      <c r="B225" s="480"/>
      <c r="C225" s="480"/>
      <c r="D225" s="480"/>
      <c r="E225" s="480"/>
      <c r="F225" s="480"/>
      <c r="G225" s="480"/>
      <c r="H225" s="480"/>
      <c r="I225" s="480"/>
      <c r="J225" s="480"/>
      <c r="K225" s="480"/>
      <c r="L225" s="480"/>
      <c r="M225" s="480"/>
      <c r="N225" s="480"/>
      <c r="O225" s="480"/>
      <c r="P225" s="481"/>
      <c r="W225" s="453"/>
      <c r="X225" s="264"/>
      <c r="Y225" s="264"/>
      <c r="Z225" s="264"/>
    </row>
    <row r="226" spans="1:26" s="64" customFormat="1" ht="17" thickBot="1">
      <c r="A226" s="470"/>
      <c r="B226" s="465"/>
      <c r="C226" s="465"/>
      <c r="D226" s="465"/>
      <c r="E226" s="465"/>
      <c r="F226" s="465"/>
      <c r="G226" s="465"/>
      <c r="H226" s="465"/>
      <c r="I226" s="465"/>
      <c r="J226" s="465"/>
      <c r="K226" s="465"/>
      <c r="L226" s="465"/>
      <c r="M226" s="465"/>
      <c r="N226" s="465"/>
      <c r="O226" s="465"/>
      <c r="P226" s="466"/>
      <c r="W226" s="457" t="s">
        <v>195</v>
      </c>
      <c r="X226" s="264"/>
      <c r="Y226" s="264"/>
      <c r="Z226" s="264"/>
    </row>
    <row r="227" spans="1:26" s="64" customFormat="1" ht="17" thickBot="1">
      <c r="A227" s="374" t="s">
        <v>1025</v>
      </c>
      <c r="B227" s="467" t="s">
        <v>68</v>
      </c>
      <c r="C227" s="442"/>
      <c r="D227" s="442"/>
      <c r="E227" s="766"/>
      <c r="F227" s="767"/>
      <c r="G227" s="767"/>
      <c r="H227" s="767"/>
      <c r="I227" s="767"/>
      <c r="J227" s="768"/>
      <c r="K227" s="468" t="s">
        <v>69</v>
      </c>
      <c r="L227" s="766"/>
      <c r="M227" s="768"/>
      <c r="N227" s="442"/>
      <c r="O227" s="467" t="s">
        <v>778</v>
      </c>
      <c r="P227" s="629"/>
      <c r="W227" s="453"/>
      <c r="X227" s="264"/>
      <c r="Y227" s="264"/>
      <c r="Z227" s="264"/>
    </row>
    <row r="228" spans="1:26" s="64" customFormat="1" ht="17" thickBot="1">
      <c r="A228" s="470"/>
      <c r="B228" s="442"/>
      <c r="C228" s="442"/>
      <c r="D228" s="442"/>
      <c r="E228" s="442"/>
      <c r="F228" s="442"/>
      <c r="G228" s="442"/>
      <c r="H228" s="442"/>
      <c r="I228" s="442"/>
      <c r="J228" s="442"/>
      <c r="K228" s="442"/>
      <c r="L228" s="442"/>
      <c r="M228" s="442"/>
      <c r="N228" s="442"/>
      <c r="O228" s="442"/>
      <c r="P228" s="471"/>
      <c r="W228" s="453"/>
      <c r="X228" s="264"/>
      <c r="Y228" s="264"/>
      <c r="Z228" s="264"/>
    </row>
    <row r="229" spans="1:26" s="64" customFormat="1" ht="17" thickBot="1">
      <c r="A229" s="470"/>
      <c r="B229" s="467" t="s">
        <v>862</v>
      </c>
      <c r="C229" s="442"/>
      <c r="D229" s="442"/>
      <c r="E229" s="472"/>
      <c r="F229" s="472"/>
      <c r="G229" s="766"/>
      <c r="H229" s="767"/>
      <c r="I229" s="768"/>
      <c r="J229" s="442"/>
      <c r="K229" s="467" t="s">
        <v>49</v>
      </c>
      <c r="L229" s="610"/>
      <c r="M229" s="442"/>
      <c r="N229" s="442"/>
      <c r="O229" s="467" t="s">
        <v>49</v>
      </c>
      <c r="P229" s="610"/>
      <c r="W229" s="453"/>
      <c r="X229" s="264"/>
      <c r="Y229" s="264"/>
      <c r="Z229" s="264"/>
    </row>
    <row r="230" spans="1:26" s="64" customFormat="1" ht="17" thickBot="1">
      <c r="A230" s="470"/>
      <c r="B230" s="467"/>
      <c r="C230" s="442"/>
      <c r="D230" s="442"/>
      <c r="E230" s="474"/>
      <c r="F230" s="474"/>
      <c r="G230" s="474"/>
      <c r="H230" s="474"/>
      <c r="I230" s="442"/>
      <c r="J230" s="442"/>
      <c r="K230" s="467"/>
      <c r="L230" s="475"/>
      <c r="M230" s="450"/>
      <c r="N230" s="450"/>
      <c r="O230" s="476"/>
      <c r="P230" s="477"/>
      <c r="W230" s="453"/>
      <c r="X230" s="264"/>
      <c r="Y230" s="264"/>
      <c r="Z230" s="264"/>
    </row>
    <row r="231" spans="1:26" s="64" customFormat="1" ht="17" thickBot="1">
      <c r="A231" s="470"/>
      <c r="B231" s="467" t="s">
        <v>779</v>
      </c>
      <c r="C231" s="442"/>
      <c r="D231" s="442"/>
      <c r="E231" s="474"/>
      <c r="F231" s="474"/>
      <c r="G231" s="801" t="s">
        <v>859</v>
      </c>
      <c r="H231" s="802"/>
      <c r="I231" s="803"/>
      <c r="J231" s="442"/>
      <c r="K231" s="467" t="s">
        <v>50</v>
      </c>
      <c r="L231" s="611"/>
      <c r="M231" s="442"/>
      <c r="N231" s="442"/>
      <c r="O231" s="467" t="s">
        <v>50</v>
      </c>
      <c r="P231" s="611"/>
      <c r="W231" s="453"/>
      <c r="X231" s="264"/>
      <c r="Y231" s="264"/>
      <c r="Z231" s="264"/>
    </row>
    <row r="232" spans="1:26" s="64" customFormat="1">
      <c r="A232" s="470"/>
      <c r="B232" s="442"/>
      <c r="C232" s="442"/>
      <c r="D232" s="442"/>
      <c r="E232" s="442"/>
      <c r="F232" s="442"/>
      <c r="G232" s="442"/>
      <c r="H232" s="442"/>
      <c r="I232" s="442"/>
      <c r="J232" s="442"/>
      <c r="K232" s="442"/>
      <c r="L232" s="442"/>
      <c r="M232" s="442"/>
      <c r="N232" s="442"/>
      <c r="O232" s="442"/>
      <c r="P232" s="471"/>
      <c r="W232" s="453"/>
      <c r="X232" s="264"/>
      <c r="Y232" s="264"/>
      <c r="Z232" s="264"/>
    </row>
    <row r="233" spans="1:26" s="64" customFormat="1">
      <c r="A233" s="470"/>
      <c r="B233" s="467" t="s">
        <v>70</v>
      </c>
      <c r="C233" s="442"/>
      <c r="D233" s="766"/>
      <c r="E233" s="767"/>
      <c r="F233" s="768"/>
      <c r="G233" s="442"/>
      <c r="H233" s="467" t="s">
        <v>71</v>
      </c>
      <c r="I233" s="442"/>
      <c r="J233" s="769"/>
      <c r="K233" s="804"/>
      <c r="L233" s="804"/>
      <c r="M233" s="804"/>
      <c r="N233" s="804"/>
      <c r="O233" s="770"/>
      <c r="P233" s="471"/>
      <c r="W233" s="453"/>
      <c r="X233" s="264"/>
      <c r="Y233" s="264"/>
      <c r="Z233" s="264"/>
    </row>
    <row r="234" spans="1:26" s="64" customFormat="1">
      <c r="A234" s="470"/>
      <c r="B234" s="442"/>
      <c r="C234" s="442"/>
      <c r="D234" s="442"/>
      <c r="E234" s="442"/>
      <c r="F234" s="442"/>
      <c r="G234" s="442"/>
      <c r="H234" s="442"/>
      <c r="I234" s="442"/>
      <c r="J234" s="442"/>
      <c r="K234" s="442"/>
      <c r="L234" s="442"/>
      <c r="M234" s="442"/>
      <c r="N234" s="442"/>
      <c r="O234" s="442"/>
      <c r="P234" s="471"/>
      <c r="W234" s="453"/>
      <c r="X234" s="264"/>
      <c r="Y234" s="264"/>
      <c r="Z234" s="264"/>
    </row>
    <row r="235" spans="1:26" s="64" customFormat="1">
      <c r="A235" s="470"/>
      <c r="B235" s="467" t="s">
        <v>72</v>
      </c>
      <c r="C235" s="442"/>
      <c r="D235" s="766"/>
      <c r="E235" s="767"/>
      <c r="F235" s="767"/>
      <c r="G235" s="767"/>
      <c r="H235" s="767"/>
      <c r="I235" s="767"/>
      <c r="J235" s="767"/>
      <c r="K235" s="767"/>
      <c r="L235" s="767"/>
      <c r="M235" s="767"/>
      <c r="N235" s="767"/>
      <c r="O235" s="768"/>
      <c r="P235" s="471"/>
      <c r="W235" s="453"/>
      <c r="X235" s="264"/>
      <c r="Y235" s="264"/>
      <c r="Z235" s="264"/>
    </row>
    <row r="236" spans="1:26" s="64" customFormat="1" ht="17" thickBot="1">
      <c r="A236" s="479"/>
      <c r="B236" s="480"/>
      <c r="C236" s="480"/>
      <c r="D236" s="480"/>
      <c r="E236" s="480"/>
      <c r="F236" s="480"/>
      <c r="G236" s="480"/>
      <c r="H236" s="480"/>
      <c r="I236" s="480"/>
      <c r="J236" s="480"/>
      <c r="K236" s="480"/>
      <c r="L236" s="480"/>
      <c r="M236" s="480"/>
      <c r="N236" s="480"/>
      <c r="O236" s="480"/>
      <c r="P236" s="481"/>
      <c r="W236" s="453"/>
      <c r="X236" s="264"/>
      <c r="Y236" s="264"/>
      <c r="Z236" s="264"/>
    </row>
    <row r="237" spans="1:26" s="64" customFormat="1" ht="17" thickBot="1">
      <c r="A237" s="470"/>
      <c r="B237" s="465"/>
      <c r="C237" s="465"/>
      <c r="D237" s="465"/>
      <c r="E237" s="465"/>
      <c r="F237" s="465"/>
      <c r="G237" s="465"/>
      <c r="H237" s="465"/>
      <c r="I237" s="465"/>
      <c r="J237" s="465"/>
      <c r="K237" s="465"/>
      <c r="L237" s="465"/>
      <c r="M237" s="465"/>
      <c r="N237" s="465"/>
      <c r="O237" s="465"/>
      <c r="P237" s="466"/>
      <c r="W237" s="457" t="s">
        <v>195</v>
      </c>
      <c r="X237" s="264"/>
      <c r="Y237" s="264"/>
      <c r="Z237" s="264"/>
    </row>
    <row r="238" spans="1:26" s="64" customFormat="1" ht="17" thickBot="1">
      <c r="A238" s="374" t="s">
        <v>1026</v>
      </c>
      <c r="B238" s="467" t="s">
        <v>68</v>
      </c>
      <c r="C238" s="442"/>
      <c r="D238" s="442"/>
      <c r="E238" s="766"/>
      <c r="F238" s="767"/>
      <c r="G238" s="767"/>
      <c r="H238" s="767"/>
      <c r="I238" s="767"/>
      <c r="J238" s="768"/>
      <c r="K238" s="468" t="s">
        <v>69</v>
      </c>
      <c r="L238" s="766"/>
      <c r="M238" s="768"/>
      <c r="N238" s="442"/>
      <c r="O238" s="467" t="s">
        <v>778</v>
      </c>
      <c r="P238" s="629"/>
      <c r="W238" s="453"/>
      <c r="X238" s="264"/>
      <c r="Y238" s="264"/>
      <c r="Z238" s="264"/>
    </row>
    <row r="239" spans="1:26" s="64" customFormat="1" ht="17" thickBot="1">
      <c r="A239" s="470"/>
      <c r="B239" s="442"/>
      <c r="C239" s="442"/>
      <c r="D239" s="442"/>
      <c r="E239" s="442"/>
      <c r="F239" s="442"/>
      <c r="G239" s="442"/>
      <c r="H239" s="442"/>
      <c r="I239" s="442"/>
      <c r="J239" s="442"/>
      <c r="K239" s="442"/>
      <c r="L239" s="442"/>
      <c r="M239" s="442"/>
      <c r="N239" s="442"/>
      <c r="O239" s="442"/>
      <c r="P239" s="471"/>
      <c r="W239" s="453"/>
      <c r="X239" s="264"/>
      <c r="Y239" s="264"/>
      <c r="Z239" s="264"/>
    </row>
    <row r="240" spans="1:26" s="64" customFormat="1" ht="17" thickBot="1">
      <c r="A240" s="470"/>
      <c r="B240" s="467" t="s">
        <v>862</v>
      </c>
      <c r="C240" s="442"/>
      <c r="D240" s="442"/>
      <c r="E240" s="472"/>
      <c r="F240" s="472"/>
      <c r="G240" s="766"/>
      <c r="H240" s="767"/>
      <c r="I240" s="768"/>
      <c r="J240" s="442"/>
      <c r="K240" s="467" t="s">
        <v>49</v>
      </c>
      <c r="L240" s="610"/>
      <c r="M240" s="442"/>
      <c r="N240" s="442"/>
      <c r="O240" s="467" t="s">
        <v>49</v>
      </c>
      <c r="P240" s="610"/>
      <c r="W240" s="453"/>
      <c r="X240" s="264"/>
      <c r="Y240" s="264"/>
      <c r="Z240" s="264"/>
    </row>
    <row r="241" spans="1:26" s="64" customFormat="1" ht="17" thickBot="1">
      <c r="A241" s="470"/>
      <c r="B241" s="467"/>
      <c r="C241" s="442"/>
      <c r="D241" s="442"/>
      <c r="E241" s="474"/>
      <c r="F241" s="474"/>
      <c r="G241" s="474"/>
      <c r="H241" s="474"/>
      <c r="I241" s="442"/>
      <c r="J241" s="442"/>
      <c r="K241" s="467"/>
      <c r="L241" s="475"/>
      <c r="M241" s="450"/>
      <c r="N241" s="450"/>
      <c r="O241" s="476"/>
      <c r="P241" s="477"/>
      <c r="W241" s="453"/>
      <c r="X241" s="264"/>
      <c r="Y241" s="264"/>
      <c r="Z241" s="264"/>
    </row>
    <row r="242" spans="1:26" s="64" customFormat="1" ht="17" thickBot="1">
      <c r="A242" s="470"/>
      <c r="B242" s="467" t="s">
        <v>779</v>
      </c>
      <c r="C242" s="442"/>
      <c r="D242" s="442"/>
      <c r="E242" s="474"/>
      <c r="F242" s="474"/>
      <c r="G242" s="801" t="s">
        <v>859</v>
      </c>
      <c r="H242" s="802"/>
      <c r="I242" s="803"/>
      <c r="J242" s="442"/>
      <c r="K242" s="467" t="s">
        <v>50</v>
      </c>
      <c r="L242" s="611"/>
      <c r="M242" s="442"/>
      <c r="N242" s="442"/>
      <c r="O242" s="467" t="s">
        <v>50</v>
      </c>
      <c r="P242" s="611"/>
      <c r="W242" s="453"/>
      <c r="X242" s="264"/>
      <c r="Y242" s="264"/>
      <c r="Z242" s="264"/>
    </row>
    <row r="243" spans="1:26" s="64" customFormat="1">
      <c r="A243" s="470"/>
      <c r="B243" s="442"/>
      <c r="C243" s="442"/>
      <c r="D243" s="442"/>
      <c r="E243" s="442"/>
      <c r="F243" s="442"/>
      <c r="G243" s="442"/>
      <c r="H243" s="442"/>
      <c r="I243" s="442"/>
      <c r="J243" s="442"/>
      <c r="K243" s="442"/>
      <c r="L243" s="442"/>
      <c r="M243" s="442"/>
      <c r="N243" s="442"/>
      <c r="O243" s="442"/>
      <c r="P243" s="471"/>
      <c r="W243" s="453"/>
      <c r="X243" s="264"/>
      <c r="Y243" s="264"/>
      <c r="Z243" s="264"/>
    </row>
    <row r="244" spans="1:26" s="64" customFormat="1">
      <c r="A244" s="470"/>
      <c r="B244" s="467" t="s">
        <v>70</v>
      </c>
      <c r="C244" s="442"/>
      <c r="D244" s="766"/>
      <c r="E244" s="767"/>
      <c r="F244" s="768"/>
      <c r="G244" s="442"/>
      <c r="H244" s="467" t="s">
        <v>71</v>
      </c>
      <c r="I244" s="442"/>
      <c r="J244" s="769"/>
      <c r="K244" s="804"/>
      <c r="L244" s="804"/>
      <c r="M244" s="804"/>
      <c r="N244" s="804"/>
      <c r="O244" s="770"/>
      <c r="P244" s="471"/>
      <c r="W244" s="453"/>
      <c r="X244" s="264"/>
      <c r="Y244" s="264"/>
      <c r="Z244" s="264"/>
    </row>
    <row r="245" spans="1:26" s="64" customFormat="1">
      <c r="A245" s="470"/>
      <c r="B245" s="442"/>
      <c r="C245" s="442"/>
      <c r="D245" s="442"/>
      <c r="E245" s="442"/>
      <c r="F245" s="442"/>
      <c r="G245" s="442"/>
      <c r="H245" s="442"/>
      <c r="I245" s="442"/>
      <c r="J245" s="442"/>
      <c r="K245" s="442"/>
      <c r="L245" s="442"/>
      <c r="M245" s="442"/>
      <c r="N245" s="442"/>
      <c r="O245" s="442"/>
      <c r="P245" s="471"/>
      <c r="W245" s="453"/>
      <c r="X245" s="264"/>
      <c r="Y245" s="264"/>
      <c r="Z245" s="264"/>
    </row>
    <row r="246" spans="1:26" s="64" customFormat="1">
      <c r="A246" s="470"/>
      <c r="B246" s="467" t="s">
        <v>72</v>
      </c>
      <c r="C246" s="442"/>
      <c r="D246" s="766"/>
      <c r="E246" s="767"/>
      <c r="F246" s="767"/>
      <c r="G246" s="767"/>
      <c r="H246" s="767"/>
      <c r="I246" s="767"/>
      <c r="J246" s="767"/>
      <c r="K246" s="767"/>
      <c r="L246" s="767"/>
      <c r="M246" s="767"/>
      <c r="N246" s="767"/>
      <c r="O246" s="768"/>
      <c r="P246" s="471"/>
      <c r="W246" s="453"/>
      <c r="X246" s="264"/>
      <c r="Y246" s="264"/>
      <c r="Z246" s="264"/>
    </row>
    <row r="247" spans="1:26" s="64" customFormat="1" ht="17" thickBot="1">
      <c r="A247" s="470"/>
      <c r="B247" s="480"/>
      <c r="C247" s="480"/>
      <c r="D247" s="480"/>
      <c r="E247" s="480"/>
      <c r="F247" s="480"/>
      <c r="G247" s="480"/>
      <c r="H247" s="480"/>
      <c r="I247" s="480"/>
      <c r="J247" s="480"/>
      <c r="K247" s="480"/>
      <c r="L247" s="480"/>
      <c r="M247" s="480"/>
      <c r="N247" s="480"/>
      <c r="O247" s="480"/>
      <c r="P247" s="481"/>
      <c r="W247" s="453"/>
      <c r="X247" s="264"/>
      <c r="Y247" s="264"/>
      <c r="Z247" s="264"/>
    </row>
    <row r="248" spans="1:26" s="64" customFormat="1" ht="17" thickBot="1">
      <c r="A248" s="464"/>
      <c r="B248" s="465"/>
      <c r="C248" s="465"/>
      <c r="D248" s="465"/>
      <c r="E248" s="465"/>
      <c r="F248" s="465"/>
      <c r="G248" s="465"/>
      <c r="H248" s="465"/>
      <c r="I248" s="465"/>
      <c r="J248" s="465"/>
      <c r="K248" s="465"/>
      <c r="L248" s="465"/>
      <c r="M248" s="465"/>
      <c r="N248" s="465"/>
      <c r="O248" s="465"/>
      <c r="P248" s="466"/>
      <c r="W248" s="457" t="s">
        <v>195</v>
      </c>
      <c r="X248" s="264"/>
      <c r="Y248" s="264"/>
      <c r="Z248" s="264"/>
    </row>
    <row r="249" spans="1:26" s="64" customFormat="1" ht="17" thickBot="1">
      <c r="A249" s="374" t="s">
        <v>1027</v>
      </c>
      <c r="B249" s="467" t="s">
        <v>68</v>
      </c>
      <c r="C249" s="442"/>
      <c r="D249" s="442"/>
      <c r="E249" s="766"/>
      <c r="F249" s="767"/>
      <c r="G249" s="767"/>
      <c r="H249" s="767"/>
      <c r="I249" s="767"/>
      <c r="J249" s="768"/>
      <c r="K249" s="468" t="s">
        <v>69</v>
      </c>
      <c r="L249" s="766"/>
      <c r="M249" s="768"/>
      <c r="N249" s="442"/>
      <c r="O249" s="467" t="s">
        <v>778</v>
      </c>
      <c r="P249" s="629"/>
      <c r="W249" s="453"/>
      <c r="X249" s="264"/>
      <c r="Y249" s="264"/>
      <c r="Z249" s="264"/>
    </row>
    <row r="250" spans="1:26" s="64" customFormat="1" ht="17" thickBot="1">
      <c r="A250" s="470"/>
      <c r="B250" s="442"/>
      <c r="C250" s="442"/>
      <c r="D250" s="442"/>
      <c r="E250" s="442"/>
      <c r="F250" s="442"/>
      <c r="G250" s="442"/>
      <c r="H250" s="442"/>
      <c r="I250" s="442"/>
      <c r="J250" s="442"/>
      <c r="K250" s="442"/>
      <c r="L250" s="442"/>
      <c r="M250" s="442"/>
      <c r="N250" s="442"/>
      <c r="O250" s="442"/>
      <c r="P250" s="471"/>
      <c r="W250" s="453"/>
      <c r="X250" s="264"/>
      <c r="Y250" s="264"/>
      <c r="Z250" s="264"/>
    </row>
    <row r="251" spans="1:26" s="64" customFormat="1" ht="17" thickBot="1">
      <c r="A251" s="470"/>
      <c r="B251" s="467" t="s">
        <v>862</v>
      </c>
      <c r="C251" s="442"/>
      <c r="D251" s="442"/>
      <c r="E251" s="472"/>
      <c r="F251" s="472"/>
      <c r="G251" s="766"/>
      <c r="H251" s="767"/>
      <c r="I251" s="768"/>
      <c r="J251" s="442"/>
      <c r="K251" s="467" t="s">
        <v>49</v>
      </c>
      <c r="L251" s="610"/>
      <c r="M251" s="442"/>
      <c r="N251" s="442"/>
      <c r="O251" s="467" t="s">
        <v>49</v>
      </c>
      <c r="P251" s="610"/>
      <c r="W251" s="453"/>
      <c r="X251" s="264"/>
      <c r="Y251" s="264"/>
      <c r="Z251" s="264"/>
    </row>
    <row r="252" spans="1:26" s="64" customFormat="1" ht="17" thickBot="1">
      <c r="A252" s="470"/>
      <c r="B252" s="467"/>
      <c r="C252" s="442"/>
      <c r="D252" s="442"/>
      <c r="E252" s="474"/>
      <c r="F252" s="474"/>
      <c r="G252" s="474"/>
      <c r="H252" s="474"/>
      <c r="I252" s="442"/>
      <c r="J252" s="442"/>
      <c r="K252" s="467"/>
      <c r="L252" s="475"/>
      <c r="M252" s="450"/>
      <c r="N252" s="450"/>
      <c r="O252" s="476"/>
      <c r="P252" s="477"/>
      <c r="W252" s="453"/>
      <c r="X252" s="264"/>
      <c r="Y252" s="264"/>
      <c r="Z252" s="264"/>
    </row>
    <row r="253" spans="1:26" s="64" customFormat="1" ht="17" thickBot="1">
      <c r="A253" s="470"/>
      <c r="B253" s="467" t="s">
        <v>779</v>
      </c>
      <c r="C253" s="442"/>
      <c r="D253" s="442"/>
      <c r="E253" s="474"/>
      <c r="F253" s="474"/>
      <c r="G253" s="801" t="s">
        <v>859</v>
      </c>
      <c r="H253" s="802"/>
      <c r="I253" s="803"/>
      <c r="J253" s="442"/>
      <c r="K253" s="467" t="s">
        <v>50</v>
      </c>
      <c r="L253" s="611"/>
      <c r="M253" s="442"/>
      <c r="N253" s="442"/>
      <c r="O253" s="467" t="s">
        <v>50</v>
      </c>
      <c r="P253" s="611"/>
      <c r="W253" s="453"/>
      <c r="X253" s="264"/>
      <c r="Y253" s="264"/>
      <c r="Z253" s="264"/>
    </row>
    <row r="254" spans="1:26" s="64" customFormat="1">
      <c r="A254" s="470"/>
      <c r="B254" s="442"/>
      <c r="C254" s="442"/>
      <c r="D254" s="442"/>
      <c r="E254" s="442"/>
      <c r="F254" s="442"/>
      <c r="G254" s="442"/>
      <c r="H254" s="442"/>
      <c r="I254" s="442"/>
      <c r="J254" s="442"/>
      <c r="K254" s="442"/>
      <c r="L254" s="442"/>
      <c r="M254" s="442"/>
      <c r="N254" s="442"/>
      <c r="O254" s="442"/>
      <c r="P254" s="471"/>
      <c r="W254" s="453"/>
      <c r="X254" s="264"/>
      <c r="Y254" s="264"/>
      <c r="Z254" s="264"/>
    </row>
    <row r="255" spans="1:26" s="64" customFormat="1">
      <c r="A255" s="470"/>
      <c r="B255" s="467" t="s">
        <v>70</v>
      </c>
      <c r="C255" s="442"/>
      <c r="D255" s="766"/>
      <c r="E255" s="767"/>
      <c r="F255" s="768"/>
      <c r="G255" s="442"/>
      <c r="H255" s="467" t="s">
        <v>71</v>
      </c>
      <c r="I255" s="442"/>
      <c r="J255" s="769"/>
      <c r="K255" s="804"/>
      <c r="L255" s="804"/>
      <c r="M255" s="804"/>
      <c r="N255" s="804"/>
      <c r="O255" s="770"/>
      <c r="P255" s="471"/>
      <c r="W255" s="453"/>
      <c r="X255" s="264"/>
      <c r="Y255" s="264"/>
      <c r="Z255" s="264"/>
    </row>
    <row r="256" spans="1:26" s="64" customFormat="1">
      <c r="A256" s="470"/>
      <c r="B256" s="442"/>
      <c r="C256" s="442"/>
      <c r="D256" s="442"/>
      <c r="E256" s="442"/>
      <c r="F256" s="442"/>
      <c r="G256" s="442"/>
      <c r="H256" s="442"/>
      <c r="I256" s="442"/>
      <c r="J256" s="442"/>
      <c r="K256" s="442"/>
      <c r="L256" s="442"/>
      <c r="M256" s="442"/>
      <c r="N256" s="442"/>
      <c r="O256" s="442"/>
      <c r="P256" s="471"/>
      <c r="W256" s="453"/>
      <c r="X256" s="264"/>
      <c r="Y256" s="264"/>
      <c r="Z256" s="264"/>
    </row>
    <row r="257" spans="1:26" s="64" customFormat="1">
      <c r="A257" s="470"/>
      <c r="B257" s="467" t="s">
        <v>72</v>
      </c>
      <c r="C257" s="442"/>
      <c r="D257" s="766"/>
      <c r="E257" s="767"/>
      <c r="F257" s="767"/>
      <c r="G257" s="767"/>
      <c r="H257" s="767"/>
      <c r="I257" s="767"/>
      <c r="J257" s="767"/>
      <c r="K257" s="767"/>
      <c r="L257" s="767"/>
      <c r="M257" s="767"/>
      <c r="N257" s="767"/>
      <c r="O257" s="768"/>
      <c r="P257" s="471"/>
      <c r="W257" s="453"/>
      <c r="X257" s="264"/>
      <c r="Y257" s="264"/>
      <c r="Z257" s="264"/>
    </row>
    <row r="258" spans="1:26" s="64" customFormat="1" ht="17" thickBot="1">
      <c r="A258" s="479"/>
      <c r="B258" s="480"/>
      <c r="C258" s="480"/>
      <c r="D258" s="480"/>
      <c r="E258" s="480"/>
      <c r="F258" s="480"/>
      <c r="G258" s="480"/>
      <c r="H258" s="480"/>
      <c r="I258" s="480"/>
      <c r="J258" s="480"/>
      <c r="K258" s="480"/>
      <c r="L258" s="480"/>
      <c r="M258" s="480"/>
      <c r="N258" s="480"/>
      <c r="O258" s="480"/>
      <c r="P258" s="481"/>
      <c r="W258" s="453"/>
      <c r="X258" s="264"/>
      <c r="Y258" s="264"/>
      <c r="Z258" s="264"/>
    </row>
    <row r="259" spans="1:26" s="64" customFormat="1" ht="17" thickBot="1">
      <c r="A259" s="470"/>
      <c r="B259" s="465"/>
      <c r="C259" s="465"/>
      <c r="D259" s="465"/>
      <c r="E259" s="465"/>
      <c r="F259" s="465"/>
      <c r="G259" s="465"/>
      <c r="H259" s="465"/>
      <c r="I259" s="465"/>
      <c r="J259" s="465"/>
      <c r="K259" s="465"/>
      <c r="L259" s="465"/>
      <c r="M259" s="465"/>
      <c r="N259" s="465"/>
      <c r="O259" s="465"/>
      <c r="P259" s="466"/>
      <c r="W259" s="457" t="s">
        <v>195</v>
      </c>
      <c r="X259" s="264"/>
      <c r="Y259" s="264"/>
      <c r="Z259" s="264"/>
    </row>
    <row r="260" spans="1:26" s="64" customFormat="1" ht="17" thickBot="1">
      <c r="A260" s="374" t="s">
        <v>1028</v>
      </c>
      <c r="B260" s="467" t="s">
        <v>68</v>
      </c>
      <c r="C260" s="442"/>
      <c r="D260" s="442"/>
      <c r="E260" s="766"/>
      <c r="F260" s="767"/>
      <c r="G260" s="767"/>
      <c r="H260" s="767"/>
      <c r="I260" s="767"/>
      <c r="J260" s="768"/>
      <c r="K260" s="468" t="s">
        <v>69</v>
      </c>
      <c r="L260" s="766"/>
      <c r="M260" s="768"/>
      <c r="N260" s="442"/>
      <c r="O260" s="467" t="s">
        <v>778</v>
      </c>
      <c r="P260" s="629"/>
      <c r="W260" s="453"/>
      <c r="X260" s="264"/>
      <c r="Y260" s="264"/>
      <c r="Z260" s="264"/>
    </row>
    <row r="261" spans="1:26" s="64" customFormat="1" ht="17" thickBot="1">
      <c r="A261" s="470"/>
      <c r="B261" s="442"/>
      <c r="C261" s="442"/>
      <c r="D261" s="442"/>
      <c r="E261" s="442"/>
      <c r="F261" s="442"/>
      <c r="G261" s="442"/>
      <c r="H261" s="442"/>
      <c r="I261" s="442"/>
      <c r="J261" s="442"/>
      <c r="K261" s="442"/>
      <c r="L261" s="442"/>
      <c r="M261" s="442"/>
      <c r="N261" s="442"/>
      <c r="O261" s="442"/>
      <c r="P261" s="471"/>
      <c r="W261" s="453"/>
      <c r="X261" s="264"/>
      <c r="Y261" s="264"/>
      <c r="Z261" s="264"/>
    </row>
    <row r="262" spans="1:26" s="64" customFormat="1" ht="17" thickBot="1">
      <c r="A262" s="470"/>
      <c r="B262" s="467" t="s">
        <v>862</v>
      </c>
      <c r="C262" s="442"/>
      <c r="D262" s="442"/>
      <c r="E262" s="472"/>
      <c r="F262" s="472"/>
      <c r="G262" s="766"/>
      <c r="H262" s="767"/>
      <c r="I262" s="768"/>
      <c r="J262" s="442"/>
      <c r="K262" s="467" t="s">
        <v>49</v>
      </c>
      <c r="L262" s="610"/>
      <c r="M262" s="442"/>
      <c r="N262" s="442"/>
      <c r="O262" s="467" t="s">
        <v>49</v>
      </c>
      <c r="P262" s="610"/>
      <c r="W262" s="453"/>
      <c r="X262" s="264"/>
      <c r="Y262" s="264"/>
      <c r="Z262" s="264"/>
    </row>
    <row r="263" spans="1:26" s="64" customFormat="1" ht="17" thickBot="1">
      <c r="A263" s="470"/>
      <c r="B263" s="467"/>
      <c r="C263" s="442"/>
      <c r="D263" s="442"/>
      <c r="E263" s="474"/>
      <c r="F263" s="474"/>
      <c r="G263" s="474"/>
      <c r="H263" s="474"/>
      <c r="I263" s="442"/>
      <c r="J263" s="442"/>
      <c r="K263" s="467"/>
      <c r="L263" s="475"/>
      <c r="M263" s="450"/>
      <c r="N263" s="450"/>
      <c r="O263" s="476"/>
      <c r="P263" s="477"/>
      <c r="W263" s="453"/>
      <c r="X263" s="264"/>
      <c r="Y263" s="264"/>
      <c r="Z263" s="264"/>
    </row>
    <row r="264" spans="1:26" s="64" customFormat="1" ht="17" thickBot="1">
      <c r="A264" s="470"/>
      <c r="B264" s="467" t="s">
        <v>779</v>
      </c>
      <c r="C264" s="442"/>
      <c r="D264" s="442"/>
      <c r="E264" s="474"/>
      <c r="F264" s="474"/>
      <c r="G264" s="801" t="s">
        <v>859</v>
      </c>
      <c r="H264" s="802"/>
      <c r="I264" s="803"/>
      <c r="J264" s="442"/>
      <c r="K264" s="467" t="s">
        <v>50</v>
      </c>
      <c r="L264" s="611"/>
      <c r="M264" s="442"/>
      <c r="N264" s="442"/>
      <c r="O264" s="467" t="s">
        <v>50</v>
      </c>
      <c r="P264" s="611"/>
      <c r="W264" s="453"/>
      <c r="X264" s="264"/>
      <c r="Y264" s="264"/>
      <c r="Z264" s="264"/>
    </row>
    <row r="265" spans="1:26" s="64" customFormat="1">
      <c r="A265" s="470"/>
      <c r="B265" s="442"/>
      <c r="C265" s="442"/>
      <c r="D265" s="442"/>
      <c r="E265" s="442"/>
      <c r="F265" s="442"/>
      <c r="G265" s="442"/>
      <c r="H265" s="442"/>
      <c r="I265" s="442"/>
      <c r="J265" s="442"/>
      <c r="K265" s="442"/>
      <c r="L265" s="442"/>
      <c r="M265" s="442"/>
      <c r="N265" s="442"/>
      <c r="O265" s="442"/>
      <c r="P265" s="471"/>
      <c r="W265" s="453"/>
      <c r="X265" s="264"/>
      <c r="Y265" s="264"/>
      <c r="Z265" s="264"/>
    </row>
    <row r="266" spans="1:26" s="64" customFormat="1">
      <c r="A266" s="470"/>
      <c r="B266" s="467" t="s">
        <v>70</v>
      </c>
      <c r="C266" s="442"/>
      <c r="D266" s="766"/>
      <c r="E266" s="767"/>
      <c r="F266" s="768"/>
      <c r="G266" s="442"/>
      <c r="H266" s="467" t="s">
        <v>71</v>
      </c>
      <c r="I266" s="442"/>
      <c r="J266" s="769"/>
      <c r="K266" s="804"/>
      <c r="L266" s="804"/>
      <c r="M266" s="804"/>
      <c r="N266" s="804"/>
      <c r="O266" s="770"/>
      <c r="P266" s="471"/>
      <c r="W266" s="453"/>
      <c r="X266" s="264"/>
      <c r="Y266" s="264"/>
      <c r="Z266" s="264"/>
    </row>
    <row r="267" spans="1:26" s="64" customFormat="1">
      <c r="A267" s="470"/>
      <c r="B267" s="442"/>
      <c r="C267" s="442"/>
      <c r="D267" s="442"/>
      <c r="E267" s="442"/>
      <c r="F267" s="442"/>
      <c r="G267" s="442"/>
      <c r="H267" s="442"/>
      <c r="I267" s="442"/>
      <c r="J267" s="442"/>
      <c r="K267" s="442"/>
      <c r="L267" s="442"/>
      <c r="M267" s="442"/>
      <c r="N267" s="442"/>
      <c r="O267" s="442"/>
      <c r="P267" s="471"/>
      <c r="W267" s="453"/>
      <c r="X267" s="264"/>
      <c r="Y267" s="264"/>
      <c r="Z267" s="264"/>
    </row>
    <row r="268" spans="1:26" s="64" customFormat="1">
      <c r="A268" s="470"/>
      <c r="B268" s="467" t="s">
        <v>72</v>
      </c>
      <c r="C268" s="442"/>
      <c r="D268" s="766"/>
      <c r="E268" s="767"/>
      <c r="F268" s="767"/>
      <c r="G268" s="767"/>
      <c r="H268" s="767"/>
      <c r="I268" s="767"/>
      <c r="J268" s="767"/>
      <c r="K268" s="767"/>
      <c r="L268" s="767"/>
      <c r="M268" s="767"/>
      <c r="N268" s="767"/>
      <c r="O268" s="768"/>
      <c r="P268" s="471"/>
      <c r="W268" s="453"/>
      <c r="X268" s="264"/>
      <c r="Y268" s="264"/>
      <c r="Z268" s="264"/>
    </row>
    <row r="269" spans="1:26" s="64" customFormat="1" ht="17" thickBot="1">
      <c r="A269" s="479"/>
      <c r="B269" s="480"/>
      <c r="C269" s="480"/>
      <c r="D269" s="480"/>
      <c r="E269" s="480"/>
      <c r="F269" s="480"/>
      <c r="G269" s="480"/>
      <c r="H269" s="480"/>
      <c r="I269" s="480"/>
      <c r="J269" s="480"/>
      <c r="K269" s="480"/>
      <c r="L269" s="480"/>
      <c r="M269" s="480"/>
      <c r="N269" s="480"/>
      <c r="O269" s="480"/>
      <c r="P269" s="481"/>
      <c r="W269" s="453"/>
      <c r="X269" s="264"/>
      <c r="Y269" s="264"/>
      <c r="Z269" s="264"/>
    </row>
    <row r="270" spans="1:26" s="64" customFormat="1" ht="17" thickBot="1">
      <c r="A270" s="470"/>
      <c r="B270" s="465"/>
      <c r="C270" s="465"/>
      <c r="D270" s="465"/>
      <c r="E270" s="465"/>
      <c r="F270" s="465"/>
      <c r="G270" s="465"/>
      <c r="H270" s="465"/>
      <c r="I270" s="465"/>
      <c r="J270" s="465"/>
      <c r="K270" s="465"/>
      <c r="L270" s="465"/>
      <c r="M270" s="465"/>
      <c r="N270" s="465"/>
      <c r="O270" s="465"/>
      <c r="P270" s="466"/>
      <c r="W270" s="457" t="s">
        <v>195</v>
      </c>
      <c r="X270" s="264"/>
      <c r="Y270" s="264"/>
      <c r="Z270" s="264"/>
    </row>
    <row r="271" spans="1:26" s="64" customFormat="1" ht="17" thickBot="1">
      <c r="A271" s="374" t="s">
        <v>1029</v>
      </c>
      <c r="B271" s="467" t="s">
        <v>68</v>
      </c>
      <c r="C271" s="442"/>
      <c r="D271" s="442"/>
      <c r="E271" s="766"/>
      <c r="F271" s="767"/>
      <c r="G271" s="767"/>
      <c r="H271" s="767"/>
      <c r="I271" s="767"/>
      <c r="J271" s="768"/>
      <c r="K271" s="468" t="s">
        <v>69</v>
      </c>
      <c r="L271" s="766"/>
      <c r="M271" s="768"/>
      <c r="N271" s="442"/>
      <c r="O271" s="467" t="s">
        <v>778</v>
      </c>
      <c r="P271" s="629"/>
      <c r="W271" s="453"/>
      <c r="X271" s="264"/>
      <c r="Y271" s="264"/>
      <c r="Z271" s="264"/>
    </row>
    <row r="272" spans="1:26" s="64" customFormat="1" ht="17" thickBot="1">
      <c r="A272" s="470"/>
      <c r="B272" s="442"/>
      <c r="C272" s="442"/>
      <c r="D272" s="442"/>
      <c r="E272" s="442"/>
      <c r="F272" s="442"/>
      <c r="G272" s="442"/>
      <c r="H272" s="442"/>
      <c r="I272" s="442"/>
      <c r="J272" s="442"/>
      <c r="K272" s="442"/>
      <c r="L272" s="442"/>
      <c r="M272" s="442"/>
      <c r="N272" s="442"/>
      <c r="O272" s="442"/>
      <c r="P272" s="471"/>
      <c r="W272" s="453"/>
      <c r="X272" s="264"/>
      <c r="Y272" s="264"/>
      <c r="Z272" s="264"/>
    </row>
    <row r="273" spans="1:26" s="64" customFormat="1" ht="17" thickBot="1">
      <c r="A273" s="470"/>
      <c r="B273" s="467" t="s">
        <v>862</v>
      </c>
      <c r="C273" s="442"/>
      <c r="D273" s="442"/>
      <c r="E273" s="472"/>
      <c r="F273" s="472"/>
      <c r="G273" s="766"/>
      <c r="H273" s="767"/>
      <c r="I273" s="768"/>
      <c r="J273" s="442"/>
      <c r="K273" s="467" t="s">
        <v>49</v>
      </c>
      <c r="L273" s="610"/>
      <c r="M273" s="442"/>
      <c r="N273" s="442"/>
      <c r="O273" s="467" t="s">
        <v>49</v>
      </c>
      <c r="P273" s="610"/>
      <c r="W273" s="453"/>
      <c r="X273" s="264"/>
      <c r="Y273" s="264"/>
      <c r="Z273" s="264"/>
    </row>
    <row r="274" spans="1:26" s="64" customFormat="1" ht="17" thickBot="1">
      <c r="A274" s="470"/>
      <c r="B274" s="467"/>
      <c r="C274" s="442"/>
      <c r="D274" s="442"/>
      <c r="E274" s="474"/>
      <c r="F274" s="474"/>
      <c r="G274" s="474"/>
      <c r="H274" s="474"/>
      <c r="I274" s="442"/>
      <c r="J274" s="442"/>
      <c r="K274" s="467"/>
      <c r="L274" s="475"/>
      <c r="M274" s="450"/>
      <c r="N274" s="450"/>
      <c r="O274" s="476"/>
      <c r="P274" s="477"/>
      <c r="W274" s="453"/>
      <c r="X274" s="264"/>
      <c r="Y274" s="264"/>
      <c r="Z274" s="264"/>
    </row>
    <row r="275" spans="1:26" s="64" customFormat="1" ht="17" thickBot="1">
      <c r="A275" s="470"/>
      <c r="B275" s="467" t="s">
        <v>779</v>
      </c>
      <c r="C275" s="442"/>
      <c r="D275" s="442"/>
      <c r="E275" s="474"/>
      <c r="F275" s="474"/>
      <c r="G275" s="801" t="s">
        <v>859</v>
      </c>
      <c r="H275" s="802"/>
      <c r="I275" s="803"/>
      <c r="J275" s="442"/>
      <c r="K275" s="467" t="s">
        <v>50</v>
      </c>
      <c r="L275" s="611"/>
      <c r="M275" s="442"/>
      <c r="N275" s="442"/>
      <c r="O275" s="467" t="s">
        <v>50</v>
      </c>
      <c r="P275" s="611"/>
      <c r="W275" s="453"/>
      <c r="X275" s="264"/>
      <c r="Y275" s="264"/>
      <c r="Z275" s="264"/>
    </row>
    <row r="276" spans="1:26" s="64" customFormat="1">
      <c r="A276" s="470"/>
      <c r="B276" s="442"/>
      <c r="C276" s="442"/>
      <c r="D276" s="442"/>
      <c r="E276" s="442"/>
      <c r="F276" s="442"/>
      <c r="G276" s="442"/>
      <c r="H276" s="442"/>
      <c r="I276" s="442"/>
      <c r="J276" s="442"/>
      <c r="K276" s="442"/>
      <c r="L276" s="442"/>
      <c r="M276" s="442"/>
      <c r="N276" s="442"/>
      <c r="O276" s="442"/>
      <c r="P276" s="471"/>
      <c r="W276" s="453"/>
      <c r="X276" s="264"/>
      <c r="Y276" s="264"/>
      <c r="Z276" s="264"/>
    </row>
    <row r="277" spans="1:26" s="64" customFormat="1">
      <c r="A277" s="470"/>
      <c r="B277" s="467" t="s">
        <v>70</v>
      </c>
      <c r="C277" s="442"/>
      <c r="D277" s="766"/>
      <c r="E277" s="767"/>
      <c r="F277" s="768"/>
      <c r="G277" s="442"/>
      <c r="H277" s="467" t="s">
        <v>71</v>
      </c>
      <c r="I277" s="442"/>
      <c r="J277" s="769"/>
      <c r="K277" s="804"/>
      <c r="L277" s="804"/>
      <c r="M277" s="804"/>
      <c r="N277" s="804"/>
      <c r="O277" s="770"/>
      <c r="P277" s="471"/>
      <c r="W277" s="453"/>
      <c r="X277" s="264"/>
      <c r="Y277" s="264"/>
      <c r="Z277" s="264"/>
    </row>
    <row r="278" spans="1:26" s="64" customFormat="1">
      <c r="A278" s="470"/>
      <c r="B278" s="442"/>
      <c r="C278" s="442"/>
      <c r="D278" s="442"/>
      <c r="E278" s="442"/>
      <c r="F278" s="442"/>
      <c r="G278" s="442"/>
      <c r="H278" s="442"/>
      <c r="I278" s="442"/>
      <c r="J278" s="442"/>
      <c r="K278" s="442"/>
      <c r="L278" s="442"/>
      <c r="M278" s="442"/>
      <c r="N278" s="442"/>
      <c r="O278" s="442"/>
      <c r="P278" s="471"/>
      <c r="W278" s="453"/>
      <c r="X278" s="264"/>
      <c r="Y278" s="264"/>
      <c r="Z278" s="264"/>
    </row>
    <row r="279" spans="1:26" s="64" customFormat="1">
      <c r="A279" s="470"/>
      <c r="B279" s="467" t="s">
        <v>72</v>
      </c>
      <c r="C279" s="442"/>
      <c r="D279" s="766"/>
      <c r="E279" s="767"/>
      <c r="F279" s="767"/>
      <c r="G279" s="767"/>
      <c r="H279" s="767"/>
      <c r="I279" s="767"/>
      <c r="J279" s="767"/>
      <c r="K279" s="767"/>
      <c r="L279" s="767"/>
      <c r="M279" s="767"/>
      <c r="N279" s="767"/>
      <c r="O279" s="768"/>
      <c r="P279" s="471"/>
      <c r="W279" s="453"/>
      <c r="X279" s="264"/>
      <c r="Y279" s="264"/>
      <c r="Z279" s="264"/>
    </row>
    <row r="280" spans="1:26" s="64" customFormat="1" ht="17" thickBot="1">
      <c r="A280" s="479"/>
      <c r="B280" s="480"/>
      <c r="C280" s="480"/>
      <c r="D280" s="480"/>
      <c r="E280" s="480"/>
      <c r="F280" s="480"/>
      <c r="G280" s="480"/>
      <c r="H280" s="480"/>
      <c r="I280" s="480"/>
      <c r="J280" s="480"/>
      <c r="K280" s="480"/>
      <c r="L280" s="480"/>
      <c r="M280" s="480"/>
      <c r="N280" s="480"/>
      <c r="O280" s="480"/>
      <c r="P280" s="481"/>
      <c r="W280" s="453"/>
      <c r="X280" s="264"/>
      <c r="Y280" s="264"/>
      <c r="Z280" s="264"/>
    </row>
    <row r="281" spans="1:26" s="64" customFormat="1" ht="17" thickBot="1">
      <c r="A281" s="470"/>
      <c r="B281" s="465"/>
      <c r="C281" s="465"/>
      <c r="D281" s="465"/>
      <c r="E281" s="465"/>
      <c r="F281" s="465"/>
      <c r="G281" s="465"/>
      <c r="H281" s="465"/>
      <c r="I281" s="465"/>
      <c r="J281" s="465"/>
      <c r="K281" s="465"/>
      <c r="L281" s="465"/>
      <c r="M281" s="465"/>
      <c r="N281" s="465"/>
      <c r="O281" s="465"/>
      <c r="P281" s="466"/>
      <c r="W281" s="457" t="s">
        <v>195</v>
      </c>
      <c r="X281" s="264"/>
      <c r="Y281" s="264"/>
      <c r="Z281" s="264"/>
    </row>
    <row r="282" spans="1:26" s="64" customFormat="1" ht="17" thickBot="1">
      <c r="A282" s="374" t="s">
        <v>1030</v>
      </c>
      <c r="B282" s="467" t="s">
        <v>68</v>
      </c>
      <c r="C282" s="442"/>
      <c r="D282" s="442"/>
      <c r="E282" s="766"/>
      <c r="F282" s="767"/>
      <c r="G282" s="767"/>
      <c r="H282" s="767"/>
      <c r="I282" s="767"/>
      <c r="J282" s="768"/>
      <c r="K282" s="468" t="s">
        <v>69</v>
      </c>
      <c r="L282" s="766"/>
      <c r="M282" s="768"/>
      <c r="N282" s="442"/>
      <c r="O282" s="467" t="s">
        <v>778</v>
      </c>
      <c r="P282" s="629"/>
      <c r="W282" s="453"/>
      <c r="X282" s="264"/>
      <c r="Y282" s="264"/>
      <c r="Z282" s="264"/>
    </row>
    <row r="283" spans="1:26" s="64" customFormat="1" ht="17" thickBot="1">
      <c r="A283" s="470"/>
      <c r="B283" s="442"/>
      <c r="C283" s="442"/>
      <c r="D283" s="442"/>
      <c r="E283" s="442"/>
      <c r="F283" s="442"/>
      <c r="G283" s="442"/>
      <c r="H283" s="442"/>
      <c r="I283" s="442"/>
      <c r="J283" s="442"/>
      <c r="K283" s="442"/>
      <c r="L283" s="442"/>
      <c r="M283" s="442"/>
      <c r="N283" s="442"/>
      <c r="O283" s="442"/>
      <c r="P283" s="471"/>
      <c r="W283" s="453"/>
      <c r="X283" s="264"/>
      <c r="Y283" s="264"/>
      <c r="Z283" s="264"/>
    </row>
    <row r="284" spans="1:26" s="64" customFormat="1" ht="17" thickBot="1">
      <c r="A284" s="470"/>
      <c r="B284" s="467" t="s">
        <v>862</v>
      </c>
      <c r="C284" s="442"/>
      <c r="D284" s="442"/>
      <c r="E284" s="472"/>
      <c r="F284" s="472"/>
      <c r="G284" s="766"/>
      <c r="H284" s="767"/>
      <c r="I284" s="768"/>
      <c r="J284" s="442"/>
      <c r="K284" s="467" t="s">
        <v>49</v>
      </c>
      <c r="L284" s="610"/>
      <c r="M284" s="442"/>
      <c r="N284" s="442"/>
      <c r="O284" s="467" t="s">
        <v>49</v>
      </c>
      <c r="P284" s="610"/>
      <c r="W284" s="453"/>
      <c r="X284" s="264"/>
      <c r="Y284" s="264"/>
      <c r="Z284" s="264"/>
    </row>
    <row r="285" spans="1:26" s="64" customFormat="1" ht="17" thickBot="1">
      <c r="A285" s="470"/>
      <c r="B285" s="467"/>
      <c r="C285" s="442"/>
      <c r="D285" s="442"/>
      <c r="E285" s="474"/>
      <c r="F285" s="474"/>
      <c r="G285" s="474"/>
      <c r="H285" s="474"/>
      <c r="I285" s="442"/>
      <c r="J285" s="442"/>
      <c r="K285" s="467"/>
      <c r="L285" s="475"/>
      <c r="M285" s="450"/>
      <c r="N285" s="450"/>
      <c r="O285" s="476"/>
      <c r="P285" s="477"/>
      <c r="W285" s="453"/>
      <c r="X285" s="264"/>
      <c r="Y285" s="264"/>
      <c r="Z285" s="264"/>
    </row>
    <row r="286" spans="1:26" s="64" customFormat="1" ht="17" thickBot="1">
      <c r="A286" s="470"/>
      <c r="B286" s="467" t="s">
        <v>779</v>
      </c>
      <c r="C286" s="442"/>
      <c r="D286" s="442"/>
      <c r="E286" s="474"/>
      <c r="F286" s="474"/>
      <c r="G286" s="801" t="s">
        <v>859</v>
      </c>
      <c r="H286" s="802"/>
      <c r="I286" s="803"/>
      <c r="J286" s="442"/>
      <c r="K286" s="467" t="s">
        <v>50</v>
      </c>
      <c r="L286" s="611"/>
      <c r="M286" s="442"/>
      <c r="N286" s="442"/>
      <c r="O286" s="467" t="s">
        <v>50</v>
      </c>
      <c r="P286" s="611"/>
      <c r="W286" s="453"/>
      <c r="X286" s="264"/>
      <c r="Y286" s="264"/>
      <c r="Z286" s="264"/>
    </row>
    <row r="287" spans="1:26" s="64" customFormat="1">
      <c r="A287" s="470"/>
      <c r="B287" s="442"/>
      <c r="C287" s="442"/>
      <c r="D287" s="442"/>
      <c r="E287" s="442"/>
      <c r="F287" s="442"/>
      <c r="G287" s="442"/>
      <c r="H287" s="442"/>
      <c r="I287" s="442"/>
      <c r="J287" s="442"/>
      <c r="K287" s="442"/>
      <c r="L287" s="442"/>
      <c r="M287" s="442"/>
      <c r="N287" s="442"/>
      <c r="O287" s="442"/>
      <c r="P287" s="471"/>
      <c r="W287" s="453"/>
      <c r="X287" s="264"/>
      <c r="Y287" s="264"/>
      <c r="Z287" s="264"/>
    </row>
    <row r="288" spans="1:26" s="64" customFormat="1">
      <c r="A288" s="470"/>
      <c r="B288" s="467" t="s">
        <v>70</v>
      </c>
      <c r="C288" s="442"/>
      <c r="D288" s="766"/>
      <c r="E288" s="767"/>
      <c r="F288" s="768"/>
      <c r="G288" s="442"/>
      <c r="H288" s="467" t="s">
        <v>71</v>
      </c>
      <c r="I288" s="442"/>
      <c r="J288" s="769"/>
      <c r="K288" s="804"/>
      <c r="L288" s="804"/>
      <c r="M288" s="804"/>
      <c r="N288" s="804"/>
      <c r="O288" s="770"/>
      <c r="P288" s="471"/>
      <c r="W288" s="453"/>
      <c r="X288" s="264"/>
      <c r="Y288" s="264"/>
      <c r="Z288" s="264"/>
    </row>
    <row r="289" spans="1:26" s="64" customFormat="1">
      <c r="A289" s="470"/>
      <c r="B289" s="442"/>
      <c r="C289" s="442"/>
      <c r="D289" s="442"/>
      <c r="E289" s="442"/>
      <c r="F289" s="442"/>
      <c r="G289" s="442"/>
      <c r="H289" s="442"/>
      <c r="I289" s="442"/>
      <c r="J289" s="442"/>
      <c r="K289" s="442"/>
      <c r="L289" s="442"/>
      <c r="M289" s="442"/>
      <c r="N289" s="442"/>
      <c r="O289" s="442"/>
      <c r="P289" s="471"/>
      <c r="W289" s="453"/>
      <c r="X289" s="264"/>
      <c r="Y289" s="264"/>
      <c r="Z289" s="264"/>
    </row>
    <row r="290" spans="1:26" s="64" customFormat="1">
      <c r="A290" s="470"/>
      <c r="B290" s="467" t="s">
        <v>72</v>
      </c>
      <c r="C290" s="442"/>
      <c r="D290" s="766"/>
      <c r="E290" s="767"/>
      <c r="F290" s="767"/>
      <c r="G290" s="767"/>
      <c r="H290" s="767"/>
      <c r="I290" s="767"/>
      <c r="J290" s="767"/>
      <c r="K290" s="767"/>
      <c r="L290" s="767"/>
      <c r="M290" s="767"/>
      <c r="N290" s="767"/>
      <c r="O290" s="768"/>
      <c r="P290" s="471"/>
      <c r="W290" s="453"/>
      <c r="X290" s="264"/>
      <c r="Y290" s="264"/>
      <c r="Z290" s="264"/>
    </row>
    <row r="291" spans="1:26" s="64" customFormat="1" ht="17" thickBot="1">
      <c r="A291" s="479"/>
      <c r="B291" s="480"/>
      <c r="C291" s="480"/>
      <c r="D291" s="480"/>
      <c r="E291" s="480"/>
      <c r="F291" s="480"/>
      <c r="G291" s="480"/>
      <c r="H291" s="480"/>
      <c r="I291" s="480"/>
      <c r="J291" s="480"/>
      <c r="K291" s="480"/>
      <c r="L291" s="480"/>
      <c r="M291" s="480"/>
      <c r="N291" s="480"/>
      <c r="O291" s="480"/>
      <c r="P291" s="481"/>
      <c r="W291" s="453"/>
      <c r="X291" s="264"/>
      <c r="Y291" s="264"/>
      <c r="Z291" s="264"/>
    </row>
    <row r="292" spans="1:26" ht="17" thickBot="1">
      <c r="A292" s="470"/>
      <c r="B292" s="465"/>
      <c r="C292" s="465"/>
      <c r="D292" s="465"/>
      <c r="E292" s="465"/>
      <c r="F292" s="465"/>
      <c r="G292" s="465"/>
      <c r="H292" s="465"/>
      <c r="I292" s="465"/>
      <c r="J292" s="465"/>
      <c r="K292" s="465"/>
      <c r="L292" s="465"/>
      <c r="M292" s="465"/>
      <c r="N292" s="465"/>
      <c r="O292" s="465"/>
      <c r="P292" s="466"/>
      <c r="W292" s="457" t="s">
        <v>195</v>
      </c>
    </row>
    <row r="293" spans="1:26" s="64" customFormat="1" ht="17" thickBot="1">
      <c r="A293" s="374" t="s">
        <v>1031</v>
      </c>
      <c r="B293" s="467" t="s">
        <v>68</v>
      </c>
      <c r="C293" s="442"/>
      <c r="D293" s="442"/>
      <c r="E293" s="766"/>
      <c r="F293" s="767"/>
      <c r="G293" s="767"/>
      <c r="H293" s="767"/>
      <c r="I293" s="767"/>
      <c r="J293" s="768"/>
      <c r="K293" s="468" t="s">
        <v>69</v>
      </c>
      <c r="L293" s="766"/>
      <c r="M293" s="768"/>
      <c r="N293" s="442"/>
      <c r="O293" s="467" t="s">
        <v>778</v>
      </c>
      <c r="P293" s="629"/>
      <c r="W293" s="453"/>
      <c r="X293" s="264"/>
      <c r="Y293" s="264"/>
      <c r="Z293" s="264"/>
    </row>
    <row r="294" spans="1:26" s="64" customFormat="1" ht="17" thickBot="1">
      <c r="A294" s="470"/>
      <c r="B294" s="442"/>
      <c r="C294" s="442"/>
      <c r="D294" s="442"/>
      <c r="E294" s="442"/>
      <c r="F294" s="442"/>
      <c r="G294" s="442"/>
      <c r="H294" s="442"/>
      <c r="I294" s="442"/>
      <c r="J294" s="442"/>
      <c r="K294" s="442"/>
      <c r="L294" s="442"/>
      <c r="M294" s="442"/>
      <c r="N294" s="442"/>
      <c r="O294" s="442"/>
      <c r="P294" s="471"/>
      <c r="W294" s="453"/>
      <c r="X294" s="264"/>
      <c r="Y294" s="264"/>
      <c r="Z294" s="264"/>
    </row>
    <row r="295" spans="1:26" s="64" customFormat="1" ht="17" thickBot="1">
      <c r="A295" s="470"/>
      <c r="B295" s="467" t="s">
        <v>862</v>
      </c>
      <c r="C295" s="442"/>
      <c r="D295" s="442"/>
      <c r="E295" s="472"/>
      <c r="F295" s="472"/>
      <c r="G295" s="766"/>
      <c r="H295" s="767"/>
      <c r="I295" s="768"/>
      <c r="J295" s="442"/>
      <c r="K295" s="467" t="s">
        <v>49</v>
      </c>
      <c r="L295" s="610"/>
      <c r="M295" s="442"/>
      <c r="N295" s="442"/>
      <c r="O295" s="467" t="s">
        <v>49</v>
      </c>
      <c r="P295" s="610"/>
      <c r="W295" s="453"/>
      <c r="X295" s="264"/>
      <c r="Y295" s="264"/>
      <c r="Z295" s="264"/>
    </row>
    <row r="296" spans="1:26" s="64" customFormat="1" ht="17" thickBot="1">
      <c r="A296" s="470"/>
      <c r="B296" s="467"/>
      <c r="C296" s="442"/>
      <c r="D296" s="442"/>
      <c r="E296" s="474"/>
      <c r="F296" s="474"/>
      <c r="G296" s="474"/>
      <c r="H296" s="474"/>
      <c r="I296" s="442"/>
      <c r="J296" s="442"/>
      <c r="K296" s="467"/>
      <c r="L296" s="475"/>
      <c r="M296" s="450"/>
      <c r="N296" s="450"/>
      <c r="O296" s="476"/>
      <c r="P296" s="477"/>
      <c r="W296" s="453"/>
      <c r="X296" s="264"/>
      <c r="Y296" s="264"/>
      <c r="Z296" s="264"/>
    </row>
    <row r="297" spans="1:26" s="64" customFormat="1" ht="17" thickBot="1">
      <c r="A297" s="470"/>
      <c r="B297" s="467" t="s">
        <v>779</v>
      </c>
      <c r="C297" s="442"/>
      <c r="D297" s="442"/>
      <c r="E297" s="474"/>
      <c r="F297" s="474"/>
      <c r="G297" s="801" t="s">
        <v>859</v>
      </c>
      <c r="H297" s="802"/>
      <c r="I297" s="803"/>
      <c r="J297" s="442"/>
      <c r="K297" s="467" t="s">
        <v>50</v>
      </c>
      <c r="L297" s="611"/>
      <c r="M297" s="442"/>
      <c r="N297" s="442"/>
      <c r="O297" s="467" t="s">
        <v>50</v>
      </c>
      <c r="P297" s="611"/>
      <c r="W297" s="453"/>
      <c r="X297" s="264"/>
      <c r="Y297" s="264"/>
      <c r="Z297" s="264"/>
    </row>
    <row r="298" spans="1:26" s="64" customFormat="1">
      <c r="A298" s="470"/>
      <c r="B298" s="442"/>
      <c r="C298" s="442"/>
      <c r="D298" s="442"/>
      <c r="E298" s="442"/>
      <c r="F298" s="442"/>
      <c r="G298" s="442"/>
      <c r="H298" s="442"/>
      <c r="I298" s="442"/>
      <c r="J298" s="442"/>
      <c r="K298" s="442"/>
      <c r="L298" s="442"/>
      <c r="M298" s="442"/>
      <c r="N298" s="442"/>
      <c r="O298" s="442"/>
      <c r="P298" s="471"/>
      <c r="W298" s="453"/>
      <c r="X298" s="264"/>
      <c r="Y298" s="264"/>
      <c r="Z298" s="264"/>
    </row>
    <row r="299" spans="1:26" s="64" customFormat="1">
      <c r="A299" s="470"/>
      <c r="B299" s="467" t="s">
        <v>70</v>
      </c>
      <c r="C299" s="442"/>
      <c r="D299" s="766"/>
      <c r="E299" s="767"/>
      <c r="F299" s="768"/>
      <c r="G299" s="442"/>
      <c r="H299" s="467" t="s">
        <v>71</v>
      </c>
      <c r="I299" s="442"/>
      <c r="J299" s="769"/>
      <c r="K299" s="804"/>
      <c r="L299" s="804"/>
      <c r="M299" s="804"/>
      <c r="N299" s="804"/>
      <c r="O299" s="770"/>
      <c r="P299" s="471"/>
      <c r="W299" s="453"/>
      <c r="X299" s="264"/>
      <c r="Y299" s="264"/>
      <c r="Z299" s="264"/>
    </row>
    <row r="300" spans="1:26" s="64" customFormat="1">
      <c r="A300" s="470"/>
      <c r="B300" s="442"/>
      <c r="C300" s="442"/>
      <c r="D300" s="442"/>
      <c r="E300" s="442"/>
      <c r="F300" s="442"/>
      <c r="G300" s="442"/>
      <c r="H300" s="442"/>
      <c r="I300" s="442"/>
      <c r="J300" s="442"/>
      <c r="K300" s="442"/>
      <c r="L300" s="442"/>
      <c r="M300" s="442"/>
      <c r="N300" s="442"/>
      <c r="O300" s="442"/>
      <c r="P300" s="471"/>
      <c r="W300" s="453"/>
      <c r="X300" s="264"/>
      <c r="Y300" s="264"/>
      <c r="Z300" s="264"/>
    </row>
    <row r="301" spans="1:26" s="64" customFormat="1">
      <c r="A301" s="470"/>
      <c r="B301" s="467" t="s">
        <v>72</v>
      </c>
      <c r="C301" s="442"/>
      <c r="D301" s="766"/>
      <c r="E301" s="767"/>
      <c r="F301" s="767"/>
      <c r="G301" s="767"/>
      <c r="H301" s="767"/>
      <c r="I301" s="767"/>
      <c r="J301" s="767"/>
      <c r="K301" s="767"/>
      <c r="L301" s="767"/>
      <c r="M301" s="767"/>
      <c r="N301" s="767"/>
      <c r="O301" s="768"/>
      <c r="P301" s="471"/>
      <c r="W301" s="453"/>
      <c r="X301" s="264"/>
      <c r="Y301" s="264"/>
      <c r="Z301" s="264"/>
    </row>
    <row r="302" spans="1:26" s="64" customFormat="1" ht="17" thickBot="1">
      <c r="A302" s="479"/>
      <c r="B302" s="480"/>
      <c r="C302" s="480"/>
      <c r="D302" s="480"/>
      <c r="E302" s="480"/>
      <c r="F302" s="480"/>
      <c r="G302" s="480"/>
      <c r="H302" s="480"/>
      <c r="I302" s="480"/>
      <c r="J302" s="480"/>
      <c r="K302" s="480"/>
      <c r="L302" s="480"/>
      <c r="M302" s="480"/>
      <c r="N302" s="480"/>
      <c r="O302" s="480"/>
      <c r="P302" s="481"/>
      <c r="W302" s="453"/>
      <c r="X302" s="264"/>
      <c r="Y302" s="264"/>
      <c r="Z302" s="264"/>
    </row>
    <row r="303" spans="1:26" s="64" customFormat="1" ht="17" thickBot="1">
      <c r="A303" s="470"/>
      <c r="B303" s="465"/>
      <c r="C303" s="465"/>
      <c r="D303" s="465"/>
      <c r="E303" s="465"/>
      <c r="F303" s="465"/>
      <c r="G303" s="465"/>
      <c r="H303" s="465"/>
      <c r="I303" s="465"/>
      <c r="J303" s="465"/>
      <c r="K303" s="465"/>
      <c r="L303" s="465"/>
      <c r="M303" s="465"/>
      <c r="N303" s="465"/>
      <c r="O303" s="465"/>
      <c r="P303" s="466"/>
      <c r="W303" s="457" t="s">
        <v>195</v>
      </c>
      <c r="X303" s="264"/>
      <c r="Y303" s="264"/>
      <c r="Z303" s="264"/>
    </row>
    <row r="304" spans="1:26" s="64" customFormat="1" ht="17" thickBot="1">
      <c r="A304" s="374" t="s">
        <v>1032</v>
      </c>
      <c r="B304" s="467" t="s">
        <v>68</v>
      </c>
      <c r="C304" s="442"/>
      <c r="D304" s="442"/>
      <c r="E304" s="766"/>
      <c r="F304" s="767"/>
      <c r="G304" s="767"/>
      <c r="H304" s="767"/>
      <c r="I304" s="767"/>
      <c r="J304" s="768"/>
      <c r="K304" s="468" t="s">
        <v>69</v>
      </c>
      <c r="L304" s="766"/>
      <c r="M304" s="768"/>
      <c r="N304" s="442"/>
      <c r="O304" s="467" t="s">
        <v>778</v>
      </c>
      <c r="P304" s="629"/>
      <c r="W304" s="453"/>
      <c r="X304" s="264"/>
      <c r="Y304" s="264"/>
      <c r="Z304" s="264"/>
    </row>
    <row r="305" spans="1:26" s="64" customFormat="1" ht="17" thickBot="1">
      <c r="A305" s="470"/>
      <c r="B305" s="442"/>
      <c r="C305" s="442"/>
      <c r="D305" s="442"/>
      <c r="E305" s="442"/>
      <c r="F305" s="442"/>
      <c r="G305" s="442"/>
      <c r="H305" s="442"/>
      <c r="I305" s="442"/>
      <c r="J305" s="442"/>
      <c r="K305" s="442"/>
      <c r="L305" s="442"/>
      <c r="M305" s="442"/>
      <c r="N305" s="442"/>
      <c r="O305" s="442"/>
      <c r="P305" s="471"/>
      <c r="W305" s="453"/>
      <c r="X305" s="264"/>
      <c r="Y305" s="264"/>
      <c r="Z305" s="264"/>
    </row>
    <row r="306" spans="1:26" s="64" customFormat="1" ht="17" thickBot="1">
      <c r="A306" s="470"/>
      <c r="B306" s="467" t="s">
        <v>862</v>
      </c>
      <c r="C306" s="442"/>
      <c r="D306" s="442"/>
      <c r="E306" s="472"/>
      <c r="F306" s="472"/>
      <c r="G306" s="766"/>
      <c r="H306" s="767"/>
      <c r="I306" s="768"/>
      <c r="J306" s="442"/>
      <c r="K306" s="467" t="s">
        <v>49</v>
      </c>
      <c r="L306" s="610"/>
      <c r="M306" s="442"/>
      <c r="N306" s="442"/>
      <c r="O306" s="467" t="s">
        <v>49</v>
      </c>
      <c r="P306" s="610"/>
      <c r="W306" s="453"/>
      <c r="X306" s="264"/>
      <c r="Y306" s="264"/>
      <c r="Z306" s="264"/>
    </row>
    <row r="307" spans="1:26" s="64" customFormat="1" ht="17" thickBot="1">
      <c r="A307" s="470"/>
      <c r="B307" s="467"/>
      <c r="C307" s="442"/>
      <c r="D307" s="442"/>
      <c r="E307" s="474"/>
      <c r="F307" s="474"/>
      <c r="G307" s="474"/>
      <c r="H307" s="474"/>
      <c r="I307" s="442"/>
      <c r="J307" s="442"/>
      <c r="K307" s="467"/>
      <c r="L307" s="475"/>
      <c r="M307" s="450"/>
      <c r="N307" s="450"/>
      <c r="O307" s="476"/>
      <c r="P307" s="477"/>
      <c r="W307" s="453"/>
      <c r="X307" s="264"/>
      <c r="Y307" s="264"/>
      <c r="Z307" s="264"/>
    </row>
    <row r="308" spans="1:26" s="64" customFormat="1" ht="17" thickBot="1">
      <c r="A308" s="470"/>
      <c r="B308" s="467" t="s">
        <v>779</v>
      </c>
      <c r="C308" s="442"/>
      <c r="D308" s="442"/>
      <c r="E308" s="474"/>
      <c r="F308" s="474"/>
      <c r="G308" s="801" t="s">
        <v>859</v>
      </c>
      <c r="H308" s="802"/>
      <c r="I308" s="803"/>
      <c r="J308" s="442"/>
      <c r="K308" s="467" t="s">
        <v>50</v>
      </c>
      <c r="L308" s="611"/>
      <c r="M308" s="442"/>
      <c r="N308" s="442"/>
      <c r="O308" s="467" t="s">
        <v>50</v>
      </c>
      <c r="P308" s="611"/>
      <c r="W308" s="453"/>
      <c r="X308" s="264"/>
      <c r="Y308" s="264"/>
      <c r="Z308" s="264"/>
    </row>
    <row r="309" spans="1:26" s="64" customFormat="1">
      <c r="A309" s="470"/>
      <c r="B309" s="442"/>
      <c r="C309" s="442"/>
      <c r="D309" s="442"/>
      <c r="E309" s="442"/>
      <c r="F309" s="442"/>
      <c r="G309" s="442"/>
      <c r="H309" s="442"/>
      <c r="I309" s="442"/>
      <c r="J309" s="442"/>
      <c r="K309" s="442"/>
      <c r="L309" s="442"/>
      <c r="M309" s="442"/>
      <c r="N309" s="442"/>
      <c r="O309" s="442"/>
      <c r="P309" s="471"/>
      <c r="W309" s="453"/>
      <c r="X309" s="264"/>
      <c r="Y309" s="264"/>
      <c r="Z309" s="264"/>
    </row>
    <row r="310" spans="1:26" s="64" customFormat="1">
      <c r="A310" s="470"/>
      <c r="B310" s="467" t="s">
        <v>70</v>
      </c>
      <c r="C310" s="442"/>
      <c r="D310" s="766"/>
      <c r="E310" s="767"/>
      <c r="F310" s="768"/>
      <c r="G310" s="442"/>
      <c r="H310" s="467" t="s">
        <v>71</v>
      </c>
      <c r="I310" s="442"/>
      <c r="J310" s="769"/>
      <c r="K310" s="804"/>
      <c r="L310" s="804"/>
      <c r="M310" s="804"/>
      <c r="N310" s="804"/>
      <c r="O310" s="770"/>
      <c r="P310" s="471"/>
      <c r="W310" s="453"/>
      <c r="X310" s="264"/>
      <c r="Y310" s="264"/>
      <c r="Z310" s="264"/>
    </row>
    <row r="311" spans="1:26" s="64" customFormat="1">
      <c r="A311" s="470"/>
      <c r="B311" s="442"/>
      <c r="C311" s="442"/>
      <c r="D311" s="442"/>
      <c r="E311" s="442"/>
      <c r="F311" s="442"/>
      <c r="G311" s="442"/>
      <c r="H311" s="442"/>
      <c r="I311" s="442"/>
      <c r="J311" s="442"/>
      <c r="K311" s="442"/>
      <c r="L311" s="442"/>
      <c r="M311" s="442"/>
      <c r="N311" s="442"/>
      <c r="O311" s="442"/>
      <c r="P311" s="471"/>
      <c r="W311" s="453"/>
      <c r="X311" s="264"/>
      <c r="Y311" s="264"/>
      <c r="Z311" s="264"/>
    </row>
    <row r="312" spans="1:26" s="64" customFormat="1">
      <c r="A312" s="470"/>
      <c r="B312" s="467" t="s">
        <v>72</v>
      </c>
      <c r="C312" s="442"/>
      <c r="D312" s="766"/>
      <c r="E312" s="767"/>
      <c r="F312" s="767"/>
      <c r="G312" s="767"/>
      <c r="H312" s="767"/>
      <c r="I312" s="767"/>
      <c r="J312" s="767"/>
      <c r="K312" s="767"/>
      <c r="L312" s="767"/>
      <c r="M312" s="767"/>
      <c r="N312" s="767"/>
      <c r="O312" s="768"/>
      <c r="P312" s="471"/>
      <c r="W312" s="453"/>
      <c r="X312" s="264"/>
      <c r="Y312" s="264"/>
      <c r="Z312" s="264"/>
    </row>
    <row r="313" spans="1:26" s="64" customFormat="1" ht="17" thickBot="1">
      <c r="A313" s="479"/>
      <c r="B313" s="480"/>
      <c r="C313" s="480"/>
      <c r="D313" s="480"/>
      <c r="E313" s="480"/>
      <c r="F313" s="480"/>
      <c r="G313" s="480"/>
      <c r="H313" s="480"/>
      <c r="I313" s="480"/>
      <c r="J313" s="480"/>
      <c r="K313" s="480"/>
      <c r="L313" s="480"/>
      <c r="M313" s="480"/>
      <c r="N313" s="480"/>
      <c r="O313" s="480"/>
      <c r="P313" s="481"/>
      <c r="W313" s="453"/>
      <c r="X313" s="264"/>
      <c r="Y313" s="264"/>
      <c r="Z313" s="264"/>
    </row>
    <row r="314" spans="1:26" s="64" customFormat="1" ht="17" thickBot="1">
      <c r="A314" s="470"/>
      <c r="B314" s="465"/>
      <c r="C314" s="465"/>
      <c r="D314" s="465"/>
      <c r="E314" s="465"/>
      <c r="F314" s="465"/>
      <c r="G314" s="465"/>
      <c r="H314" s="465"/>
      <c r="I314" s="465"/>
      <c r="J314" s="465"/>
      <c r="K314" s="465"/>
      <c r="L314" s="465"/>
      <c r="M314" s="465"/>
      <c r="N314" s="465"/>
      <c r="O314" s="465"/>
      <c r="P314" s="466"/>
      <c r="W314" s="457" t="s">
        <v>195</v>
      </c>
      <c r="X314" s="264"/>
      <c r="Y314" s="264"/>
      <c r="Z314" s="264"/>
    </row>
    <row r="315" spans="1:26" s="64" customFormat="1" ht="17" thickBot="1">
      <c r="A315" s="374" t="s">
        <v>1033</v>
      </c>
      <c r="B315" s="467" t="s">
        <v>68</v>
      </c>
      <c r="C315" s="442"/>
      <c r="D315" s="442"/>
      <c r="E315" s="766"/>
      <c r="F315" s="767"/>
      <c r="G315" s="767"/>
      <c r="H315" s="767"/>
      <c r="I315" s="767"/>
      <c r="J315" s="768"/>
      <c r="K315" s="468" t="s">
        <v>69</v>
      </c>
      <c r="L315" s="766"/>
      <c r="M315" s="768"/>
      <c r="N315" s="442"/>
      <c r="O315" s="467" t="s">
        <v>778</v>
      </c>
      <c r="P315" s="629"/>
      <c r="W315" s="453"/>
      <c r="X315" s="264"/>
      <c r="Y315" s="264"/>
      <c r="Z315" s="264"/>
    </row>
    <row r="316" spans="1:26" s="64" customFormat="1" ht="17" thickBot="1">
      <c r="A316" s="470"/>
      <c r="B316" s="442"/>
      <c r="C316" s="442"/>
      <c r="D316" s="442"/>
      <c r="E316" s="442"/>
      <c r="F316" s="442"/>
      <c r="G316" s="442"/>
      <c r="H316" s="442"/>
      <c r="I316" s="442"/>
      <c r="J316" s="442"/>
      <c r="K316" s="442"/>
      <c r="L316" s="442"/>
      <c r="M316" s="442"/>
      <c r="N316" s="442"/>
      <c r="O316" s="442"/>
      <c r="P316" s="471"/>
      <c r="W316" s="453"/>
      <c r="X316" s="264"/>
      <c r="Y316" s="264"/>
      <c r="Z316" s="264"/>
    </row>
    <row r="317" spans="1:26" s="64" customFormat="1" ht="17" thickBot="1">
      <c r="A317" s="470"/>
      <c r="B317" s="467" t="s">
        <v>862</v>
      </c>
      <c r="C317" s="442"/>
      <c r="D317" s="442"/>
      <c r="E317" s="472"/>
      <c r="F317" s="472"/>
      <c r="G317" s="766"/>
      <c r="H317" s="767"/>
      <c r="I317" s="768"/>
      <c r="J317" s="442"/>
      <c r="K317" s="467" t="s">
        <v>49</v>
      </c>
      <c r="L317" s="610"/>
      <c r="M317" s="442"/>
      <c r="N317" s="442"/>
      <c r="O317" s="467" t="s">
        <v>49</v>
      </c>
      <c r="P317" s="610"/>
      <c r="W317" s="453"/>
      <c r="X317" s="264"/>
      <c r="Y317" s="264"/>
      <c r="Z317" s="264"/>
    </row>
    <row r="318" spans="1:26" s="64" customFormat="1" ht="17" thickBot="1">
      <c r="A318" s="470"/>
      <c r="B318" s="467"/>
      <c r="C318" s="442"/>
      <c r="D318" s="442"/>
      <c r="E318" s="474"/>
      <c r="F318" s="474"/>
      <c r="G318" s="474"/>
      <c r="H318" s="474"/>
      <c r="I318" s="442"/>
      <c r="J318" s="442"/>
      <c r="K318" s="467"/>
      <c r="L318" s="475"/>
      <c r="M318" s="450"/>
      <c r="N318" s="450"/>
      <c r="O318" s="476"/>
      <c r="P318" s="477"/>
      <c r="W318" s="453"/>
      <c r="X318" s="264"/>
      <c r="Y318" s="264"/>
      <c r="Z318" s="264"/>
    </row>
    <row r="319" spans="1:26" s="64" customFormat="1" ht="17" thickBot="1">
      <c r="A319" s="470"/>
      <c r="B319" s="467" t="s">
        <v>779</v>
      </c>
      <c r="C319" s="442"/>
      <c r="D319" s="442"/>
      <c r="E319" s="474"/>
      <c r="F319" s="474"/>
      <c r="G319" s="801" t="s">
        <v>859</v>
      </c>
      <c r="H319" s="802"/>
      <c r="I319" s="803"/>
      <c r="J319" s="442"/>
      <c r="K319" s="467" t="s">
        <v>50</v>
      </c>
      <c r="L319" s="611"/>
      <c r="M319" s="442"/>
      <c r="N319" s="442"/>
      <c r="O319" s="467" t="s">
        <v>50</v>
      </c>
      <c r="P319" s="611"/>
      <c r="W319" s="453"/>
      <c r="X319" s="264"/>
      <c r="Y319" s="264"/>
      <c r="Z319" s="264"/>
    </row>
    <row r="320" spans="1:26" s="64" customFormat="1">
      <c r="A320" s="470"/>
      <c r="B320" s="442"/>
      <c r="C320" s="442"/>
      <c r="D320" s="442"/>
      <c r="E320" s="442"/>
      <c r="F320" s="442"/>
      <c r="G320" s="442"/>
      <c r="H320" s="442"/>
      <c r="I320" s="442"/>
      <c r="J320" s="442"/>
      <c r="K320" s="442"/>
      <c r="L320" s="442"/>
      <c r="M320" s="442"/>
      <c r="N320" s="442"/>
      <c r="O320" s="442"/>
      <c r="P320" s="471"/>
      <c r="W320" s="453"/>
      <c r="X320" s="264"/>
      <c r="Y320" s="264"/>
      <c r="Z320" s="264"/>
    </row>
    <row r="321" spans="1:26" s="64" customFormat="1">
      <c r="A321" s="470"/>
      <c r="B321" s="467" t="s">
        <v>70</v>
      </c>
      <c r="C321" s="442"/>
      <c r="D321" s="766"/>
      <c r="E321" s="767"/>
      <c r="F321" s="768"/>
      <c r="G321" s="442"/>
      <c r="H321" s="467" t="s">
        <v>71</v>
      </c>
      <c r="I321" s="442"/>
      <c r="J321" s="769"/>
      <c r="K321" s="804"/>
      <c r="L321" s="804"/>
      <c r="M321" s="804"/>
      <c r="N321" s="804"/>
      <c r="O321" s="770"/>
      <c r="P321" s="471"/>
      <c r="W321" s="453"/>
      <c r="X321" s="264"/>
      <c r="Y321" s="264"/>
      <c r="Z321" s="264"/>
    </row>
    <row r="322" spans="1:26" s="64" customFormat="1">
      <c r="A322" s="470"/>
      <c r="B322" s="442"/>
      <c r="C322" s="442"/>
      <c r="D322" s="442"/>
      <c r="E322" s="442"/>
      <c r="F322" s="442"/>
      <c r="G322" s="442"/>
      <c r="H322" s="442"/>
      <c r="I322" s="442"/>
      <c r="J322" s="442"/>
      <c r="K322" s="442"/>
      <c r="L322" s="442"/>
      <c r="M322" s="442"/>
      <c r="N322" s="442"/>
      <c r="O322" s="442"/>
      <c r="P322" s="471"/>
      <c r="W322" s="453"/>
      <c r="X322" s="264"/>
      <c r="Y322" s="264"/>
      <c r="Z322" s="264"/>
    </row>
    <row r="323" spans="1:26" s="64" customFormat="1">
      <c r="A323" s="470"/>
      <c r="B323" s="467" t="s">
        <v>72</v>
      </c>
      <c r="C323" s="442"/>
      <c r="D323" s="766"/>
      <c r="E323" s="767"/>
      <c r="F323" s="767"/>
      <c r="G323" s="767"/>
      <c r="H323" s="767"/>
      <c r="I323" s="767"/>
      <c r="J323" s="767"/>
      <c r="K323" s="767"/>
      <c r="L323" s="767"/>
      <c r="M323" s="767"/>
      <c r="N323" s="767"/>
      <c r="O323" s="768"/>
      <c r="P323" s="471"/>
      <c r="W323" s="453"/>
      <c r="X323" s="264"/>
      <c r="Y323" s="264"/>
      <c r="Z323" s="264"/>
    </row>
    <row r="324" spans="1:26" s="64" customFormat="1" ht="17" thickBot="1">
      <c r="A324" s="479"/>
      <c r="B324" s="480"/>
      <c r="C324" s="480"/>
      <c r="D324" s="480"/>
      <c r="E324" s="480"/>
      <c r="F324" s="480"/>
      <c r="G324" s="480"/>
      <c r="H324" s="480"/>
      <c r="I324" s="480"/>
      <c r="J324" s="480"/>
      <c r="K324" s="480"/>
      <c r="L324" s="480"/>
      <c r="M324" s="480"/>
      <c r="N324" s="480"/>
      <c r="O324" s="480"/>
      <c r="P324" s="481"/>
      <c r="W324" s="453"/>
      <c r="X324" s="264"/>
      <c r="Y324" s="264"/>
      <c r="Z324" s="264"/>
    </row>
    <row r="325" spans="1:26" s="64" customFormat="1" ht="17" thickBot="1">
      <c r="A325" s="470"/>
      <c r="B325" s="465"/>
      <c r="C325" s="465"/>
      <c r="D325" s="465"/>
      <c r="E325" s="465"/>
      <c r="F325" s="465"/>
      <c r="G325" s="465"/>
      <c r="H325" s="465"/>
      <c r="I325" s="465"/>
      <c r="J325" s="465"/>
      <c r="K325" s="465"/>
      <c r="L325" s="465"/>
      <c r="M325" s="465"/>
      <c r="N325" s="465"/>
      <c r="O325" s="465"/>
      <c r="P325" s="466"/>
      <c r="W325" s="457" t="s">
        <v>195</v>
      </c>
      <c r="X325" s="264"/>
      <c r="Y325" s="264"/>
      <c r="Z325" s="264"/>
    </row>
    <row r="326" spans="1:26" s="64" customFormat="1" ht="17" thickBot="1">
      <c r="A326" s="374" t="s">
        <v>1034</v>
      </c>
      <c r="B326" s="467" t="s">
        <v>68</v>
      </c>
      <c r="C326" s="442"/>
      <c r="D326" s="442"/>
      <c r="E326" s="766"/>
      <c r="F326" s="767"/>
      <c r="G326" s="767"/>
      <c r="H326" s="767"/>
      <c r="I326" s="767"/>
      <c r="J326" s="768"/>
      <c r="K326" s="468" t="s">
        <v>69</v>
      </c>
      <c r="L326" s="766"/>
      <c r="M326" s="768"/>
      <c r="N326" s="442"/>
      <c r="O326" s="467" t="s">
        <v>778</v>
      </c>
      <c r="P326" s="629"/>
      <c r="W326" s="453"/>
      <c r="X326" s="264"/>
      <c r="Y326" s="264"/>
      <c r="Z326" s="264"/>
    </row>
    <row r="327" spans="1:26" s="64" customFormat="1" ht="17" thickBot="1">
      <c r="A327" s="470"/>
      <c r="B327" s="442"/>
      <c r="C327" s="442"/>
      <c r="D327" s="442"/>
      <c r="E327" s="442"/>
      <c r="F327" s="442"/>
      <c r="G327" s="442"/>
      <c r="H327" s="442"/>
      <c r="I327" s="442"/>
      <c r="J327" s="442"/>
      <c r="K327" s="442"/>
      <c r="L327" s="442"/>
      <c r="M327" s="442"/>
      <c r="N327" s="442"/>
      <c r="O327" s="442"/>
      <c r="P327" s="471"/>
      <c r="W327" s="453"/>
      <c r="X327" s="264"/>
      <c r="Y327" s="264"/>
      <c r="Z327" s="264"/>
    </row>
    <row r="328" spans="1:26" s="64" customFormat="1" ht="17" thickBot="1">
      <c r="A328" s="470"/>
      <c r="B328" s="467" t="s">
        <v>862</v>
      </c>
      <c r="C328" s="442"/>
      <c r="D328" s="442"/>
      <c r="E328" s="472"/>
      <c r="F328" s="472"/>
      <c r="G328" s="766"/>
      <c r="H328" s="767"/>
      <c r="I328" s="768"/>
      <c r="J328" s="442"/>
      <c r="K328" s="467" t="s">
        <v>49</v>
      </c>
      <c r="L328" s="610"/>
      <c r="M328" s="442"/>
      <c r="N328" s="442"/>
      <c r="O328" s="467" t="s">
        <v>49</v>
      </c>
      <c r="P328" s="610"/>
      <c r="W328" s="453"/>
      <c r="X328" s="264"/>
      <c r="Y328" s="264"/>
      <c r="Z328" s="264"/>
    </row>
    <row r="329" spans="1:26" s="64" customFormat="1" ht="17" thickBot="1">
      <c r="A329" s="470"/>
      <c r="B329" s="467"/>
      <c r="C329" s="442"/>
      <c r="D329" s="442"/>
      <c r="E329" s="474"/>
      <c r="F329" s="474"/>
      <c r="G329" s="474"/>
      <c r="H329" s="474"/>
      <c r="I329" s="442"/>
      <c r="J329" s="442"/>
      <c r="K329" s="467"/>
      <c r="L329" s="475"/>
      <c r="M329" s="450"/>
      <c r="N329" s="450"/>
      <c r="O329" s="476"/>
      <c r="P329" s="477"/>
      <c r="W329" s="453"/>
      <c r="X329" s="264"/>
      <c r="Y329" s="264"/>
      <c r="Z329" s="264"/>
    </row>
    <row r="330" spans="1:26" s="64" customFormat="1" ht="17" thickBot="1">
      <c r="A330" s="470"/>
      <c r="B330" s="467" t="s">
        <v>779</v>
      </c>
      <c r="C330" s="442"/>
      <c r="D330" s="442"/>
      <c r="E330" s="474"/>
      <c r="F330" s="474"/>
      <c r="G330" s="801" t="s">
        <v>859</v>
      </c>
      <c r="H330" s="802"/>
      <c r="I330" s="803"/>
      <c r="J330" s="442"/>
      <c r="K330" s="467" t="s">
        <v>50</v>
      </c>
      <c r="L330" s="611"/>
      <c r="M330" s="442"/>
      <c r="N330" s="442"/>
      <c r="O330" s="467" t="s">
        <v>50</v>
      </c>
      <c r="P330" s="611"/>
      <c r="W330" s="453"/>
      <c r="X330" s="264"/>
      <c r="Y330" s="264"/>
      <c r="Z330" s="264"/>
    </row>
    <row r="331" spans="1:26" s="64" customFormat="1">
      <c r="A331" s="470"/>
      <c r="B331" s="442"/>
      <c r="C331" s="442"/>
      <c r="D331" s="442"/>
      <c r="E331" s="442"/>
      <c r="F331" s="442"/>
      <c r="G331" s="442"/>
      <c r="H331" s="442"/>
      <c r="I331" s="442"/>
      <c r="J331" s="442"/>
      <c r="K331" s="442"/>
      <c r="L331" s="442"/>
      <c r="M331" s="442"/>
      <c r="N331" s="442"/>
      <c r="O331" s="442"/>
      <c r="P331" s="471"/>
      <c r="W331" s="453"/>
      <c r="X331" s="264"/>
      <c r="Y331" s="264"/>
      <c r="Z331" s="264"/>
    </row>
    <row r="332" spans="1:26" s="64" customFormat="1">
      <c r="A332" s="470"/>
      <c r="B332" s="467" t="s">
        <v>70</v>
      </c>
      <c r="C332" s="442"/>
      <c r="D332" s="766"/>
      <c r="E332" s="767"/>
      <c r="F332" s="768"/>
      <c r="G332" s="442"/>
      <c r="H332" s="467" t="s">
        <v>71</v>
      </c>
      <c r="I332" s="442"/>
      <c r="J332" s="769"/>
      <c r="K332" s="804"/>
      <c r="L332" s="804"/>
      <c r="M332" s="804"/>
      <c r="N332" s="804"/>
      <c r="O332" s="770"/>
      <c r="P332" s="471"/>
      <c r="W332" s="453"/>
      <c r="X332" s="264"/>
      <c r="Y332" s="264"/>
      <c r="Z332" s="264"/>
    </row>
    <row r="333" spans="1:26" s="64" customFormat="1">
      <c r="A333" s="470"/>
      <c r="B333" s="442"/>
      <c r="C333" s="442"/>
      <c r="D333" s="442"/>
      <c r="E333" s="442"/>
      <c r="F333" s="442"/>
      <c r="G333" s="442"/>
      <c r="H333" s="442"/>
      <c r="I333" s="442"/>
      <c r="J333" s="442"/>
      <c r="K333" s="442"/>
      <c r="L333" s="442"/>
      <c r="M333" s="442"/>
      <c r="N333" s="442"/>
      <c r="O333" s="442"/>
      <c r="P333" s="471"/>
      <c r="W333" s="453"/>
      <c r="X333" s="264"/>
      <c r="Y333" s="264"/>
      <c r="Z333" s="264"/>
    </row>
    <row r="334" spans="1:26" s="64" customFormat="1">
      <c r="A334" s="470"/>
      <c r="B334" s="467" t="s">
        <v>72</v>
      </c>
      <c r="C334" s="442"/>
      <c r="D334" s="766"/>
      <c r="E334" s="767"/>
      <c r="F334" s="767"/>
      <c r="G334" s="767"/>
      <c r="H334" s="767"/>
      <c r="I334" s="767"/>
      <c r="J334" s="767"/>
      <c r="K334" s="767"/>
      <c r="L334" s="767"/>
      <c r="M334" s="767"/>
      <c r="N334" s="767"/>
      <c r="O334" s="768"/>
      <c r="P334" s="471"/>
      <c r="W334" s="453"/>
      <c r="X334" s="264"/>
      <c r="Y334" s="264"/>
      <c r="Z334" s="264"/>
    </row>
    <row r="335" spans="1:26" s="64" customFormat="1" ht="17" thickBot="1">
      <c r="A335" s="479"/>
      <c r="B335" s="480"/>
      <c r="C335" s="480"/>
      <c r="D335" s="480"/>
      <c r="E335" s="480"/>
      <c r="F335" s="480"/>
      <c r="G335" s="480"/>
      <c r="H335" s="480"/>
      <c r="I335" s="480"/>
      <c r="J335" s="480"/>
      <c r="K335" s="480"/>
      <c r="L335" s="480"/>
      <c r="M335" s="480"/>
      <c r="N335" s="480"/>
      <c r="O335" s="480"/>
      <c r="P335" s="481"/>
      <c r="W335" s="453"/>
      <c r="X335" s="264"/>
      <c r="Y335" s="264"/>
      <c r="Z335" s="264"/>
    </row>
    <row r="336" spans="1:26" s="64" customFormat="1" ht="17" thickBot="1">
      <c r="A336" s="470"/>
      <c r="B336" s="465"/>
      <c r="C336" s="465"/>
      <c r="D336" s="465"/>
      <c r="E336" s="465"/>
      <c r="F336" s="465"/>
      <c r="G336" s="465"/>
      <c r="H336" s="465"/>
      <c r="I336" s="465"/>
      <c r="J336" s="465"/>
      <c r="K336" s="465"/>
      <c r="L336" s="465"/>
      <c r="M336" s="465"/>
      <c r="N336" s="465"/>
      <c r="O336" s="465"/>
      <c r="P336" s="466"/>
      <c r="W336" s="457" t="s">
        <v>195</v>
      </c>
      <c r="X336" s="264"/>
      <c r="Y336" s="264"/>
      <c r="Z336" s="264"/>
    </row>
    <row r="337" spans="1:26" s="64" customFormat="1" ht="17" thickBot="1">
      <c r="A337" s="374" t="s">
        <v>1035</v>
      </c>
      <c r="B337" s="467" t="s">
        <v>68</v>
      </c>
      <c r="C337" s="442"/>
      <c r="D337" s="442"/>
      <c r="E337" s="766"/>
      <c r="F337" s="767"/>
      <c r="G337" s="767"/>
      <c r="H337" s="767"/>
      <c r="I337" s="767"/>
      <c r="J337" s="768"/>
      <c r="K337" s="468" t="s">
        <v>69</v>
      </c>
      <c r="L337" s="766"/>
      <c r="M337" s="768"/>
      <c r="N337" s="442"/>
      <c r="O337" s="467" t="s">
        <v>778</v>
      </c>
      <c r="P337" s="629"/>
      <c r="W337" s="453"/>
      <c r="X337" s="264"/>
      <c r="Y337" s="264"/>
      <c r="Z337" s="264"/>
    </row>
    <row r="338" spans="1:26" s="64" customFormat="1" ht="17" thickBot="1">
      <c r="A338" s="470"/>
      <c r="B338" s="442"/>
      <c r="C338" s="442"/>
      <c r="D338" s="442"/>
      <c r="E338" s="442"/>
      <c r="F338" s="442"/>
      <c r="G338" s="442"/>
      <c r="H338" s="442"/>
      <c r="I338" s="442"/>
      <c r="J338" s="442"/>
      <c r="K338" s="442"/>
      <c r="L338" s="442"/>
      <c r="M338" s="442"/>
      <c r="N338" s="442"/>
      <c r="O338" s="442"/>
      <c r="P338" s="471"/>
      <c r="W338" s="453"/>
      <c r="X338" s="264"/>
      <c r="Y338" s="264"/>
      <c r="Z338" s="264"/>
    </row>
    <row r="339" spans="1:26" s="64" customFormat="1" ht="17" thickBot="1">
      <c r="A339" s="470"/>
      <c r="B339" s="467" t="s">
        <v>862</v>
      </c>
      <c r="C339" s="442"/>
      <c r="D339" s="442"/>
      <c r="E339" s="472"/>
      <c r="F339" s="472"/>
      <c r="G339" s="766"/>
      <c r="H339" s="767"/>
      <c r="I339" s="768"/>
      <c r="J339" s="442"/>
      <c r="K339" s="467" t="s">
        <v>49</v>
      </c>
      <c r="L339" s="610"/>
      <c r="M339" s="442"/>
      <c r="N339" s="442"/>
      <c r="O339" s="467" t="s">
        <v>49</v>
      </c>
      <c r="P339" s="610"/>
      <c r="W339" s="453"/>
      <c r="X339" s="264"/>
      <c r="Y339" s="264"/>
      <c r="Z339" s="264"/>
    </row>
    <row r="340" spans="1:26" s="64" customFormat="1" ht="17" thickBot="1">
      <c r="A340" s="470"/>
      <c r="B340" s="467"/>
      <c r="C340" s="442"/>
      <c r="D340" s="442"/>
      <c r="E340" s="474"/>
      <c r="F340" s="474"/>
      <c r="G340" s="474"/>
      <c r="H340" s="474"/>
      <c r="I340" s="442"/>
      <c r="J340" s="442"/>
      <c r="K340" s="467"/>
      <c r="L340" s="475"/>
      <c r="M340" s="450"/>
      <c r="N340" s="450"/>
      <c r="O340" s="476"/>
      <c r="P340" s="477"/>
      <c r="W340" s="453"/>
      <c r="X340" s="264"/>
      <c r="Y340" s="264"/>
      <c r="Z340" s="264"/>
    </row>
    <row r="341" spans="1:26" s="64" customFormat="1" ht="17" thickBot="1">
      <c r="A341" s="470"/>
      <c r="B341" s="467" t="s">
        <v>779</v>
      </c>
      <c r="C341" s="442"/>
      <c r="D341" s="442"/>
      <c r="E341" s="474"/>
      <c r="F341" s="474"/>
      <c r="G341" s="801" t="s">
        <v>859</v>
      </c>
      <c r="H341" s="802"/>
      <c r="I341" s="803"/>
      <c r="J341" s="442"/>
      <c r="K341" s="467" t="s">
        <v>50</v>
      </c>
      <c r="L341" s="611"/>
      <c r="M341" s="442"/>
      <c r="N341" s="442"/>
      <c r="O341" s="467" t="s">
        <v>50</v>
      </c>
      <c r="P341" s="611"/>
      <c r="W341" s="453"/>
      <c r="X341" s="264"/>
      <c r="Y341" s="264"/>
      <c r="Z341" s="264"/>
    </row>
    <row r="342" spans="1:26" s="64" customFormat="1">
      <c r="A342" s="470"/>
      <c r="B342" s="442"/>
      <c r="C342" s="442"/>
      <c r="D342" s="442"/>
      <c r="E342" s="442"/>
      <c r="F342" s="442"/>
      <c r="G342" s="442"/>
      <c r="H342" s="442"/>
      <c r="I342" s="442"/>
      <c r="J342" s="442"/>
      <c r="K342" s="442"/>
      <c r="L342" s="442"/>
      <c r="M342" s="442"/>
      <c r="N342" s="442"/>
      <c r="O342" s="442"/>
      <c r="P342" s="471"/>
      <c r="W342" s="453"/>
      <c r="X342" s="264"/>
      <c r="Y342" s="264"/>
      <c r="Z342" s="264"/>
    </row>
    <row r="343" spans="1:26" s="64" customFormat="1">
      <c r="A343" s="470"/>
      <c r="B343" s="467" t="s">
        <v>70</v>
      </c>
      <c r="C343" s="442"/>
      <c r="D343" s="766"/>
      <c r="E343" s="767"/>
      <c r="F343" s="768"/>
      <c r="G343" s="442"/>
      <c r="H343" s="467" t="s">
        <v>71</v>
      </c>
      <c r="I343" s="442"/>
      <c r="J343" s="769"/>
      <c r="K343" s="804"/>
      <c r="L343" s="804"/>
      <c r="M343" s="804"/>
      <c r="N343" s="804"/>
      <c r="O343" s="770"/>
      <c r="P343" s="471"/>
      <c r="W343" s="453"/>
      <c r="X343" s="264"/>
      <c r="Y343" s="264"/>
      <c r="Z343" s="264"/>
    </row>
    <row r="344" spans="1:26" s="64" customFormat="1">
      <c r="A344" s="470"/>
      <c r="B344" s="442"/>
      <c r="C344" s="442"/>
      <c r="D344" s="442"/>
      <c r="E344" s="442"/>
      <c r="F344" s="442"/>
      <c r="G344" s="442"/>
      <c r="H344" s="442"/>
      <c r="I344" s="442"/>
      <c r="J344" s="442"/>
      <c r="K344" s="442"/>
      <c r="L344" s="442"/>
      <c r="M344" s="442"/>
      <c r="N344" s="442"/>
      <c r="O344" s="442"/>
      <c r="P344" s="471"/>
      <c r="W344" s="453"/>
      <c r="X344" s="264"/>
      <c r="Y344" s="264"/>
      <c r="Z344" s="264"/>
    </row>
    <row r="345" spans="1:26" s="64" customFormat="1">
      <c r="A345" s="470"/>
      <c r="B345" s="467" t="s">
        <v>72</v>
      </c>
      <c r="C345" s="442"/>
      <c r="D345" s="766"/>
      <c r="E345" s="767"/>
      <c r="F345" s="767"/>
      <c r="G345" s="767"/>
      <c r="H345" s="767"/>
      <c r="I345" s="767"/>
      <c r="J345" s="767"/>
      <c r="K345" s="767"/>
      <c r="L345" s="767"/>
      <c r="M345" s="767"/>
      <c r="N345" s="767"/>
      <c r="O345" s="768"/>
      <c r="P345" s="471"/>
      <c r="W345" s="453"/>
      <c r="X345" s="264"/>
      <c r="Y345" s="264"/>
      <c r="Z345" s="264"/>
    </row>
    <row r="346" spans="1:26" s="64" customFormat="1" ht="17" thickBot="1">
      <c r="A346" s="479"/>
      <c r="B346" s="480"/>
      <c r="C346" s="480"/>
      <c r="D346" s="480"/>
      <c r="E346" s="480"/>
      <c r="F346" s="480"/>
      <c r="G346" s="480"/>
      <c r="H346" s="480"/>
      <c r="I346" s="480"/>
      <c r="J346" s="480"/>
      <c r="K346" s="480"/>
      <c r="L346" s="480"/>
      <c r="M346" s="480"/>
      <c r="N346" s="480"/>
      <c r="O346" s="480"/>
      <c r="P346" s="481"/>
      <c r="W346" s="453"/>
      <c r="X346" s="264"/>
      <c r="Y346" s="264"/>
      <c r="Z346" s="264"/>
    </row>
    <row r="347" spans="1:26" s="64" customFormat="1" ht="17" thickBot="1">
      <c r="A347" s="470"/>
      <c r="B347" s="465"/>
      <c r="C347" s="465"/>
      <c r="D347" s="465"/>
      <c r="E347" s="465"/>
      <c r="F347" s="465"/>
      <c r="G347" s="465"/>
      <c r="H347" s="465"/>
      <c r="I347" s="465"/>
      <c r="J347" s="465"/>
      <c r="K347" s="465"/>
      <c r="L347" s="465"/>
      <c r="M347" s="465"/>
      <c r="N347" s="465"/>
      <c r="O347" s="465"/>
      <c r="P347" s="466"/>
      <c r="W347" s="457" t="s">
        <v>195</v>
      </c>
      <c r="X347" s="264"/>
      <c r="Y347" s="264"/>
      <c r="Z347" s="264"/>
    </row>
    <row r="348" spans="1:26" s="64" customFormat="1" ht="17" thickBot="1">
      <c r="A348" s="374" t="s">
        <v>1036</v>
      </c>
      <c r="B348" s="467" t="s">
        <v>68</v>
      </c>
      <c r="C348" s="442"/>
      <c r="D348" s="442"/>
      <c r="E348" s="766"/>
      <c r="F348" s="767"/>
      <c r="G348" s="767"/>
      <c r="H348" s="767"/>
      <c r="I348" s="767"/>
      <c r="J348" s="768"/>
      <c r="K348" s="468" t="s">
        <v>69</v>
      </c>
      <c r="L348" s="766"/>
      <c r="M348" s="768"/>
      <c r="N348" s="442"/>
      <c r="O348" s="467" t="s">
        <v>778</v>
      </c>
      <c r="P348" s="629"/>
      <c r="W348" s="453"/>
      <c r="X348" s="264"/>
      <c r="Y348" s="264"/>
      <c r="Z348" s="264"/>
    </row>
    <row r="349" spans="1:26" s="64" customFormat="1" ht="17" thickBot="1">
      <c r="A349" s="470"/>
      <c r="B349" s="442"/>
      <c r="C349" s="442"/>
      <c r="D349" s="442"/>
      <c r="E349" s="442"/>
      <c r="F349" s="442"/>
      <c r="G349" s="442"/>
      <c r="H349" s="442"/>
      <c r="I349" s="442"/>
      <c r="J349" s="442"/>
      <c r="K349" s="442"/>
      <c r="L349" s="442"/>
      <c r="M349" s="442"/>
      <c r="N349" s="442"/>
      <c r="O349" s="442"/>
      <c r="P349" s="471"/>
      <c r="W349" s="453"/>
      <c r="X349" s="264"/>
      <c r="Y349" s="264"/>
      <c r="Z349" s="264"/>
    </row>
    <row r="350" spans="1:26" s="64" customFormat="1" ht="17" thickBot="1">
      <c r="A350" s="470"/>
      <c r="B350" s="467" t="s">
        <v>862</v>
      </c>
      <c r="C350" s="442"/>
      <c r="D350" s="442"/>
      <c r="E350" s="472"/>
      <c r="F350" s="472"/>
      <c r="G350" s="766"/>
      <c r="H350" s="767"/>
      <c r="I350" s="768"/>
      <c r="J350" s="442"/>
      <c r="K350" s="467" t="s">
        <v>49</v>
      </c>
      <c r="L350" s="610"/>
      <c r="M350" s="442"/>
      <c r="N350" s="442"/>
      <c r="O350" s="467" t="s">
        <v>49</v>
      </c>
      <c r="P350" s="610"/>
      <c r="W350" s="453"/>
      <c r="X350" s="264"/>
      <c r="Y350" s="264"/>
      <c r="Z350" s="264"/>
    </row>
    <row r="351" spans="1:26" s="64" customFormat="1" ht="17" thickBot="1">
      <c r="A351" s="470"/>
      <c r="B351" s="467"/>
      <c r="C351" s="442"/>
      <c r="D351" s="442"/>
      <c r="E351" s="474"/>
      <c r="F351" s="474"/>
      <c r="G351" s="474"/>
      <c r="H351" s="474"/>
      <c r="I351" s="442"/>
      <c r="J351" s="442"/>
      <c r="K351" s="467"/>
      <c r="L351" s="475"/>
      <c r="M351" s="450"/>
      <c r="N351" s="450"/>
      <c r="O351" s="476"/>
      <c r="P351" s="477"/>
      <c r="W351" s="453"/>
      <c r="X351" s="264"/>
      <c r="Y351" s="264"/>
      <c r="Z351" s="264"/>
    </row>
    <row r="352" spans="1:26" s="64" customFormat="1" ht="17" thickBot="1">
      <c r="A352" s="470"/>
      <c r="B352" s="467" t="s">
        <v>779</v>
      </c>
      <c r="C352" s="442"/>
      <c r="D352" s="442"/>
      <c r="E352" s="474"/>
      <c r="F352" s="474"/>
      <c r="G352" s="801" t="s">
        <v>859</v>
      </c>
      <c r="H352" s="802"/>
      <c r="I352" s="803"/>
      <c r="J352" s="442"/>
      <c r="K352" s="467" t="s">
        <v>50</v>
      </c>
      <c r="L352" s="611"/>
      <c r="M352" s="442"/>
      <c r="N352" s="442"/>
      <c r="O352" s="467" t="s">
        <v>50</v>
      </c>
      <c r="P352" s="611"/>
      <c r="W352" s="453"/>
      <c r="X352" s="264"/>
      <c r="Y352" s="264"/>
      <c r="Z352" s="264"/>
    </row>
    <row r="353" spans="1:26" s="64" customFormat="1">
      <c r="A353" s="470"/>
      <c r="B353" s="442"/>
      <c r="C353" s="442"/>
      <c r="D353" s="442"/>
      <c r="E353" s="442"/>
      <c r="F353" s="442"/>
      <c r="G353" s="442"/>
      <c r="H353" s="442"/>
      <c r="I353" s="442"/>
      <c r="J353" s="442"/>
      <c r="K353" s="442"/>
      <c r="L353" s="442"/>
      <c r="M353" s="442"/>
      <c r="N353" s="442"/>
      <c r="O353" s="442"/>
      <c r="P353" s="471"/>
      <c r="W353" s="453"/>
      <c r="X353" s="264"/>
      <c r="Y353" s="264"/>
      <c r="Z353" s="264"/>
    </row>
    <row r="354" spans="1:26" s="64" customFormat="1">
      <c r="A354" s="470"/>
      <c r="B354" s="467" t="s">
        <v>70</v>
      </c>
      <c r="C354" s="442"/>
      <c r="D354" s="766"/>
      <c r="E354" s="767"/>
      <c r="F354" s="768"/>
      <c r="G354" s="442"/>
      <c r="H354" s="467" t="s">
        <v>71</v>
      </c>
      <c r="I354" s="442"/>
      <c r="J354" s="769"/>
      <c r="K354" s="804"/>
      <c r="L354" s="804"/>
      <c r="M354" s="804"/>
      <c r="N354" s="804"/>
      <c r="O354" s="770"/>
      <c r="P354" s="471"/>
      <c r="W354" s="453"/>
      <c r="X354" s="264"/>
      <c r="Y354" s="264"/>
      <c r="Z354" s="264"/>
    </row>
    <row r="355" spans="1:26" s="64" customFormat="1">
      <c r="A355" s="470"/>
      <c r="B355" s="442"/>
      <c r="C355" s="442"/>
      <c r="D355" s="442"/>
      <c r="E355" s="442"/>
      <c r="F355" s="442"/>
      <c r="G355" s="442"/>
      <c r="H355" s="442"/>
      <c r="I355" s="442"/>
      <c r="J355" s="442"/>
      <c r="K355" s="442"/>
      <c r="L355" s="442"/>
      <c r="M355" s="442"/>
      <c r="N355" s="442"/>
      <c r="O355" s="442"/>
      <c r="P355" s="471"/>
      <c r="W355" s="453"/>
      <c r="X355" s="264"/>
      <c r="Y355" s="264"/>
      <c r="Z355" s="264"/>
    </row>
    <row r="356" spans="1:26" s="64" customFormat="1">
      <c r="A356" s="470"/>
      <c r="B356" s="467" t="s">
        <v>72</v>
      </c>
      <c r="C356" s="442"/>
      <c r="D356" s="766"/>
      <c r="E356" s="767"/>
      <c r="F356" s="767"/>
      <c r="G356" s="767"/>
      <c r="H356" s="767"/>
      <c r="I356" s="767"/>
      <c r="J356" s="767"/>
      <c r="K356" s="767"/>
      <c r="L356" s="767"/>
      <c r="M356" s="767"/>
      <c r="N356" s="767"/>
      <c r="O356" s="768"/>
      <c r="P356" s="471"/>
      <c r="W356" s="453"/>
      <c r="X356" s="264"/>
      <c r="Y356" s="264"/>
      <c r="Z356" s="264"/>
    </row>
    <row r="357" spans="1:26" s="64" customFormat="1" ht="17" thickBot="1">
      <c r="A357" s="479"/>
      <c r="B357" s="480"/>
      <c r="C357" s="480"/>
      <c r="D357" s="480"/>
      <c r="E357" s="480"/>
      <c r="F357" s="480"/>
      <c r="G357" s="480"/>
      <c r="H357" s="480"/>
      <c r="I357" s="480"/>
      <c r="J357" s="480"/>
      <c r="K357" s="480"/>
      <c r="L357" s="480"/>
      <c r="M357" s="480"/>
      <c r="N357" s="480"/>
      <c r="O357" s="480"/>
      <c r="P357" s="481"/>
      <c r="W357" s="453"/>
      <c r="X357" s="264"/>
      <c r="Y357" s="264"/>
      <c r="Z357" s="264"/>
    </row>
    <row r="358" spans="1:26" s="64" customFormat="1" ht="17" thickBot="1">
      <c r="A358" s="470"/>
      <c r="B358" s="465"/>
      <c r="C358" s="465"/>
      <c r="D358" s="465"/>
      <c r="E358" s="465"/>
      <c r="F358" s="465"/>
      <c r="G358" s="465"/>
      <c r="H358" s="465"/>
      <c r="I358" s="465"/>
      <c r="J358" s="465"/>
      <c r="K358" s="465"/>
      <c r="L358" s="465"/>
      <c r="M358" s="465"/>
      <c r="N358" s="465"/>
      <c r="O358" s="465"/>
      <c r="P358" s="466"/>
      <c r="W358" s="457" t="s">
        <v>195</v>
      </c>
      <c r="X358" s="264"/>
      <c r="Y358" s="264"/>
      <c r="Z358" s="264"/>
    </row>
    <row r="359" spans="1:26" s="64" customFormat="1" ht="17" thickBot="1">
      <c r="A359" s="374" t="s">
        <v>1037</v>
      </c>
      <c r="B359" s="467" t="s">
        <v>68</v>
      </c>
      <c r="C359" s="442"/>
      <c r="D359" s="442"/>
      <c r="E359" s="766"/>
      <c r="F359" s="767"/>
      <c r="G359" s="767"/>
      <c r="H359" s="767"/>
      <c r="I359" s="767"/>
      <c r="J359" s="768"/>
      <c r="K359" s="468" t="s">
        <v>69</v>
      </c>
      <c r="L359" s="766"/>
      <c r="M359" s="768"/>
      <c r="N359" s="442"/>
      <c r="O359" s="467" t="s">
        <v>778</v>
      </c>
      <c r="P359" s="629"/>
      <c r="W359" s="453"/>
      <c r="X359" s="264"/>
      <c r="Y359" s="264"/>
      <c r="Z359" s="264"/>
    </row>
    <row r="360" spans="1:26" s="64" customFormat="1" ht="17" thickBot="1">
      <c r="A360" s="470"/>
      <c r="B360" s="442"/>
      <c r="C360" s="442"/>
      <c r="D360" s="442"/>
      <c r="E360" s="442"/>
      <c r="F360" s="442"/>
      <c r="G360" s="442"/>
      <c r="H360" s="442"/>
      <c r="I360" s="442"/>
      <c r="J360" s="442"/>
      <c r="K360" s="442"/>
      <c r="L360" s="442"/>
      <c r="M360" s="442"/>
      <c r="N360" s="442"/>
      <c r="O360" s="442"/>
      <c r="P360" s="471"/>
      <c r="W360" s="453"/>
      <c r="X360" s="264"/>
      <c r="Y360" s="264"/>
      <c r="Z360" s="264"/>
    </row>
    <row r="361" spans="1:26" s="64" customFormat="1" ht="17" thickBot="1">
      <c r="A361" s="470"/>
      <c r="B361" s="467" t="s">
        <v>862</v>
      </c>
      <c r="C361" s="442"/>
      <c r="D361" s="442"/>
      <c r="E361" s="472"/>
      <c r="F361" s="472"/>
      <c r="G361" s="766"/>
      <c r="H361" s="767"/>
      <c r="I361" s="768"/>
      <c r="J361" s="442"/>
      <c r="K361" s="467" t="s">
        <v>49</v>
      </c>
      <c r="L361" s="610"/>
      <c r="M361" s="442"/>
      <c r="N361" s="442"/>
      <c r="O361" s="467" t="s">
        <v>49</v>
      </c>
      <c r="P361" s="610"/>
      <c r="W361" s="453"/>
      <c r="X361" s="264"/>
      <c r="Y361" s="264"/>
      <c r="Z361" s="264"/>
    </row>
    <row r="362" spans="1:26" s="64" customFormat="1" ht="17" thickBot="1">
      <c r="A362" s="470"/>
      <c r="B362" s="467"/>
      <c r="C362" s="442"/>
      <c r="D362" s="442"/>
      <c r="E362" s="474"/>
      <c r="F362" s="474"/>
      <c r="G362" s="474"/>
      <c r="H362" s="474"/>
      <c r="I362" s="442"/>
      <c r="J362" s="442"/>
      <c r="K362" s="467"/>
      <c r="L362" s="475"/>
      <c r="M362" s="450"/>
      <c r="N362" s="450"/>
      <c r="O362" s="476"/>
      <c r="P362" s="477"/>
      <c r="W362" s="453"/>
      <c r="X362" s="264"/>
      <c r="Y362" s="264"/>
      <c r="Z362" s="264"/>
    </row>
    <row r="363" spans="1:26" s="64" customFormat="1" ht="17" thickBot="1">
      <c r="A363" s="470"/>
      <c r="B363" s="467" t="s">
        <v>779</v>
      </c>
      <c r="C363" s="442"/>
      <c r="D363" s="442"/>
      <c r="E363" s="474"/>
      <c r="F363" s="474"/>
      <c r="G363" s="801" t="s">
        <v>859</v>
      </c>
      <c r="H363" s="802"/>
      <c r="I363" s="803"/>
      <c r="J363" s="442"/>
      <c r="K363" s="467" t="s">
        <v>50</v>
      </c>
      <c r="L363" s="611"/>
      <c r="M363" s="442"/>
      <c r="N363" s="442"/>
      <c r="O363" s="467" t="s">
        <v>50</v>
      </c>
      <c r="P363" s="611"/>
      <c r="W363" s="453"/>
      <c r="X363" s="264"/>
      <c r="Y363" s="264"/>
      <c r="Z363" s="264"/>
    </row>
    <row r="364" spans="1:26" s="64" customFormat="1">
      <c r="A364" s="470"/>
      <c r="B364" s="442"/>
      <c r="C364" s="442"/>
      <c r="D364" s="442"/>
      <c r="E364" s="442"/>
      <c r="F364" s="442"/>
      <c r="G364" s="442"/>
      <c r="H364" s="442"/>
      <c r="I364" s="442"/>
      <c r="J364" s="442"/>
      <c r="K364" s="442"/>
      <c r="L364" s="442"/>
      <c r="M364" s="442"/>
      <c r="N364" s="442"/>
      <c r="O364" s="442"/>
      <c r="P364" s="471"/>
      <c r="W364" s="453"/>
      <c r="X364" s="264"/>
      <c r="Y364" s="264"/>
      <c r="Z364" s="264"/>
    </row>
    <row r="365" spans="1:26" s="64" customFormat="1">
      <c r="A365" s="470"/>
      <c r="B365" s="467" t="s">
        <v>70</v>
      </c>
      <c r="C365" s="442"/>
      <c r="D365" s="766"/>
      <c r="E365" s="767"/>
      <c r="F365" s="768"/>
      <c r="G365" s="442"/>
      <c r="H365" s="467" t="s">
        <v>71</v>
      </c>
      <c r="I365" s="442"/>
      <c r="J365" s="769"/>
      <c r="K365" s="804"/>
      <c r="L365" s="804"/>
      <c r="M365" s="804"/>
      <c r="N365" s="804"/>
      <c r="O365" s="770"/>
      <c r="P365" s="471"/>
      <c r="W365" s="453"/>
      <c r="X365" s="264"/>
      <c r="Y365" s="264"/>
      <c r="Z365" s="264"/>
    </row>
    <row r="366" spans="1:26" s="64" customFormat="1">
      <c r="A366" s="470"/>
      <c r="B366" s="442"/>
      <c r="C366" s="442"/>
      <c r="D366" s="442"/>
      <c r="E366" s="442"/>
      <c r="F366" s="442"/>
      <c r="G366" s="442"/>
      <c r="H366" s="442"/>
      <c r="I366" s="442"/>
      <c r="J366" s="442"/>
      <c r="K366" s="442"/>
      <c r="L366" s="442"/>
      <c r="M366" s="442"/>
      <c r="N366" s="442"/>
      <c r="O366" s="442"/>
      <c r="P366" s="471"/>
      <c r="W366" s="453"/>
      <c r="X366" s="264"/>
      <c r="Y366" s="264"/>
      <c r="Z366" s="264"/>
    </row>
    <row r="367" spans="1:26" s="64" customFormat="1">
      <c r="A367" s="470"/>
      <c r="B367" s="467" t="s">
        <v>72</v>
      </c>
      <c r="C367" s="442"/>
      <c r="D367" s="766"/>
      <c r="E367" s="767"/>
      <c r="F367" s="767"/>
      <c r="G367" s="767"/>
      <c r="H367" s="767"/>
      <c r="I367" s="767"/>
      <c r="J367" s="767"/>
      <c r="K367" s="767"/>
      <c r="L367" s="767"/>
      <c r="M367" s="767"/>
      <c r="N367" s="767"/>
      <c r="O367" s="768"/>
      <c r="P367" s="471"/>
      <c r="W367" s="453"/>
      <c r="X367" s="264"/>
      <c r="Y367" s="264"/>
      <c r="Z367" s="264"/>
    </row>
    <row r="368" spans="1:26" s="64" customFormat="1" ht="17" thickBot="1">
      <c r="A368" s="479"/>
      <c r="B368" s="480"/>
      <c r="C368" s="480"/>
      <c r="D368" s="480"/>
      <c r="E368" s="480"/>
      <c r="F368" s="480"/>
      <c r="G368" s="480"/>
      <c r="H368" s="480"/>
      <c r="I368" s="480"/>
      <c r="J368" s="480"/>
      <c r="K368" s="480"/>
      <c r="L368" s="480"/>
      <c r="M368" s="480"/>
      <c r="N368" s="480"/>
      <c r="O368" s="480"/>
      <c r="P368" s="481"/>
      <c r="W368" s="453"/>
      <c r="X368" s="264"/>
      <c r="Y368" s="264"/>
      <c r="Z368" s="264"/>
    </row>
    <row r="369" spans="1:26" s="64" customFormat="1" ht="17" thickBot="1">
      <c r="A369" s="470"/>
      <c r="B369" s="465"/>
      <c r="C369" s="465"/>
      <c r="D369" s="465"/>
      <c r="E369" s="465"/>
      <c r="F369" s="465"/>
      <c r="G369" s="465"/>
      <c r="H369" s="465"/>
      <c r="I369" s="465"/>
      <c r="J369" s="465"/>
      <c r="K369" s="465"/>
      <c r="L369" s="465"/>
      <c r="M369" s="465"/>
      <c r="N369" s="465"/>
      <c r="O369" s="465"/>
      <c r="P369" s="466"/>
      <c r="W369" s="457" t="s">
        <v>195</v>
      </c>
      <c r="X369" s="264"/>
      <c r="Y369" s="264"/>
      <c r="Z369" s="264"/>
    </row>
    <row r="370" spans="1:26" s="64" customFormat="1" ht="17" thickBot="1">
      <c r="A370" s="374" t="s">
        <v>1038</v>
      </c>
      <c r="B370" s="467" t="s">
        <v>68</v>
      </c>
      <c r="C370" s="442"/>
      <c r="D370" s="442"/>
      <c r="E370" s="766"/>
      <c r="F370" s="767"/>
      <c r="G370" s="767"/>
      <c r="H370" s="767"/>
      <c r="I370" s="767"/>
      <c r="J370" s="768"/>
      <c r="K370" s="468" t="s">
        <v>69</v>
      </c>
      <c r="L370" s="766"/>
      <c r="M370" s="768"/>
      <c r="N370" s="442"/>
      <c r="O370" s="467" t="s">
        <v>778</v>
      </c>
      <c r="P370" s="629"/>
      <c r="W370" s="453"/>
      <c r="X370" s="264"/>
      <c r="Y370" s="264"/>
      <c r="Z370" s="264"/>
    </row>
    <row r="371" spans="1:26" s="64" customFormat="1" ht="17" thickBot="1">
      <c r="A371" s="470"/>
      <c r="B371" s="442"/>
      <c r="C371" s="442"/>
      <c r="D371" s="442"/>
      <c r="E371" s="442"/>
      <c r="F371" s="442"/>
      <c r="G371" s="442"/>
      <c r="H371" s="442"/>
      <c r="I371" s="442"/>
      <c r="J371" s="442"/>
      <c r="K371" s="442"/>
      <c r="L371" s="442"/>
      <c r="M371" s="442"/>
      <c r="N371" s="442"/>
      <c r="O371" s="442"/>
      <c r="P371" s="471"/>
      <c r="W371" s="453"/>
      <c r="X371" s="264"/>
      <c r="Y371" s="264"/>
      <c r="Z371" s="264"/>
    </row>
    <row r="372" spans="1:26" s="64" customFormat="1" ht="17" thickBot="1">
      <c r="A372" s="470"/>
      <c r="B372" s="467" t="s">
        <v>862</v>
      </c>
      <c r="C372" s="442"/>
      <c r="D372" s="442"/>
      <c r="E372" s="472"/>
      <c r="F372" s="472"/>
      <c r="G372" s="766"/>
      <c r="H372" s="767"/>
      <c r="I372" s="768"/>
      <c r="J372" s="442"/>
      <c r="K372" s="467" t="s">
        <v>49</v>
      </c>
      <c r="L372" s="610"/>
      <c r="M372" s="442"/>
      <c r="N372" s="442"/>
      <c r="O372" s="467" t="s">
        <v>49</v>
      </c>
      <c r="P372" s="610"/>
      <c r="W372" s="453"/>
      <c r="X372" s="264"/>
      <c r="Y372" s="264"/>
      <c r="Z372" s="264"/>
    </row>
    <row r="373" spans="1:26" s="64" customFormat="1" ht="17" thickBot="1">
      <c r="A373" s="470"/>
      <c r="B373" s="467"/>
      <c r="C373" s="442"/>
      <c r="D373" s="442"/>
      <c r="E373" s="474"/>
      <c r="F373" s="474"/>
      <c r="G373" s="474"/>
      <c r="H373" s="474"/>
      <c r="I373" s="442"/>
      <c r="J373" s="442"/>
      <c r="K373" s="467"/>
      <c r="L373" s="475"/>
      <c r="M373" s="450"/>
      <c r="N373" s="450"/>
      <c r="O373" s="476"/>
      <c r="P373" s="477"/>
      <c r="W373" s="453"/>
      <c r="X373" s="264"/>
      <c r="Y373" s="264"/>
      <c r="Z373" s="264"/>
    </row>
    <row r="374" spans="1:26" s="64" customFormat="1" ht="17" thickBot="1">
      <c r="A374" s="470"/>
      <c r="B374" s="467" t="s">
        <v>779</v>
      </c>
      <c r="C374" s="442"/>
      <c r="D374" s="442"/>
      <c r="E374" s="474"/>
      <c r="F374" s="474"/>
      <c r="G374" s="801" t="s">
        <v>859</v>
      </c>
      <c r="H374" s="802"/>
      <c r="I374" s="803"/>
      <c r="J374" s="442"/>
      <c r="K374" s="467" t="s">
        <v>50</v>
      </c>
      <c r="L374" s="611"/>
      <c r="M374" s="442"/>
      <c r="N374" s="442"/>
      <c r="O374" s="467" t="s">
        <v>50</v>
      </c>
      <c r="P374" s="611"/>
      <c r="W374" s="453"/>
      <c r="X374" s="264"/>
      <c r="Y374" s="264"/>
      <c r="Z374" s="264"/>
    </row>
    <row r="375" spans="1:26" s="64" customFormat="1">
      <c r="A375" s="470"/>
      <c r="B375" s="442"/>
      <c r="C375" s="442"/>
      <c r="D375" s="442"/>
      <c r="E375" s="442"/>
      <c r="F375" s="442"/>
      <c r="G375" s="442"/>
      <c r="H375" s="442"/>
      <c r="I375" s="442"/>
      <c r="J375" s="442"/>
      <c r="K375" s="442"/>
      <c r="L375" s="442"/>
      <c r="M375" s="442"/>
      <c r="N375" s="442"/>
      <c r="O375" s="442"/>
      <c r="P375" s="471"/>
      <c r="W375" s="453"/>
      <c r="X375" s="264"/>
      <c r="Y375" s="264"/>
      <c r="Z375" s="264"/>
    </row>
    <row r="376" spans="1:26" s="64" customFormat="1">
      <c r="A376" s="470"/>
      <c r="B376" s="467" t="s">
        <v>70</v>
      </c>
      <c r="C376" s="442"/>
      <c r="D376" s="766"/>
      <c r="E376" s="767"/>
      <c r="F376" s="768"/>
      <c r="G376" s="442"/>
      <c r="H376" s="467" t="s">
        <v>71</v>
      </c>
      <c r="I376" s="442"/>
      <c r="J376" s="769"/>
      <c r="K376" s="804"/>
      <c r="L376" s="804"/>
      <c r="M376" s="804"/>
      <c r="N376" s="804"/>
      <c r="O376" s="770"/>
      <c r="P376" s="471"/>
      <c r="W376" s="453"/>
      <c r="X376" s="264"/>
      <c r="Y376" s="264"/>
      <c r="Z376" s="264"/>
    </row>
    <row r="377" spans="1:26" s="64" customFormat="1">
      <c r="A377" s="470"/>
      <c r="B377" s="442"/>
      <c r="C377" s="442"/>
      <c r="D377" s="442"/>
      <c r="E377" s="442"/>
      <c r="F377" s="442"/>
      <c r="G377" s="442"/>
      <c r="H377" s="442"/>
      <c r="I377" s="442"/>
      <c r="J377" s="442"/>
      <c r="K377" s="442"/>
      <c r="L377" s="442"/>
      <c r="M377" s="442"/>
      <c r="N377" s="442"/>
      <c r="O377" s="442"/>
      <c r="P377" s="471"/>
      <c r="W377" s="453"/>
      <c r="X377" s="264"/>
      <c r="Y377" s="264"/>
      <c r="Z377" s="264"/>
    </row>
    <row r="378" spans="1:26" s="64" customFormat="1">
      <c r="A378" s="470"/>
      <c r="B378" s="467" t="s">
        <v>72</v>
      </c>
      <c r="C378" s="442"/>
      <c r="D378" s="766"/>
      <c r="E378" s="767"/>
      <c r="F378" s="767"/>
      <c r="G378" s="767"/>
      <c r="H378" s="767"/>
      <c r="I378" s="767"/>
      <c r="J378" s="767"/>
      <c r="K378" s="767"/>
      <c r="L378" s="767"/>
      <c r="M378" s="767"/>
      <c r="N378" s="767"/>
      <c r="O378" s="768"/>
      <c r="P378" s="471"/>
      <c r="W378" s="453"/>
      <c r="X378" s="264"/>
      <c r="Y378" s="264"/>
      <c r="Z378" s="264"/>
    </row>
    <row r="379" spans="1:26" s="64" customFormat="1" ht="17" thickBot="1">
      <c r="A379" s="479"/>
      <c r="B379" s="480"/>
      <c r="C379" s="480"/>
      <c r="D379" s="480"/>
      <c r="E379" s="480"/>
      <c r="F379" s="480"/>
      <c r="G379" s="480"/>
      <c r="H379" s="480"/>
      <c r="I379" s="480"/>
      <c r="J379" s="480"/>
      <c r="K379" s="480"/>
      <c r="L379" s="480"/>
      <c r="M379" s="480"/>
      <c r="N379" s="480"/>
      <c r="O379" s="480"/>
      <c r="P379" s="481"/>
      <c r="W379" s="453"/>
      <c r="X379" s="264"/>
      <c r="Y379" s="264"/>
      <c r="Z379" s="264"/>
    </row>
    <row r="380" spans="1:26" s="64" customFormat="1" ht="17" thickBot="1">
      <c r="A380" s="470"/>
      <c r="B380" s="465"/>
      <c r="C380" s="465"/>
      <c r="D380" s="465"/>
      <c r="E380" s="465"/>
      <c r="F380" s="465"/>
      <c r="G380" s="465"/>
      <c r="H380" s="465"/>
      <c r="I380" s="465"/>
      <c r="J380" s="465"/>
      <c r="K380" s="465"/>
      <c r="L380" s="465"/>
      <c r="M380" s="465"/>
      <c r="N380" s="465"/>
      <c r="O380" s="465"/>
      <c r="P380" s="466"/>
      <c r="W380" s="457" t="s">
        <v>195</v>
      </c>
      <c r="X380" s="264"/>
      <c r="Y380" s="264"/>
      <c r="Z380" s="264"/>
    </row>
    <row r="381" spans="1:26" s="64" customFormat="1" ht="17" thickBot="1">
      <c r="A381" s="374" t="s">
        <v>1039</v>
      </c>
      <c r="B381" s="467" t="s">
        <v>68</v>
      </c>
      <c r="C381" s="442"/>
      <c r="D381" s="442"/>
      <c r="E381" s="766"/>
      <c r="F381" s="767"/>
      <c r="G381" s="767"/>
      <c r="H381" s="767"/>
      <c r="I381" s="767"/>
      <c r="J381" s="768"/>
      <c r="K381" s="468" t="s">
        <v>69</v>
      </c>
      <c r="L381" s="766"/>
      <c r="M381" s="768"/>
      <c r="N381" s="442"/>
      <c r="O381" s="467" t="s">
        <v>778</v>
      </c>
      <c r="P381" s="629"/>
      <c r="W381" s="453"/>
      <c r="X381" s="264"/>
      <c r="Y381" s="264"/>
      <c r="Z381" s="264"/>
    </row>
    <row r="382" spans="1:26" s="64" customFormat="1" ht="17" thickBot="1">
      <c r="A382" s="470"/>
      <c r="B382" s="442"/>
      <c r="C382" s="442"/>
      <c r="D382" s="442"/>
      <c r="E382" s="442"/>
      <c r="F382" s="442"/>
      <c r="G382" s="442"/>
      <c r="H382" s="442"/>
      <c r="I382" s="442"/>
      <c r="J382" s="442"/>
      <c r="K382" s="442"/>
      <c r="L382" s="442"/>
      <c r="M382" s="442"/>
      <c r="N382" s="442"/>
      <c r="O382" s="442"/>
      <c r="P382" s="471"/>
      <c r="W382" s="453"/>
      <c r="X382" s="264"/>
      <c r="Y382" s="264"/>
      <c r="Z382" s="264"/>
    </row>
    <row r="383" spans="1:26" s="64" customFormat="1" ht="17" thickBot="1">
      <c r="A383" s="470"/>
      <c r="B383" s="467" t="s">
        <v>862</v>
      </c>
      <c r="C383" s="442"/>
      <c r="D383" s="442"/>
      <c r="E383" s="472"/>
      <c r="F383" s="472"/>
      <c r="G383" s="766"/>
      <c r="H383" s="767"/>
      <c r="I383" s="768"/>
      <c r="J383" s="442"/>
      <c r="K383" s="467" t="s">
        <v>49</v>
      </c>
      <c r="L383" s="610"/>
      <c r="M383" s="442"/>
      <c r="N383" s="442"/>
      <c r="O383" s="467" t="s">
        <v>49</v>
      </c>
      <c r="P383" s="610"/>
      <c r="W383" s="453"/>
      <c r="X383" s="264"/>
      <c r="Y383" s="264"/>
      <c r="Z383" s="264"/>
    </row>
    <row r="384" spans="1:26" s="64" customFormat="1" ht="17" thickBot="1">
      <c r="A384" s="470"/>
      <c r="B384" s="467"/>
      <c r="C384" s="442"/>
      <c r="D384" s="442"/>
      <c r="E384" s="474"/>
      <c r="F384" s="474"/>
      <c r="G384" s="474"/>
      <c r="H384" s="474"/>
      <c r="I384" s="442"/>
      <c r="J384" s="442"/>
      <c r="K384" s="467"/>
      <c r="L384" s="475"/>
      <c r="M384" s="450"/>
      <c r="N384" s="450"/>
      <c r="O384" s="476"/>
      <c r="P384" s="477"/>
      <c r="W384" s="453"/>
      <c r="X384" s="264"/>
      <c r="Y384" s="264"/>
      <c r="Z384" s="264"/>
    </row>
    <row r="385" spans="1:26" s="64" customFormat="1" ht="17" thickBot="1">
      <c r="A385" s="470"/>
      <c r="B385" s="467" t="s">
        <v>779</v>
      </c>
      <c r="C385" s="442"/>
      <c r="D385" s="442"/>
      <c r="E385" s="474"/>
      <c r="F385" s="474"/>
      <c r="G385" s="801" t="s">
        <v>859</v>
      </c>
      <c r="H385" s="802"/>
      <c r="I385" s="803"/>
      <c r="J385" s="442"/>
      <c r="K385" s="467" t="s">
        <v>50</v>
      </c>
      <c r="L385" s="611"/>
      <c r="M385" s="442"/>
      <c r="N385" s="442"/>
      <c r="O385" s="467" t="s">
        <v>50</v>
      </c>
      <c r="P385" s="611"/>
      <c r="W385" s="453"/>
      <c r="X385" s="264"/>
      <c r="Y385" s="264"/>
      <c r="Z385" s="264"/>
    </row>
    <row r="386" spans="1:26" s="64" customFormat="1">
      <c r="A386" s="470"/>
      <c r="B386" s="442"/>
      <c r="C386" s="442"/>
      <c r="D386" s="442"/>
      <c r="E386" s="442"/>
      <c r="F386" s="442"/>
      <c r="G386" s="442"/>
      <c r="H386" s="442"/>
      <c r="I386" s="442"/>
      <c r="J386" s="442"/>
      <c r="K386" s="442"/>
      <c r="L386" s="442"/>
      <c r="M386" s="442"/>
      <c r="N386" s="442"/>
      <c r="O386" s="442"/>
      <c r="P386" s="471"/>
      <c r="W386" s="453"/>
      <c r="X386" s="264"/>
      <c r="Y386" s="264"/>
      <c r="Z386" s="264"/>
    </row>
    <row r="387" spans="1:26" s="64" customFormat="1">
      <c r="A387" s="470"/>
      <c r="B387" s="467" t="s">
        <v>70</v>
      </c>
      <c r="C387" s="442"/>
      <c r="D387" s="766"/>
      <c r="E387" s="767"/>
      <c r="F387" s="768"/>
      <c r="G387" s="442"/>
      <c r="H387" s="467" t="s">
        <v>71</v>
      </c>
      <c r="I387" s="442"/>
      <c r="J387" s="769"/>
      <c r="K387" s="804"/>
      <c r="L387" s="804"/>
      <c r="M387" s="804"/>
      <c r="N387" s="804"/>
      <c r="O387" s="770"/>
      <c r="P387" s="471"/>
      <c r="W387" s="453"/>
      <c r="X387" s="264"/>
      <c r="Y387" s="264"/>
      <c r="Z387" s="264"/>
    </row>
    <row r="388" spans="1:26" s="64" customFormat="1">
      <c r="A388" s="470"/>
      <c r="B388" s="442"/>
      <c r="C388" s="442"/>
      <c r="D388" s="442"/>
      <c r="E388" s="442"/>
      <c r="F388" s="442"/>
      <c r="G388" s="442"/>
      <c r="H388" s="442"/>
      <c r="I388" s="442"/>
      <c r="J388" s="442"/>
      <c r="K388" s="442"/>
      <c r="L388" s="442"/>
      <c r="M388" s="442"/>
      <c r="N388" s="442"/>
      <c r="O388" s="442"/>
      <c r="P388" s="471"/>
      <c r="W388" s="453"/>
      <c r="X388" s="264"/>
      <c r="Y388" s="264"/>
      <c r="Z388" s="264"/>
    </row>
    <row r="389" spans="1:26" s="64" customFormat="1">
      <c r="A389" s="470"/>
      <c r="B389" s="467" t="s">
        <v>72</v>
      </c>
      <c r="C389" s="442"/>
      <c r="D389" s="766"/>
      <c r="E389" s="767"/>
      <c r="F389" s="767"/>
      <c r="G389" s="767"/>
      <c r="H389" s="767"/>
      <c r="I389" s="767"/>
      <c r="J389" s="767"/>
      <c r="K389" s="767"/>
      <c r="L389" s="767"/>
      <c r="M389" s="767"/>
      <c r="N389" s="767"/>
      <c r="O389" s="768"/>
      <c r="P389" s="471"/>
      <c r="W389" s="453"/>
      <c r="X389" s="264"/>
      <c r="Y389" s="264"/>
      <c r="Z389" s="264"/>
    </row>
    <row r="390" spans="1:26" s="64" customFormat="1" ht="17" thickBot="1">
      <c r="A390" s="479"/>
      <c r="B390" s="480"/>
      <c r="C390" s="480"/>
      <c r="D390" s="480"/>
      <c r="E390" s="480"/>
      <c r="F390" s="480"/>
      <c r="G390" s="480"/>
      <c r="H390" s="480"/>
      <c r="I390" s="480"/>
      <c r="J390" s="480"/>
      <c r="K390" s="480"/>
      <c r="L390" s="480"/>
      <c r="M390" s="480"/>
      <c r="N390" s="480"/>
      <c r="O390" s="480"/>
      <c r="P390" s="481"/>
      <c r="W390" s="453"/>
      <c r="X390" s="264"/>
      <c r="Y390" s="264"/>
      <c r="Z390" s="264"/>
    </row>
    <row r="391" spans="1:26" s="64" customFormat="1" ht="17" thickBot="1">
      <c r="A391" s="470"/>
      <c r="B391" s="465"/>
      <c r="C391" s="465"/>
      <c r="D391" s="465"/>
      <c r="E391" s="465"/>
      <c r="F391" s="465"/>
      <c r="G391" s="465"/>
      <c r="H391" s="465"/>
      <c r="I391" s="465"/>
      <c r="J391" s="465"/>
      <c r="K391" s="465"/>
      <c r="L391" s="465"/>
      <c r="M391" s="465"/>
      <c r="N391" s="465"/>
      <c r="O391" s="465"/>
      <c r="P391" s="466"/>
      <c r="W391" s="457" t="s">
        <v>195</v>
      </c>
      <c r="X391" s="264"/>
      <c r="Y391" s="264"/>
      <c r="Z391" s="264"/>
    </row>
    <row r="392" spans="1:26" s="64" customFormat="1" ht="17" thickBot="1">
      <c r="A392" s="374" t="s">
        <v>1040</v>
      </c>
      <c r="B392" s="467" t="s">
        <v>68</v>
      </c>
      <c r="C392" s="442"/>
      <c r="D392" s="442"/>
      <c r="E392" s="766"/>
      <c r="F392" s="767"/>
      <c r="G392" s="767"/>
      <c r="H392" s="767"/>
      <c r="I392" s="767"/>
      <c r="J392" s="768"/>
      <c r="K392" s="468" t="s">
        <v>69</v>
      </c>
      <c r="L392" s="766"/>
      <c r="M392" s="768"/>
      <c r="N392" s="442"/>
      <c r="O392" s="467" t="s">
        <v>778</v>
      </c>
      <c r="P392" s="629"/>
      <c r="W392" s="453"/>
      <c r="X392" s="264"/>
      <c r="Y392" s="264"/>
      <c r="Z392" s="264"/>
    </row>
    <row r="393" spans="1:26" s="64" customFormat="1" ht="17" thickBot="1">
      <c r="A393" s="470"/>
      <c r="B393" s="442"/>
      <c r="C393" s="442"/>
      <c r="D393" s="442"/>
      <c r="E393" s="442"/>
      <c r="F393" s="442"/>
      <c r="G393" s="442"/>
      <c r="H393" s="442"/>
      <c r="I393" s="442"/>
      <c r="J393" s="442"/>
      <c r="K393" s="442"/>
      <c r="L393" s="442"/>
      <c r="M393" s="442"/>
      <c r="N393" s="442"/>
      <c r="O393" s="442"/>
      <c r="P393" s="471"/>
      <c r="W393" s="453"/>
      <c r="X393" s="264"/>
      <c r="Y393" s="264"/>
      <c r="Z393" s="264"/>
    </row>
    <row r="394" spans="1:26" s="64" customFormat="1" ht="17" thickBot="1">
      <c r="A394" s="470"/>
      <c r="B394" s="467" t="s">
        <v>862</v>
      </c>
      <c r="C394" s="442"/>
      <c r="D394" s="442"/>
      <c r="E394" s="472"/>
      <c r="F394" s="472"/>
      <c r="G394" s="766"/>
      <c r="H394" s="767"/>
      <c r="I394" s="768"/>
      <c r="J394" s="442"/>
      <c r="K394" s="467" t="s">
        <v>49</v>
      </c>
      <c r="L394" s="610"/>
      <c r="M394" s="442"/>
      <c r="N394" s="442"/>
      <c r="O394" s="467" t="s">
        <v>49</v>
      </c>
      <c r="P394" s="610"/>
      <c r="W394" s="453"/>
      <c r="X394" s="264"/>
      <c r="Y394" s="264"/>
      <c r="Z394" s="264"/>
    </row>
    <row r="395" spans="1:26" s="64" customFormat="1" ht="17" thickBot="1">
      <c r="A395" s="470"/>
      <c r="B395" s="467"/>
      <c r="C395" s="442"/>
      <c r="D395" s="442"/>
      <c r="E395" s="474"/>
      <c r="F395" s="474"/>
      <c r="G395" s="474"/>
      <c r="H395" s="474"/>
      <c r="I395" s="442"/>
      <c r="J395" s="442"/>
      <c r="K395" s="467"/>
      <c r="L395" s="475"/>
      <c r="M395" s="450"/>
      <c r="N395" s="450"/>
      <c r="O395" s="476"/>
      <c r="P395" s="477"/>
      <c r="W395" s="453"/>
      <c r="X395" s="264"/>
      <c r="Y395" s="264"/>
      <c r="Z395" s="264"/>
    </row>
    <row r="396" spans="1:26" s="64" customFormat="1" ht="17" thickBot="1">
      <c r="A396" s="470"/>
      <c r="B396" s="467" t="s">
        <v>779</v>
      </c>
      <c r="C396" s="442"/>
      <c r="D396" s="442"/>
      <c r="E396" s="474"/>
      <c r="F396" s="474"/>
      <c r="G396" s="801" t="s">
        <v>859</v>
      </c>
      <c r="H396" s="802"/>
      <c r="I396" s="803"/>
      <c r="J396" s="442"/>
      <c r="K396" s="467" t="s">
        <v>50</v>
      </c>
      <c r="L396" s="611"/>
      <c r="M396" s="442"/>
      <c r="N396" s="442"/>
      <c r="O396" s="467" t="s">
        <v>50</v>
      </c>
      <c r="P396" s="611"/>
      <c r="W396" s="453"/>
      <c r="X396" s="264"/>
      <c r="Y396" s="264"/>
      <c r="Z396" s="264"/>
    </row>
    <row r="397" spans="1:26" s="64" customFormat="1">
      <c r="A397" s="470"/>
      <c r="B397" s="442"/>
      <c r="C397" s="442"/>
      <c r="D397" s="442"/>
      <c r="E397" s="442"/>
      <c r="F397" s="442"/>
      <c r="G397" s="442"/>
      <c r="H397" s="442"/>
      <c r="I397" s="442"/>
      <c r="J397" s="442"/>
      <c r="K397" s="442"/>
      <c r="L397" s="442"/>
      <c r="M397" s="442"/>
      <c r="N397" s="442"/>
      <c r="O397" s="442"/>
      <c r="P397" s="471"/>
      <c r="W397" s="453"/>
      <c r="X397" s="264"/>
      <c r="Y397" s="264"/>
      <c r="Z397" s="264"/>
    </row>
    <row r="398" spans="1:26" s="64" customFormat="1">
      <c r="A398" s="470"/>
      <c r="B398" s="467" t="s">
        <v>70</v>
      </c>
      <c r="C398" s="442"/>
      <c r="D398" s="766"/>
      <c r="E398" s="767"/>
      <c r="F398" s="768"/>
      <c r="G398" s="442"/>
      <c r="H398" s="467" t="s">
        <v>71</v>
      </c>
      <c r="I398" s="442"/>
      <c r="J398" s="769"/>
      <c r="K398" s="804"/>
      <c r="L398" s="804"/>
      <c r="M398" s="804"/>
      <c r="N398" s="804"/>
      <c r="O398" s="770"/>
      <c r="P398" s="471"/>
      <c r="W398" s="453"/>
      <c r="X398" s="264"/>
      <c r="Y398" s="264"/>
      <c r="Z398" s="264"/>
    </row>
    <row r="399" spans="1:26" s="64" customFormat="1">
      <c r="A399" s="470"/>
      <c r="B399" s="442"/>
      <c r="C399" s="442"/>
      <c r="D399" s="442"/>
      <c r="E399" s="442"/>
      <c r="F399" s="442"/>
      <c r="G399" s="442"/>
      <c r="H399" s="442"/>
      <c r="I399" s="442"/>
      <c r="J399" s="442"/>
      <c r="K399" s="442"/>
      <c r="L399" s="442"/>
      <c r="M399" s="442"/>
      <c r="N399" s="442"/>
      <c r="O399" s="442"/>
      <c r="P399" s="471"/>
      <c r="W399" s="453"/>
      <c r="X399" s="264"/>
      <c r="Y399" s="264"/>
      <c r="Z399" s="264"/>
    </row>
    <row r="400" spans="1:26" s="64" customFormat="1">
      <c r="A400" s="470"/>
      <c r="B400" s="467" t="s">
        <v>72</v>
      </c>
      <c r="C400" s="442"/>
      <c r="D400" s="766"/>
      <c r="E400" s="767"/>
      <c r="F400" s="767"/>
      <c r="G400" s="767"/>
      <c r="H400" s="767"/>
      <c r="I400" s="767"/>
      <c r="J400" s="767"/>
      <c r="K400" s="767"/>
      <c r="L400" s="767"/>
      <c r="M400" s="767"/>
      <c r="N400" s="767"/>
      <c r="O400" s="768"/>
      <c r="P400" s="471"/>
      <c r="W400" s="453"/>
      <c r="X400" s="264"/>
      <c r="Y400" s="264"/>
      <c r="Z400" s="264"/>
    </row>
    <row r="401" spans="1:26" s="64" customFormat="1" ht="17" thickBot="1">
      <c r="A401" s="479"/>
      <c r="B401" s="480"/>
      <c r="C401" s="480"/>
      <c r="D401" s="480"/>
      <c r="E401" s="480"/>
      <c r="F401" s="480"/>
      <c r="G401" s="480"/>
      <c r="H401" s="480"/>
      <c r="I401" s="480"/>
      <c r="J401" s="480"/>
      <c r="K401" s="480"/>
      <c r="L401" s="480"/>
      <c r="M401" s="480"/>
      <c r="N401" s="480"/>
      <c r="O401" s="480"/>
      <c r="P401" s="481"/>
      <c r="W401" s="453"/>
      <c r="X401" s="264"/>
      <c r="Y401" s="264"/>
      <c r="Z401" s="264"/>
    </row>
    <row r="402" spans="1:26" s="64" customFormat="1" ht="17" thickBot="1">
      <c r="A402" s="470"/>
      <c r="B402" s="465"/>
      <c r="C402" s="465"/>
      <c r="D402" s="465"/>
      <c r="E402" s="465"/>
      <c r="F402" s="465"/>
      <c r="G402" s="465"/>
      <c r="H402" s="465"/>
      <c r="I402" s="465"/>
      <c r="J402" s="465"/>
      <c r="K402" s="465"/>
      <c r="L402" s="465"/>
      <c r="M402" s="465"/>
      <c r="N402" s="465"/>
      <c r="O402" s="465"/>
      <c r="P402" s="466"/>
      <c r="W402" s="457" t="s">
        <v>195</v>
      </c>
      <c r="X402" s="264"/>
      <c r="Y402" s="264"/>
      <c r="Z402" s="264"/>
    </row>
    <row r="403" spans="1:26" s="64" customFormat="1" ht="17" thickBot="1">
      <c r="A403" s="374" t="s">
        <v>1041</v>
      </c>
      <c r="B403" s="467" t="s">
        <v>68</v>
      </c>
      <c r="C403" s="442"/>
      <c r="D403" s="442"/>
      <c r="E403" s="766"/>
      <c r="F403" s="767"/>
      <c r="G403" s="767"/>
      <c r="H403" s="767"/>
      <c r="I403" s="767"/>
      <c r="J403" s="768"/>
      <c r="K403" s="468" t="s">
        <v>69</v>
      </c>
      <c r="L403" s="766"/>
      <c r="M403" s="768"/>
      <c r="N403" s="442"/>
      <c r="O403" s="467" t="s">
        <v>778</v>
      </c>
      <c r="P403" s="629"/>
      <c r="W403" s="453"/>
      <c r="X403" s="264"/>
      <c r="Y403" s="264"/>
      <c r="Z403" s="264"/>
    </row>
    <row r="404" spans="1:26" s="64" customFormat="1" ht="17" thickBot="1">
      <c r="A404" s="470"/>
      <c r="B404" s="442"/>
      <c r="C404" s="442"/>
      <c r="D404" s="442"/>
      <c r="E404" s="442"/>
      <c r="F404" s="442"/>
      <c r="G404" s="442"/>
      <c r="H404" s="442"/>
      <c r="I404" s="442"/>
      <c r="J404" s="442"/>
      <c r="K404" s="442"/>
      <c r="L404" s="442"/>
      <c r="M404" s="442"/>
      <c r="N404" s="442"/>
      <c r="O404" s="442"/>
      <c r="P404" s="471"/>
      <c r="W404" s="453"/>
      <c r="X404" s="264"/>
      <c r="Y404" s="264"/>
      <c r="Z404" s="264"/>
    </row>
    <row r="405" spans="1:26" s="64" customFormat="1" ht="17" thickBot="1">
      <c r="A405" s="470"/>
      <c r="B405" s="467" t="s">
        <v>862</v>
      </c>
      <c r="C405" s="442"/>
      <c r="D405" s="442"/>
      <c r="E405" s="472"/>
      <c r="F405" s="472"/>
      <c r="G405" s="766"/>
      <c r="H405" s="767"/>
      <c r="I405" s="768"/>
      <c r="J405" s="442"/>
      <c r="K405" s="467" t="s">
        <v>49</v>
      </c>
      <c r="L405" s="610"/>
      <c r="M405" s="442"/>
      <c r="N405" s="442"/>
      <c r="O405" s="467" t="s">
        <v>49</v>
      </c>
      <c r="P405" s="610"/>
      <c r="W405" s="453"/>
      <c r="X405" s="264"/>
      <c r="Y405" s="264"/>
      <c r="Z405" s="264"/>
    </row>
    <row r="406" spans="1:26" s="64" customFormat="1" ht="17" thickBot="1">
      <c r="A406" s="470"/>
      <c r="B406" s="467"/>
      <c r="C406" s="442"/>
      <c r="D406" s="442"/>
      <c r="E406" s="474"/>
      <c r="F406" s="474"/>
      <c r="G406" s="474"/>
      <c r="H406" s="474"/>
      <c r="I406" s="442"/>
      <c r="J406" s="442"/>
      <c r="K406" s="467"/>
      <c r="L406" s="475"/>
      <c r="M406" s="450"/>
      <c r="N406" s="450"/>
      <c r="O406" s="476"/>
      <c r="P406" s="477"/>
      <c r="W406" s="453"/>
      <c r="X406" s="264"/>
      <c r="Y406" s="264"/>
      <c r="Z406" s="264"/>
    </row>
    <row r="407" spans="1:26" s="64" customFormat="1" ht="17" thickBot="1">
      <c r="A407" s="470"/>
      <c r="B407" s="467" t="s">
        <v>779</v>
      </c>
      <c r="C407" s="442"/>
      <c r="D407" s="442"/>
      <c r="E407" s="474"/>
      <c r="F407" s="474"/>
      <c r="G407" s="801" t="s">
        <v>859</v>
      </c>
      <c r="H407" s="802"/>
      <c r="I407" s="803"/>
      <c r="J407" s="442"/>
      <c r="K407" s="467" t="s">
        <v>50</v>
      </c>
      <c r="L407" s="611"/>
      <c r="M407" s="442"/>
      <c r="N407" s="442"/>
      <c r="O407" s="467" t="s">
        <v>50</v>
      </c>
      <c r="P407" s="611"/>
      <c r="W407" s="453"/>
      <c r="X407" s="264"/>
      <c r="Y407" s="264"/>
      <c r="Z407" s="264"/>
    </row>
    <row r="408" spans="1:26" s="64" customFormat="1">
      <c r="A408" s="470"/>
      <c r="B408" s="442"/>
      <c r="C408" s="442"/>
      <c r="D408" s="442"/>
      <c r="E408" s="442"/>
      <c r="F408" s="442"/>
      <c r="G408" s="442"/>
      <c r="H408" s="442"/>
      <c r="I408" s="442"/>
      <c r="J408" s="442"/>
      <c r="K408" s="442"/>
      <c r="L408" s="442"/>
      <c r="M408" s="442"/>
      <c r="N408" s="442"/>
      <c r="O408" s="442"/>
      <c r="P408" s="471"/>
      <c r="W408" s="453"/>
      <c r="X408" s="264"/>
      <c r="Y408" s="264"/>
      <c r="Z408" s="264"/>
    </row>
    <row r="409" spans="1:26" s="64" customFormat="1">
      <c r="A409" s="470"/>
      <c r="B409" s="467" t="s">
        <v>70</v>
      </c>
      <c r="C409" s="442"/>
      <c r="D409" s="766"/>
      <c r="E409" s="767"/>
      <c r="F409" s="768"/>
      <c r="G409" s="442"/>
      <c r="H409" s="467" t="s">
        <v>71</v>
      </c>
      <c r="I409" s="442"/>
      <c r="J409" s="769"/>
      <c r="K409" s="804"/>
      <c r="L409" s="804"/>
      <c r="M409" s="804"/>
      <c r="N409" s="804"/>
      <c r="O409" s="770"/>
      <c r="P409" s="471"/>
      <c r="W409" s="453"/>
      <c r="X409" s="264"/>
      <c r="Y409" s="264"/>
      <c r="Z409" s="264"/>
    </row>
    <row r="410" spans="1:26" s="64" customFormat="1">
      <c r="A410" s="470"/>
      <c r="B410" s="442"/>
      <c r="C410" s="442"/>
      <c r="D410" s="442"/>
      <c r="E410" s="442"/>
      <c r="F410" s="442"/>
      <c r="G410" s="442"/>
      <c r="H410" s="442"/>
      <c r="I410" s="442"/>
      <c r="J410" s="442"/>
      <c r="K410" s="442"/>
      <c r="L410" s="442"/>
      <c r="M410" s="442"/>
      <c r="N410" s="442"/>
      <c r="O410" s="442"/>
      <c r="P410" s="471"/>
      <c r="W410" s="453"/>
      <c r="X410" s="264"/>
      <c r="Y410" s="264"/>
      <c r="Z410" s="264"/>
    </row>
    <row r="411" spans="1:26" s="64" customFormat="1">
      <c r="A411" s="470"/>
      <c r="B411" s="467" t="s">
        <v>72</v>
      </c>
      <c r="C411" s="442"/>
      <c r="D411" s="766"/>
      <c r="E411" s="767"/>
      <c r="F411" s="767"/>
      <c r="G411" s="767"/>
      <c r="H411" s="767"/>
      <c r="I411" s="767"/>
      <c r="J411" s="767"/>
      <c r="K411" s="767"/>
      <c r="L411" s="767"/>
      <c r="M411" s="767"/>
      <c r="N411" s="767"/>
      <c r="O411" s="768"/>
      <c r="P411" s="471"/>
      <c r="W411" s="453"/>
      <c r="X411" s="264"/>
      <c r="Y411" s="264"/>
      <c r="Z411" s="264"/>
    </row>
    <row r="412" spans="1:26" s="64" customFormat="1" ht="17" thickBot="1">
      <c r="A412" s="479"/>
      <c r="B412" s="480"/>
      <c r="C412" s="480"/>
      <c r="D412" s="480"/>
      <c r="E412" s="480"/>
      <c r="F412" s="480"/>
      <c r="G412" s="480"/>
      <c r="H412" s="480"/>
      <c r="I412" s="480"/>
      <c r="J412" s="480"/>
      <c r="K412" s="480"/>
      <c r="L412" s="480"/>
      <c r="M412" s="480"/>
      <c r="N412" s="480"/>
      <c r="O412" s="480"/>
      <c r="P412" s="481"/>
      <c r="W412" s="453"/>
      <c r="X412" s="264"/>
      <c r="Y412" s="264"/>
      <c r="Z412" s="264"/>
    </row>
    <row r="413" spans="1:26" s="64" customFormat="1" ht="17" thickBot="1">
      <c r="A413" s="470"/>
      <c r="B413" s="465"/>
      <c r="C413" s="465"/>
      <c r="D413" s="465"/>
      <c r="E413" s="465"/>
      <c r="F413" s="465"/>
      <c r="G413" s="465"/>
      <c r="H413" s="465"/>
      <c r="I413" s="465"/>
      <c r="J413" s="465"/>
      <c r="K413" s="465"/>
      <c r="L413" s="465"/>
      <c r="M413" s="465"/>
      <c r="N413" s="465"/>
      <c r="O413" s="465"/>
      <c r="P413" s="466"/>
      <c r="W413" s="457" t="s">
        <v>195</v>
      </c>
      <c r="X413" s="264"/>
      <c r="Y413" s="264"/>
      <c r="Z413" s="264"/>
    </row>
    <row r="414" spans="1:26" s="64" customFormat="1" ht="17" thickBot="1">
      <c r="A414" s="374" t="s">
        <v>1042</v>
      </c>
      <c r="B414" s="467" t="s">
        <v>68</v>
      </c>
      <c r="C414" s="442"/>
      <c r="D414" s="442"/>
      <c r="E414" s="766"/>
      <c r="F414" s="767"/>
      <c r="G414" s="767"/>
      <c r="H414" s="767"/>
      <c r="I414" s="767"/>
      <c r="J414" s="768"/>
      <c r="K414" s="468" t="s">
        <v>69</v>
      </c>
      <c r="L414" s="766"/>
      <c r="M414" s="768"/>
      <c r="N414" s="442"/>
      <c r="O414" s="467" t="s">
        <v>778</v>
      </c>
      <c r="P414" s="629"/>
      <c r="W414" s="453"/>
      <c r="X414" s="264"/>
      <c r="Y414" s="264"/>
      <c r="Z414" s="264"/>
    </row>
    <row r="415" spans="1:26" s="64" customFormat="1" ht="17" thickBot="1">
      <c r="A415" s="470"/>
      <c r="B415" s="442"/>
      <c r="C415" s="442"/>
      <c r="D415" s="442"/>
      <c r="E415" s="442"/>
      <c r="F415" s="442"/>
      <c r="G415" s="442"/>
      <c r="H415" s="442"/>
      <c r="I415" s="442"/>
      <c r="J415" s="442"/>
      <c r="K415" s="442"/>
      <c r="L415" s="442"/>
      <c r="M415" s="442"/>
      <c r="N415" s="442"/>
      <c r="O415" s="442"/>
      <c r="P415" s="471"/>
      <c r="W415" s="453"/>
      <c r="X415" s="264"/>
      <c r="Y415" s="264"/>
      <c r="Z415" s="264"/>
    </row>
    <row r="416" spans="1:26" s="64" customFormat="1" ht="17" thickBot="1">
      <c r="A416" s="470"/>
      <c r="B416" s="467" t="s">
        <v>862</v>
      </c>
      <c r="C416" s="442"/>
      <c r="D416" s="442"/>
      <c r="E416" s="472"/>
      <c r="F416" s="472"/>
      <c r="G416" s="766"/>
      <c r="H416" s="767"/>
      <c r="I416" s="768"/>
      <c r="J416" s="442"/>
      <c r="K416" s="467" t="s">
        <v>49</v>
      </c>
      <c r="L416" s="610"/>
      <c r="M416" s="442"/>
      <c r="N416" s="442"/>
      <c r="O416" s="467" t="s">
        <v>49</v>
      </c>
      <c r="P416" s="610"/>
      <c r="W416" s="453"/>
      <c r="X416" s="264"/>
      <c r="Y416" s="264"/>
      <c r="Z416" s="264"/>
    </row>
    <row r="417" spans="1:26" s="64" customFormat="1" ht="17" thickBot="1">
      <c r="A417" s="470"/>
      <c r="B417" s="467"/>
      <c r="C417" s="442"/>
      <c r="D417" s="442"/>
      <c r="E417" s="474"/>
      <c r="F417" s="474"/>
      <c r="G417" s="474"/>
      <c r="H417" s="474"/>
      <c r="I417" s="442"/>
      <c r="J417" s="442"/>
      <c r="K417" s="467"/>
      <c r="L417" s="475"/>
      <c r="M417" s="450"/>
      <c r="N417" s="450"/>
      <c r="O417" s="476"/>
      <c r="P417" s="477"/>
      <c r="W417" s="453"/>
      <c r="X417" s="264"/>
      <c r="Y417" s="264"/>
      <c r="Z417" s="264"/>
    </row>
    <row r="418" spans="1:26" s="64" customFormat="1" ht="17" thickBot="1">
      <c r="A418" s="470"/>
      <c r="B418" s="467" t="s">
        <v>779</v>
      </c>
      <c r="C418" s="442"/>
      <c r="D418" s="442"/>
      <c r="E418" s="474"/>
      <c r="F418" s="474"/>
      <c r="G418" s="801" t="s">
        <v>859</v>
      </c>
      <c r="H418" s="802"/>
      <c r="I418" s="803"/>
      <c r="J418" s="442"/>
      <c r="K418" s="467" t="s">
        <v>50</v>
      </c>
      <c r="L418" s="611"/>
      <c r="M418" s="442"/>
      <c r="N418" s="442"/>
      <c r="O418" s="467" t="s">
        <v>50</v>
      </c>
      <c r="P418" s="611"/>
      <c r="W418" s="453"/>
      <c r="X418" s="264"/>
      <c r="Y418" s="264"/>
      <c r="Z418" s="264"/>
    </row>
    <row r="419" spans="1:26" s="64" customFormat="1">
      <c r="A419" s="470"/>
      <c r="B419" s="442"/>
      <c r="C419" s="442"/>
      <c r="D419" s="442"/>
      <c r="E419" s="442"/>
      <c r="F419" s="442"/>
      <c r="G419" s="442"/>
      <c r="H419" s="442"/>
      <c r="I419" s="442"/>
      <c r="J419" s="442"/>
      <c r="K419" s="442"/>
      <c r="L419" s="442"/>
      <c r="M419" s="442"/>
      <c r="N419" s="442"/>
      <c r="O419" s="442"/>
      <c r="P419" s="471"/>
      <c r="W419" s="453"/>
      <c r="X419" s="264"/>
      <c r="Y419" s="264"/>
      <c r="Z419" s="264"/>
    </row>
    <row r="420" spans="1:26" s="64" customFormat="1">
      <c r="A420" s="470"/>
      <c r="B420" s="467" t="s">
        <v>70</v>
      </c>
      <c r="C420" s="442"/>
      <c r="D420" s="766"/>
      <c r="E420" s="767"/>
      <c r="F420" s="768"/>
      <c r="G420" s="442"/>
      <c r="H420" s="467" t="s">
        <v>71</v>
      </c>
      <c r="I420" s="442"/>
      <c r="J420" s="769"/>
      <c r="K420" s="804"/>
      <c r="L420" s="804"/>
      <c r="M420" s="804"/>
      <c r="N420" s="804"/>
      <c r="O420" s="770"/>
      <c r="P420" s="471"/>
      <c r="W420" s="453"/>
      <c r="X420" s="264"/>
      <c r="Y420" s="264"/>
      <c r="Z420" s="264"/>
    </row>
    <row r="421" spans="1:26" s="64" customFormat="1">
      <c r="A421" s="470"/>
      <c r="B421" s="442"/>
      <c r="C421" s="442"/>
      <c r="D421" s="442"/>
      <c r="E421" s="442"/>
      <c r="F421" s="442"/>
      <c r="G421" s="442"/>
      <c r="H421" s="442"/>
      <c r="I421" s="442"/>
      <c r="J421" s="442"/>
      <c r="K421" s="442"/>
      <c r="L421" s="442"/>
      <c r="M421" s="442"/>
      <c r="N421" s="442"/>
      <c r="O421" s="442"/>
      <c r="P421" s="471"/>
      <c r="W421" s="453"/>
      <c r="X421" s="264"/>
      <c r="Y421" s="264"/>
      <c r="Z421" s="264"/>
    </row>
    <row r="422" spans="1:26" s="64" customFormat="1">
      <c r="A422" s="470"/>
      <c r="B422" s="467" t="s">
        <v>72</v>
      </c>
      <c r="C422" s="442"/>
      <c r="D422" s="766"/>
      <c r="E422" s="767"/>
      <c r="F422" s="767"/>
      <c r="G422" s="767"/>
      <c r="H422" s="767"/>
      <c r="I422" s="767"/>
      <c r="J422" s="767"/>
      <c r="K422" s="767"/>
      <c r="L422" s="767"/>
      <c r="M422" s="767"/>
      <c r="N422" s="767"/>
      <c r="O422" s="768"/>
      <c r="P422" s="471"/>
      <c r="W422" s="453"/>
      <c r="X422" s="264"/>
      <c r="Y422" s="264"/>
      <c r="Z422" s="264"/>
    </row>
    <row r="423" spans="1:26" s="64" customFormat="1" ht="17" thickBot="1">
      <c r="A423" s="479"/>
      <c r="B423" s="480"/>
      <c r="C423" s="480"/>
      <c r="D423" s="480"/>
      <c r="E423" s="480"/>
      <c r="F423" s="480"/>
      <c r="G423" s="480"/>
      <c r="H423" s="480"/>
      <c r="I423" s="480"/>
      <c r="J423" s="480"/>
      <c r="K423" s="480"/>
      <c r="L423" s="480"/>
      <c r="M423" s="480"/>
      <c r="N423" s="480"/>
      <c r="O423" s="480"/>
      <c r="P423" s="481"/>
      <c r="W423" s="453"/>
      <c r="X423" s="264"/>
      <c r="Y423" s="264"/>
      <c r="Z423" s="264"/>
    </row>
    <row r="424" spans="1:26" s="64" customFormat="1" ht="17" thickBot="1">
      <c r="A424" s="470"/>
      <c r="B424" s="465"/>
      <c r="C424" s="465"/>
      <c r="D424" s="465"/>
      <c r="E424" s="465"/>
      <c r="F424" s="465"/>
      <c r="G424" s="465"/>
      <c r="H424" s="465"/>
      <c r="I424" s="465"/>
      <c r="J424" s="465"/>
      <c r="K424" s="465"/>
      <c r="L424" s="465"/>
      <c r="M424" s="465"/>
      <c r="N424" s="465"/>
      <c r="O424" s="465"/>
      <c r="P424" s="466"/>
      <c r="W424" s="457" t="s">
        <v>195</v>
      </c>
      <c r="X424" s="264"/>
      <c r="Y424" s="264"/>
      <c r="Z424" s="264"/>
    </row>
    <row r="425" spans="1:26" s="64" customFormat="1" ht="17" thickBot="1">
      <c r="A425" s="374" t="s">
        <v>1043</v>
      </c>
      <c r="B425" s="467" t="s">
        <v>68</v>
      </c>
      <c r="C425" s="442"/>
      <c r="D425" s="442"/>
      <c r="E425" s="766"/>
      <c r="F425" s="767"/>
      <c r="G425" s="767"/>
      <c r="H425" s="767"/>
      <c r="I425" s="767"/>
      <c r="J425" s="768"/>
      <c r="K425" s="468" t="s">
        <v>69</v>
      </c>
      <c r="L425" s="766"/>
      <c r="M425" s="768"/>
      <c r="N425" s="442"/>
      <c r="O425" s="467" t="s">
        <v>778</v>
      </c>
      <c r="P425" s="629"/>
      <c r="W425" s="453"/>
      <c r="X425" s="264"/>
      <c r="Y425" s="264"/>
      <c r="Z425" s="264"/>
    </row>
    <row r="426" spans="1:26" s="64" customFormat="1" ht="17" thickBot="1">
      <c r="A426" s="470"/>
      <c r="B426" s="442"/>
      <c r="C426" s="442"/>
      <c r="D426" s="442"/>
      <c r="E426" s="442"/>
      <c r="F426" s="442"/>
      <c r="G426" s="442"/>
      <c r="H426" s="442"/>
      <c r="I426" s="442"/>
      <c r="J426" s="442"/>
      <c r="K426" s="442"/>
      <c r="L426" s="442"/>
      <c r="M426" s="442"/>
      <c r="N426" s="442"/>
      <c r="O426" s="442"/>
      <c r="P426" s="471"/>
      <c r="W426" s="453"/>
      <c r="X426" s="264"/>
      <c r="Y426" s="264"/>
      <c r="Z426" s="264"/>
    </row>
    <row r="427" spans="1:26" s="64" customFormat="1" ht="17" thickBot="1">
      <c r="A427" s="470"/>
      <c r="B427" s="467" t="s">
        <v>862</v>
      </c>
      <c r="C427" s="442"/>
      <c r="D427" s="442"/>
      <c r="E427" s="472"/>
      <c r="F427" s="472"/>
      <c r="G427" s="766"/>
      <c r="H427" s="767"/>
      <c r="I427" s="768"/>
      <c r="J427" s="442"/>
      <c r="K427" s="467" t="s">
        <v>49</v>
      </c>
      <c r="L427" s="610"/>
      <c r="M427" s="442"/>
      <c r="N427" s="442"/>
      <c r="O427" s="467" t="s">
        <v>49</v>
      </c>
      <c r="P427" s="610"/>
      <c r="W427" s="453"/>
      <c r="X427" s="264"/>
      <c r="Y427" s="264"/>
      <c r="Z427" s="264"/>
    </row>
    <row r="428" spans="1:26" s="64" customFormat="1" ht="17" thickBot="1">
      <c r="A428" s="470"/>
      <c r="B428" s="467"/>
      <c r="C428" s="442"/>
      <c r="D428" s="442"/>
      <c r="E428" s="474"/>
      <c r="F428" s="474"/>
      <c r="G428" s="474"/>
      <c r="H428" s="474"/>
      <c r="I428" s="442"/>
      <c r="J428" s="442"/>
      <c r="K428" s="467"/>
      <c r="L428" s="475"/>
      <c r="M428" s="450"/>
      <c r="N428" s="450"/>
      <c r="O428" s="476"/>
      <c r="P428" s="477"/>
      <c r="W428" s="453"/>
      <c r="X428" s="264"/>
      <c r="Y428" s="264"/>
      <c r="Z428" s="264"/>
    </row>
    <row r="429" spans="1:26" s="64" customFormat="1" ht="17" thickBot="1">
      <c r="A429" s="470"/>
      <c r="B429" s="467" t="s">
        <v>779</v>
      </c>
      <c r="C429" s="442"/>
      <c r="D429" s="442"/>
      <c r="E429" s="474"/>
      <c r="F429" s="474"/>
      <c r="G429" s="801" t="s">
        <v>859</v>
      </c>
      <c r="H429" s="802"/>
      <c r="I429" s="803"/>
      <c r="J429" s="442"/>
      <c r="K429" s="467" t="s">
        <v>50</v>
      </c>
      <c r="L429" s="611"/>
      <c r="M429" s="442"/>
      <c r="N429" s="442"/>
      <c r="O429" s="467" t="s">
        <v>50</v>
      </c>
      <c r="P429" s="611"/>
      <c r="W429" s="453"/>
      <c r="X429" s="264"/>
      <c r="Y429" s="264"/>
      <c r="Z429" s="264"/>
    </row>
    <row r="430" spans="1:26" s="64" customFormat="1">
      <c r="A430" s="470"/>
      <c r="B430" s="442"/>
      <c r="C430" s="442"/>
      <c r="D430" s="442"/>
      <c r="E430" s="442"/>
      <c r="F430" s="442"/>
      <c r="G430" s="442"/>
      <c r="H430" s="442"/>
      <c r="I430" s="442"/>
      <c r="J430" s="442"/>
      <c r="K430" s="442"/>
      <c r="L430" s="442"/>
      <c r="M430" s="442"/>
      <c r="N430" s="442"/>
      <c r="O430" s="442"/>
      <c r="P430" s="471"/>
      <c r="W430" s="453"/>
      <c r="X430" s="264"/>
      <c r="Y430" s="264"/>
      <c r="Z430" s="264"/>
    </row>
    <row r="431" spans="1:26" s="64" customFormat="1">
      <c r="A431" s="470"/>
      <c r="B431" s="467" t="s">
        <v>70</v>
      </c>
      <c r="C431" s="442"/>
      <c r="D431" s="766"/>
      <c r="E431" s="767"/>
      <c r="F431" s="768"/>
      <c r="G431" s="442"/>
      <c r="H431" s="467" t="s">
        <v>71</v>
      </c>
      <c r="I431" s="442"/>
      <c r="J431" s="769"/>
      <c r="K431" s="804"/>
      <c r="L431" s="804"/>
      <c r="M431" s="804"/>
      <c r="N431" s="804"/>
      <c r="O431" s="770"/>
      <c r="P431" s="471"/>
      <c r="W431" s="453"/>
      <c r="X431" s="264"/>
      <c r="Y431" s="264"/>
      <c r="Z431" s="264"/>
    </row>
    <row r="432" spans="1:26" s="64" customFormat="1">
      <c r="A432" s="470"/>
      <c r="B432" s="442"/>
      <c r="C432" s="442"/>
      <c r="D432" s="442"/>
      <c r="E432" s="442"/>
      <c r="F432" s="442"/>
      <c r="G432" s="442"/>
      <c r="H432" s="442"/>
      <c r="I432" s="442"/>
      <c r="J432" s="442"/>
      <c r="K432" s="442"/>
      <c r="L432" s="442"/>
      <c r="M432" s="442"/>
      <c r="N432" s="442"/>
      <c r="O432" s="442"/>
      <c r="P432" s="471"/>
      <c r="W432" s="453"/>
      <c r="X432" s="264"/>
      <c r="Y432" s="264"/>
      <c r="Z432" s="264"/>
    </row>
    <row r="433" spans="1:26" s="64" customFormat="1">
      <c r="A433" s="470"/>
      <c r="B433" s="467" t="s">
        <v>72</v>
      </c>
      <c r="C433" s="442"/>
      <c r="D433" s="766"/>
      <c r="E433" s="767"/>
      <c r="F433" s="767"/>
      <c r="G433" s="767"/>
      <c r="H433" s="767"/>
      <c r="I433" s="767"/>
      <c r="J433" s="767"/>
      <c r="K433" s="767"/>
      <c r="L433" s="767"/>
      <c r="M433" s="767"/>
      <c r="N433" s="767"/>
      <c r="O433" s="768"/>
      <c r="P433" s="471"/>
      <c r="W433" s="453"/>
      <c r="X433" s="264"/>
      <c r="Y433" s="264"/>
      <c r="Z433" s="264"/>
    </row>
    <row r="434" spans="1:26" s="64" customFormat="1" ht="17" thickBot="1">
      <c r="A434" s="479"/>
      <c r="B434" s="480"/>
      <c r="C434" s="480"/>
      <c r="D434" s="480"/>
      <c r="E434" s="480"/>
      <c r="F434" s="480"/>
      <c r="G434" s="480"/>
      <c r="H434" s="480"/>
      <c r="I434" s="480"/>
      <c r="J434" s="480"/>
      <c r="K434" s="480"/>
      <c r="L434" s="480"/>
      <c r="M434" s="480"/>
      <c r="N434" s="480"/>
      <c r="O434" s="480"/>
      <c r="P434" s="481"/>
      <c r="W434" s="453"/>
      <c r="X434" s="264"/>
      <c r="Y434" s="264"/>
      <c r="Z434" s="264"/>
    </row>
    <row r="435" spans="1:26" s="64" customFormat="1" ht="17" thickBot="1">
      <c r="A435" s="470"/>
      <c r="B435" s="465"/>
      <c r="C435" s="465"/>
      <c r="D435" s="465"/>
      <c r="E435" s="465"/>
      <c r="F435" s="465"/>
      <c r="G435" s="465"/>
      <c r="H435" s="465"/>
      <c r="I435" s="465"/>
      <c r="J435" s="465"/>
      <c r="K435" s="465"/>
      <c r="L435" s="465"/>
      <c r="M435" s="465"/>
      <c r="N435" s="465"/>
      <c r="O435" s="465"/>
      <c r="P435" s="466"/>
      <c r="W435" s="457" t="s">
        <v>195</v>
      </c>
      <c r="X435" s="264"/>
      <c r="Y435" s="264"/>
      <c r="Z435" s="264"/>
    </row>
    <row r="436" spans="1:26" s="64" customFormat="1" ht="17" thickBot="1">
      <c r="A436" s="374" t="s">
        <v>1044</v>
      </c>
      <c r="B436" s="467" t="s">
        <v>68</v>
      </c>
      <c r="C436" s="442"/>
      <c r="D436" s="442"/>
      <c r="E436" s="766"/>
      <c r="F436" s="767"/>
      <c r="G436" s="767"/>
      <c r="H436" s="767"/>
      <c r="I436" s="767"/>
      <c r="J436" s="768"/>
      <c r="K436" s="468" t="s">
        <v>69</v>
      </c>
      <c r="L436" s="766"/>
      <c r="M436" s="768"/>
      <c r="N436" s="442"/>
      <c r="O436" s="467" t="s">
        <v>778</v>
      </c>
      <c r="P436" s="629"/>
      <c r="W436" s="453"/>
      <c r="X436" s="264"/>
      <c r="Y436" s="264"/>
      <c r="Z436" s="264"/>
    </row>
    <row r="437" spans="1:26" s="64" customFormat="1" ht="17" thickBot="1">
      <c r="A437" s="470"/>
      <c r="B437" s="442"/>
      <c r="C437" s="442"/>
      <c r="D437" s="442"/>
      <c r="E437" s="442"/>
      <c r="F437" s="442"/>
      <c r="G437" s="442"/>
      <c r="H437" s="442"/>
      <c r="I437" s="442"/>
      <c r="J437" s="442"/>
      <c r="K437" s="442"/>
      <c r="L437" s="442"/>
      <c r="M437" s="442"/>
      <c r="N437" s="442"/>
      <c r="O437" s="442"/>
      <c r="P437" s="471"/>
      <c r="W437" s="453"/>
      <c r="X437" s="264"/>
      <c r="Y437" s="264"/>
      <c r="Z437" s="264"/>
    </row>
    <row r="438" spans="1:26" s="64" customFormat="1" ht="17" thickBot="1">
      <c r="A438" s="470"/>
      <c r="B438" s="467" t="s">
        <v>862</v>
      </c>
      <c r="C438" s="442"/>
      <c r="D438" s="442"/>
      <c r="E438" s="472"/>
      <c r="F438" s="472"/>
      <c r="G438" s="766"/>
      <c r="H438" s="767"/>
      <c r="I438" s="768"/>
      <c r="J438" s="442"/>
      <c r="K438" s="467" t="s">
        <v>49</v>
      </c>
      <c r="L438" s="610"/>
      <c r="M438" s="442"/>
      <c r="N438" s="442"/>
      <c r="O438" s="467" t="s">
        <v>49</v>
      </c>
      <c r="P438" s="610"/>
      <c r="W438" s="453"/>
      <c r="X438" s="264"/>
      <c r="Y438" s="264"/>
      <c r="Z438" s="264"/>
    </row>
    <row r="439" spans="1:26" s="64" customFormat="1" ht="17" thickBot="1">
      <c r="A439" s="470"/>
      <c r="B439" s="467"/>
      <c r="C439" s="442"/>
      <c r="D439" s="442"/>
      <c r="E439" s="474"/>
      <c r="F439" s="474"/>
      <c r="G439" s="474"/>
      <c r="H439" s="474"/>
      <c r="I439" s="442"/>
      <c r="J439" s="442"/>
      <c r="K439" s="467"/>
      <c r="L439" s="475"/>
      <c r="M439" s="450"/>
      <c r="N439" s="450"/>
      <c r="O439" s="476"/>
      <c r="P439" s="477"/>
      <c r="W439" s="453"/>
      <c r="X439" s="264"/>
      <c r="Y439" s="264"/>
      <c r="Z439" s="264"/>
    </row>
    <row r="440" spans="1:26" s="64" customFormat="1" ht="17" thickBot="1">
      <c r="A440" s="470"/>
      <c r="B440" s="467" t="s">
        <v>779</v>
      </c>
      <c r="C440" s="442"/>
      <c r="D440" s="442"/>
      <c r="E440" s="474"/>
      <c r="F440" s="474"/>
      <c r="G440" s="801" t="s">
        <v>859</v>
      </c>
      <c r="H440" s="802"/>
      <c r="I440" s="803"/>
      <c r="J440" s="442"/>
      <c r="K440" s="467" t="s">
        <v>50</v>
      </c>
      <c r="L440" s="611"/>
      <c r="M440" s="442"/>
      <c r="N440" s="442"/>
      <c r="O440" s="467" t="s">
        <v>50</v>
      </c>
      <c r="P440" s="611"/>
      <c r="W440" s="453"/>
      <c r="X440" s="264"/>
      <c r="Y440" s="264"/>
      <c r="Z440" s="264"/>
    </row>
    <row r="441" spans="1:26" s="64" customFormat="1">
      <c r="A441" s="470"/>
      <c r="B441" s="442"/>
      <c r="C441" s="442"/>
      <c r="D441" s="442"/>
      <c r="E441" s="442"/>
      <c r="F441" s="442"/>
      <c r="G441" s="442"/>
      <c r="H441" s="442"/>
      <c r="I441" s="442"/>
      <c r="J441" s="442"/>
      <c r="K441" s="442"/>
      <c r="L441" s="442"/>
      <c r="M441" s="442"/>
      <c r="N441" s="442"/>
      <c r="O441" s="442"/>
      <c r="P441" s="471"/>
      <c r="W441" s="453"/>
      <c r="X441" s="264"/>
      <c r="Y441" s="264"/>
      <c r="Z441" s="264"/>
    </row>
    <row r="442" spans="1:26" s="64" customFormat="1">
      <c r="A442" s="470"/>
      <c r="B442" s="467" t="s">
        <v>70</v>
      </c>
      <c r="C442" s="442"/>
      <c r="D442" s="766"/>
      <c r="E442" s="767"/>
      <c r="F442" s="768"/>
      <c r="G442" s="442"/>
      <c r="H442" s="467" t="s">
        <v>71</v>
      </c>
      <c r="I442" s="442"/>
      <c r="J442" s="769"/>
      <c r="K442" s="804"/>
      <c r="L442" s="804"/>
      <c r="M442" s="804"/>
      <c r="N442" s="804"/>
      <c r="O442" s="770"/>
      <c r="P442" s="471"/>
      <c r="W442" s="453"/>
      <c r="X442" s="264"/>
      <c r="Y442" s="264"/>
      <c r="Z442" s="264"/>
    </row>
    <row r="443" spans="1:26" s="64" customFormat="1">
      <c r="A443" s="470"/>
      <c r="B443" s="442"/>
      <c r="C443" s="442"/>
      <c r="D443" s="442"/>
      <c r="E443" s="442"/>
      <c r="F443" s="442"/>
      <c r="G443" s="442"/>
      <c r="H443" s="442"/>
      <c r="I443" s="442"/>
      <c r="J443" s="442"/>
      <c r="K443" s="442"/>
      <c r="L443" s="442"/>
      <c r="M443" s="442"/>
      <c r="N443" s="442"/>
      <c r="O443" s="442"/>
      <c r="P443" s="471"/>
      <c r="W443" s="453"/>
      <c r="X443" s="264"/>
      <c r="Y443" s="264"/>
      <c r="Z443" s="264"/>
    </row>
    <row r="444" spans="1:26" s="64" customFormat="1">
      <c r="A444" s="470"/>
      <c r="B444" s="467" t="s">
        <v>72</v>
      </c>
      <c r="C444" s="442"/>
      <c r="D444" s="766"/>
      <c r="E444" s="767"/>
      <c r="F444" s="767"/>
      <c r="G444" s="767"/>
      <c r="H444" s="767"/>
      <c r="I444" s="767"/>
      <c r="J444" s="767"/>
      <c r="K444" s="767"/>
      <c r="L444" s="767"/>
      <c r="M444" s="767"/>
      <c r="N444" s="767"/>
      <c r="O444" s="768"/>
      <c r="P444" s="471"/>
      <c r="W444" s="453"/>
      <c r="X444" s="264"/>
      <c r="Y444" s="264"/>
      <c r="Z444" s="264"/>
    </row>
    <row r="445" spans="1:26" s="64" customFormat="1" ht="17" thickBot="1">
      <c r="A445" s="479"/>
      <c r="B445" s="480"/>
      <c r="C445" s="480"/>
      <c r="D445" s="480"/>
      <c r="E445" s="480"/>
      <c r="F445" s="480"/>
      <c r="G445" s="480"/>
      <c r="H445" s="480"/>
      <c r="I445" s="480"/>
      <c r="J445" s="480"/>
      <c r="K445" s="480"/>
      <c r="L445" s="480"/>
      <c r="M445" s="480"/>
      <c r="N445" s="480"/>
      <c r="O445" s="480"/>
      <c r="P445" s="481"/>
      <c r="W445" s="453"/>
      <c r="X445" s="264"/>
      <c r="Y445" s="264"/>
      <c r="Z445" s="264"/>
    </row>
    <row r="446" spans="1:26" s="64" customFormat="1" ht="17" thickBot="1">
      <c r="A446" s="470"/>
      <c r="B446" s="465"/>
      <c r="C446" s="465"/>
      <c r="D446" s="465"/>
      <c r="E446" s="465"/>
      <c r="F446" s="465"/>
      <c r="G446" s="465"/>
      <c r="H446" s="465"/>
      <c r="I446" s="465"/>
      <c r="J446" s="465"/>
      <c r="K446" s="465"/>
      <c r="L446" s="465"/>
      <c r="M446" s="465"/>
      <c r="N446" s="465"/>
      <c r="O446" s="465"/>
      <c r="P446" s="466"/>
      <c r="W446" s="457" t="s">
        <v>195</v>
      </c>
      <c r="X446" s="264"/>
      <c r="Y446" s="264"/>
      <c r="Z446" s="264"/>
    </row>
    <row r="447" spans="1:26" s="64" customFormat="1" ht="17" thickBot="1">
      <c r="A447" s="374" t="s">
        <v>1045</v>
      </c>
      <c r="B447" s="467" t="s">
        <v>68</v>
      </c>
      <c r="C447" s="442"/>
      <c r="D447" s="442"/>
      <c r="E447" s="766"/>
      <c r="F447" s="767"/>
      <c r="G447" s="767"/>
      <c r="H447" s="767"/>
      <c r="I447" s="767"/>
      <c r="J447" s="768"/>
      <c r="K447" s="468" t="s">
        <v>69</v>
      </c>
      <c r="L447" s="766"/>
      <c r="M447" s="768"/>
      <c r="N447" s="442"/>
      <c r="O447" s="467" t="s">
        <v>778</v>
      </c>
      <c r="P447" s="629"/>
      <c r="W447" s="453"/>
      <c r="X447" s="264"/>
      <c r="Y447" s="264"/>
      <c r="Z447" s="264"/>
    </row>
    <row r="448" spans="1:26" s="64" customFormat="1" ht="17" thickBot="1">
      <c r="A448" s="470"/>
      <c r="B448" s="442"/>
      <c r="C448" s="442"/>
      <c r="D448" s="442"/>
      <c r="E448" s="442"/>
      <c r="F448" s="442"/>
      <c r="G448" s="442"/>
      <c r="H448" s="442"/>
      <c r="I448" s="442"/>
      <c r="J448" s="442"/>
      <c r="K448" s="442"/>
      <c r="L448" s="442"/>
      <c r="M448" s="442"/>
      <c r="N448" s="442"/>
      <c r="O448" s="442"/>
      <c r="P448" s="471"/>
      <c r="W448" s="453"/>
      <c r="X448" s="264"/>
      <c r="Y448" s="264"/>
      <c r="Z448" s="264"/>
    </row>
    <row r="449" spans="1:26" s="64" customFormat="1" ht="17" thickBot="1">
      <c r="A449" s="470"/>
      <c r="B449" s="467" t="s">
        <v>862</v>
      </c>
      <c r="C449" s="442"/>
      <c r="D449" s="442"/>
      <c r="E449" s="472"/>
      <c r="F449" s="472"/>
      <c r="G449" s="766"/>
      <c r="H449" s="767"/>
      <c r="I449" s="768"/>
      <c r="J449" s="442"/>
      <c r="K449" s="467" t="s">
        <v>49</v>
      </c>
      <c r="L449" s="610"/>
      <c r="M449" s="442"/>
      <c r="N449" s="442"/>
      <c r="O449" s="467" t="s">
        <v>49</v>
      </c>
      <c r="P449" s="610"/>
      <c r="W449" s="453"/>
      <c r="X449" s="264"/>
      <c r="Y449" s="264"/>
      <c r="Z449" s="264"/>
    </row>
    <row r="450" spans="1:26" s="64" customFormat="1" ht="17" thickBot="1">
      <c r="A450" s="470"/>
      <c r="B450" s="467"/>
      <c r="C450" s="442"/>
      <c r="D450" s="442"/>
      <c r="E450" s="474"/>
      <c r="F450" s="474"/>
      <c r="G450" s="474"/>
      <c r="H450" s="474"/>
      <c r="I450" s="442"/>
      <c r="J450" s="442"/>
      <c r="K450" s="467"/>
      <c r="L450" s="475"/>
      <c r="M450" s="450"/>
      <c r="N450" s="450"/>
      <c r="O450" s="476"/>
      <c r="P450" s="477"/>
      <c r="W450" s="453"/>
      <c r="X450" s="264"/>
      <c r="Y450" s="264"/>
      <c r="Z450" s="264"/>
    </row>
    <row r="451" spans="1:26" s="64" customFormat="1" ht="17" thickBot="1">
      <c r="A451" s="470"/>
      <c r="B451" s="467" t="s">
        <v>779</v>
      </c>
      <c r="C451" s="442"/>
      <c r="D451" s="442"/>
      <c r="E451" s="474"/>
      <c r="F451" s="474"/>
      <c r="G451" s="801" t="s">
        <v>859</v>
      </c>
      <c r="H451" s="802"/>
      <c r="I451" s="803"/>
      <c r="J451" s="442"/>
      <c r="K451" s="467" t="s">
        <v>50</v>
      </c>
      <c r="L451" s="611"/>
      <c r="M451" s="442"/>
      <c r="N451" s="442"/>
      <c r="O451" s="467" t="s">
        <v>50</v>
      </c>
      <c r="P451" s="611"/>
      <c r="W451" s="453"/>
      <c r="X451" s="264"/>
      <c r="Y451" s="264"/>
      <c r="Z451" s="264"/>
    </row>
    <row r="452" spans="1:26" s="64" customFormat="1">
      <c r="A452" s="470"/>
      <c r="B452" s="442"/>
      <c r="C452" s="442"/>
      <c r="D452" s="442"/>
      <c r="E452" s="442"/>
      <c r="F452" s="442"/>
      <c r="G452" s="442"/>
      <c r="H452" s="442"/>
      <c r="I452" s="442"/>
      <c r="J452" s="442"/>
      <c r="K452" s="442"/>
      <c r="L452" s="442"/>
      <c r="M452" s="442"/>
      <c r="N452" s="442"/>
      <c r="O452" s="442"/>
      <c r="P452" s="471"/>
      <c r="W452" s="453"/>
      <c r="X452" s="264"/>
      <c r="Y452" s="264"/>
      <c r="Z452" s="264"/>
    </row>
    <row r="453" spans="1:26" s="64" customFormat="1">
      <c r="A453" s="470"/>
      <c r="B453" s="467" t="s">
        <v>70</v>
      </c>
      <c r="C453" s="442"/>
      <c r="D453" s="766"/>
      <c r="E453" s="767"/>
      <c r="F453" s="768"/>
      <c r="G453" s="442"/>
      <c r="H453" s="467" t="s">
        <v>71</v>
      </c>
      <c r="I453" s="442"/>
      <c r="J453" s="769"/>
      <c r="K453" s="804"/>
      <c r="L453" s="804"/>
      <c r="M453" s="804"/>
      <c r="N453" s="804"/>
      <c r="O453" s="770"/>
      <c r="P453" s="471"/>
      <c r="W453" s="453"/>
      <c r="X453" s="264"/>
      <c r="Y453" s="264"/>
      <c r="Z453" s="264"/>
    </row>
    <row r="454" spans="1:26" s="64" customFormat="1">
      <c r="A454" s="470"/>
      <c r="B454" s="442"/>
      <c r="C454" s="442"/>
      <c r="D454" s="442"/>
      <c r="E454" s="442"/>
      <c r="F454" s="442"/>
      <c r="G454" s="442"/>
      <c r="H454" s="442"/>
      <c r="I454" s="442"/>
      <c r="J454" s="442"/>
      <c r="K454" s="442"/>
      <c r="L454" s="442"/>
      <c r="M454" s="442"/>
      <c r="N454" s="442"/>
      <c r="O454" s="442"/>
      <c r="P454" s="471"/>
      <c r="W454" s="453"/>
      <c r="X454" s="264"/>
      <c r="Y454" s="264"/>
      <c r="Z454" s="264"/>
    </row>
    <row r="455" spans="1:26" s="64" customFormat="1">
      <c r="A455" s="470"/>
      <c r="B455" s="467" t="s">
        <v>72</v>
      </c>
      <c r="C455" s="442"/>
      <c r="D455" s="766"/>
      <c r="E455" s="767"/>
      <c r="F455" s="767"/>
      <c r="G455" s="767"/>
      <c r="H455" s="767"/>
      <c r="I455" s="767"/>
      <c r="J455" s="767"/>
      <c r="K455" s="767"/>
      <c r="L455" s="767"/>
      <c r="M455" s="767"/>
      <c r="N455" s="767"/>
      <c r="O455" s="768"/>
      <c r="P455" s="471"/>
      <c r="W455" s="453"/>
      <c r="X455" s="264"/>
      <c r="Y455" s="264"/>
      <c r="Z455" s="264"/>
    </row>
    <row r="456" spans="1:26" s="64" customFormat="1" ht="17" thickBot="1">
      <c r="A456" s="479"/>
      <c r="B456" s="480"/>
      <c r="C456" s="480"/>
      <c r="D456" s="480"/>
      <c r="E456" s="480"/>
      <c r="F456" s="480"/>
      <c r="G456" s="480"/>
      <c r="H456" s="480"/>
      <c r="I456" s="480"/>
      <c r="J456" s="480"/>
      <c r="K456" s="480"/>
      <c r="L456" s="480"/>
      <c r="M456" s="480"/>
      <c r="N456" s="480"/>
      <c r="O456" s="480"/>
      <c r="P456" s="481"/>
      <c r="W456" s="453"/>
      <c r="X456" s="264"/>
      <c r="Y456" s="264"/>
      <c r="Z456" s="264"/>
    </row>
    <row r="457" spans="1:26" s="64" customFormat="1" ht="17" thickBot="1">
      <c r="A457" s="470"/>
      <c r="B457" s="465"/>
      <c r="C457" s="465"/>
      <c r="D457" s="465"/>
      <c r="E457" s="465"/>
      <c r="F457" s="465"/>
      <c r="G457" s="465"/>
      <c r="H457" s="465"/>
      <c r="I457" s="465"/>
      <c r="J457" s="465"/>
      <c r="K457" s="465"/>
      <c r="L457" s="465"/>
      <c r="M457" s="465"/>
      <c r="N457" s="465"/>
      <c r="O457" s="465"/>
      <c r="P457" s="466"/>
      <c r="W457" s="457" t="s">
        <v>195</v>
      </c>
      <c r="X457" s="264"/>
      <c r="Y457" s="264"/>
      <c r="Z457" s="264"/>
    </row>
    <row r="458" spans="1:26" s="64" customFormat="1" ht="17" thickBot="1">
      <c r="A458" s="374" t="s">
        <v>1046</v>
      </c>
      <c r="B458" s="467" t="s">
        <v>68</v>
      </c>
      <c r="C458" s="442"/>
      <c r="D458" s="442"/>
      <c r="E458" s="766"/>
      <c r="F458" s="767"/>
      <c r="G458" s="767"/>
      <c r="H458" s="767"/>
      <c r="I458" s="767"/>
      <c r="J458" s="768"/>
      <c r="K458" s="468" t="s">
        <v>69</v>
      </c>
      <c r="L458" s="766"/>
      <c r="M458" s="768"/>
      <c r="N458" s="442"/>
      <c r="O458" s="467" t="s">
        <v>778</v>
      </c>
      <c r="P458" s="629"/>
      <c r="W458" s="453"/>
      <c r="X458" s="264"/>
      <c r="Y458" s="264"/>
      <c r="Z458" s="264"/>
    </row>
    <row r="459" spans="1:26" s="64" customFormat="1" ht="17" thickBot="1">
      <c r="A459" s="470"/>
      <c r="B459" s="442"/>
      <c r="C459" s="442"/>
      <c r="D459" s="442"/>
      <c r="E459" s="442"/>
      <c r="F459" s="442"/>
      <c r="G459" s="442"/>
      <c r="H459" s="442"/>
      <c r="I459" s="442"/>
      <c r="J459" s="442"/>
      <c r="K459" s="442"/>
      <c r="L459" s="442"/>
      <c r="M459" s="442"/>
      <c r="N459" s="442"/>
      <c r="O459" s="442"/>
      <c r="P459" s="471"/>
      <c r="W459" s="453"/>
      <c r="X459" s="264"/>
      <c r="Y459" s="264"/>
      <c r="Z459" s="264"/>
    </row>
    <row r="460" spans="1:26" s="64" customFormat="1" ht="17" thickBot="1">
      <c r="A460" s="470"/>
      <c r="B460" s="467" t="s">
        <v>862</v>
      </c>
      <c r="C460" s="442"/>
      <c r="D460" s="442"/>
      <c r="E460" s="472"/>
      <c r="F460" s="472"/>
      <c r="G460" s="766"/>
      <c r="H460" s="767"/>
      <c r="I460" s="768"/>
      <c r="J460" s="442"/>
      <c r="K460" s="467" t="s">
        <v>49</v>
      </c>
      <c r="L460" s="610"/>
      <c r="M460" s="442"/>
      <c r="N460" s="442"/>
      <c r="O460" s="467" t="s">
        <v>49</v>
      </c>
      <c r="P460" s="610"/>
      <c r="W460" s="453"/>
      <c r="X460" s="264"/>
      <c r="Y460" s="264"/>
      <c r="Z460" s="264"/>
    </row>
    <row r="461" spans="1:26" s="64" customFormat="1" ht="17" thickBot="1">
      <c r="A461" s="470"/>
      <c r="B461" s="467"/>
      <c r="C461" s="442"/>
      <c r="D461" s="442"/>
      <c r="E461" s="474"/>
      <c r="F461" s="474"/>
      <c r="G461" s="474"/>
      <c r="H461" s="474"/>
      <c r="I461" s="442"/>
      <c r="J461" s="442"/>
      <c r="K461" s="467"/>
      <c r="L461" s="475"/>
      <c r="M461" s="450"/>
      <c r="N461" s="450"/>
      <c r="O461" s="476"/>
      <c r="P461" s="477"/>
      <c r="W461" s="453"/>
      <c r="X461" s="264"/>
      <c r="Y461" s="264"/>
      <c r="Z461" s="264"/>
    </row>
    <row r="462" spans="1:26" s="64" customFormat="1" ht="17" thickBot="1">
      <c r="A462" s="470"/>
      <c r="B462" s="467" t="s">
        <v>779</v>
      </c>
      <c r="C462" s="442"/>
      <c r="D462" s="442"/>
      <c r="E462" s="474"/>
      <c r="F462" s="474"/>
      <c r="G462" s="801" t="s">
        <v>859</v>
      </c>
      <c r="H462" s="802"/>
      <c r="I462" s="803"/>
      <c r="J462" s="442"/>
      <c r="K462" s="467" t="s">
        <v>50</v>
      </c>
      <c r="L462" s="611"/>
      <c r="M462" s="442"/>
      <c r="N462" s="442"/>
      <c r="O462" s="467" t="s">
        <v>50</v>
      </c>
      <c r="P462" s="611"/>
      <c r="W462" s="453"/>
      <c r="X462" s="264"/>
      <c r="Y462" s="264"/>
      <c r="Z462" s="264"/>
    </row>
    <row r="463" spans="1:26" s="64" customFormat="1">
      <c r="A463" s="470"/>
      <c r="B463" s="442"/>
      <c r="C463" s="442"/>
      <c r="D463" s="442"/>
      <c r="E463" s="442"/>
      <c r="F463" s="442"/>
      <c r="G463" s="442"/>
      <c r="H463" s="442"/>
      <c r="I463" s="442"/>
      <c r="J463" s="442"/>
      <c r="K463" s="442"/>
      <c r="L463" s="442"/>
      <c r="M463" s="442"/>
      <c r="N463" s="442"/>
      <c r="O463" s="442"/>
      <c r="P463" s="471"/>
      <c r="W463" s="453"/>
      <c r="X463" s="264"/>
      <c r="Y463" s="264"/>
      <c r="Z463" s="264"/>
    </row>
    <row r="464" spans="1:26" s="64" customFormat="1">
      <c r="A464" s="470"/>
      <c r="B464" s="467" t="s">
        <v>70</v>
      </c>
      <c r="C464" s="442"/>
      <c r="D464" s="766"/>
      <c r="E464" s="767"/>
      <c r="F464" s="768"/>
      <c r="G464" s="442"/>
      <c r="H464" s="467" t="s">
        <v>71</v>
      </c>
      <c r="I464" s="442"/>
      <c r="J464" s="769"/>
      <c r="K464" s="804"/>
      <c r="L464" s="804"/>
      <c r="M464" s="804"/>
      <c r="N464" s="804"/>
      <c r="O464" s="770"/>
      <c r="P464" s="471"/>
      <c r="W464" s="453"/>
      <c r="X464" s="264"/>
      <c r="Y464" s="264"/>
      <c r="Z464" s="264"/>
    </row>
    <row r="465" spans="1:26" s="64" customFormat="1">
      <c r="A465" s="470"/>
      <c r="B465" s="442"/>
      <c r="C465" s="442"/>
      <c r="D465" s="442"/>
      <c r="E465" s="442"/>
      <c r="F465" s="442"/>
      <c r="G465" s="442"/>
      <c r="H465" s="442"/>
      <c r="I465" s="442"/>
      <c r="J465" s="442"/>
      <c r="K465" s="442"/>
      <c r="L465" s="442"/>
      <c r="M465" s="442"/>
      <c r="N465" s="442"/>
      <c r="O465" s="442"/>
      <c r="P465" s="471"/>
      <c r="W465" s="453"/>
      <c r="X465" s="264"/>
      <c r="Y465" s="264"/>
      <c r="Z465" s="264"/>
    </row>
    <row r="466" spans="1:26" s="64" customFormat="1">
      <c r="A466" s="470"/>
      <c r="B466" s="467" t="s">
        <v>72</v>
      </c>
      <c r="C466" s="442"/>
      <c r="D466" s="766"/>
      <c r="E466" s="767"/>
      <c r="F466" s="767"/>
      <c r="G466" s="767"/>
      <c r="H466" s="767"/>
      <c r="I466" s="767"/>
      <c r="J466" s="767"/>
      <c r="K466" s="767"/>
      <c r="L466" s="767"/>
      <c r="M466" s="767"/>
      <c r="N466" s="767"/>
      <c r="O466" s="768"/>
      <c r="P466" s="471"/>
      <c r="W466" s="453"/>
      <c r="X466" s="264"/>
      <c r="Y466" s="264"/>
      <c r="Z466" s="264"/>
    </row>
    <row r="467" spans="1:26" s="64" customFormat="1" ht="17" thickBot="1">
      <c r="A467" s="479"/>
      <c r="B467" s="480"/>
      <c r="C467" s="480"/>
      <c r="D467" s="480"/>
      <c r="E467" s="480"/>
      <c r="F467" s="480"/>
      <c r="G467" s="480"/>
      <c r="H467" s="480"/>
      <c r="I467" s="480"/>
      <c r="J467" s="480"/>
      <c r="K467" s="480"/>
      <c r="L467" s="480"/>
      <c r="M467" s="480"/>
      <c r="N467" s="480"/>
      <c r="O467" s="480"/>
      <c r="P467" s="481"/>
      <c r="W467" s="453"/>
      <c r="X467" s="264"/>
      <c r="Y467" s="264"/>
      <c r="Z467" s="264"/>
    </row>
    <row r="468" spans="1:26" s="64" customFormat="1" ht="17" thickBot="1">
      <c r="A468" s="470"/>
      <c r="B468" s="465"/>
      <c r="C468" s="465"/>
      <c r="D468" s="465"/>
      <c r="E468" s="465"/>
      <c r="F468" s="465"/>
      <c r="G468" s="465"/>
      <c r="H468" s="465"/>
      <c r="I468" s="465"/>
      <c r="J468" s="465"/>
      <c r="K468" s="465"/>
      <c r="L468" s="465"/>
      <c r="M468" s="465"/>
      <c r="N468" s="465"/>
      <c r="O468" s="465"/>
      <c r="P468" s="466"/>
      <c r="W468" s="457" t="s">
        <v>195</v>
      </c>
      <c r="X468" s="264"/>
      <c r="Y468" s="264"/>
      <c r="Z468" s="264"/>
    </row>
    <row r="469" spans="1:26" s="64" customFormat="1" ht="17" thickBot="1">
      <c r="A469" s="374" t="s">
        <v>1047</v>
      </c>
      <c r="B469" s="467" t="s">
        <v>68</v>
      </c>
      <c r="C469" s="442"/>
      <c r="D469" s="442"/>
      <c r="E469" s="766"/>
      <c r="F469" s="767"/>
      <c r="G469" s="767"/>
      <c r="H469" s="767"/>
      <c r="I469" s="767"/>
      <c r="J469" s="768"/>
      <c r="K469" s="468" t="s">
        <v>69</v>
      </c>
      <c r="L469" s="766"/>
      <c r="M469" s="768"/>
      <c r="N469" s="442"/>
      <c r="O469" s="467" t="s">
        <v>778</v>
      </c>
      <c r="P469" s="629"/>
      <c r="W469" s="453"/>
      <c r="X469" s="264"/>
      <c r="Y469" s="264"/>
      <c r="Z469" s="264"/>
    </row>
    <row r="470" spans="1:26" s="64" customFormat="1" ht="17" thickBot="1">
      <c r="A470" s="470"/>
      <c r="B470" s="442"/>
      <c r="C470" s="442"/>
      <c r="D470" s="442"/>
      <c r="E470" s="442"/>
      <c r="F470" s="442"/>
      <c r="G470" s="442"/>
      <c r="H470" s="442"/>
      <c r="I470" s="442"/>
      <c r="J470" s="442"/>
      <c r="K470" s="442"/>
      <c r="L470" s="442"/>
      <c r="M470" s="442"/>
      <c r="N470" s="442"/>
      <c r="O470" s="442"/>
      <c r="P470" s="471"/>
      <c r="W470" s="453"/>
      <c r="X470" s="264"/>
      <c r="Y470" s="264"/>
      <c r="Z470" s="264"/>
    </row>
    <row r="471" spans="1:26" s="64" customFormat="1" ht="17" thickBot="1">
      <c r="A471" s="470"/>
      <c r="B471" s="467" t="s">
        <v>862</v>
      </c>
      <c r="C471" s="442"/>
      <c r="D471" s="442"/>
      <c r="E471" s="472"/>
      <c r="F471" s="472"/>
      <c r="G471" s="766"/>
      <c r="H471" s="767"/>
      <c r="I471" s="768"/>
      <c r="J471" s="442"/>
      <c r="K471" s="467" t="s">
        <v>49</v>
      </c>
      <c r="L471" s="610"/>
      <c r="M471" s="442"/>
      <c r="N471" s="442"/>
      <c r="O471" s="467" t="s">
        <v>49</v>
      </c>
      <c r="P471" s="610"/>
      <c r="W471" s="453"/>
      <c r="X471" s="264"/>
      <c r="Y471" s="264"/>
      <c r="Z471" s="264"/>
    </row>
    <row r="472" spans="1:26" s="64" customFormat="1" ht="17" thickBot="1">
      <c r="A472" s="470"/>
      <c r="B472" s="467"/>
      <c r="C472" s="442"/>
      <c r="D472" s="442"/>
      <c r="E472" s="474"/>
      <c r="F472" s="474"/>
      <c r="G472" s="474"/>
      <c r="H472" s="474"/>
      <c r="I472" s="442"/>
      <c r="J472" s="442"/>
      <c r="K472" s="467"/>
      <c r="L472" s="475"/>
      <c r="M472" s="450"/>
      <c r="N472" s="450"/>
      <c r="O472" s="476"/>
      <c r="P472" s="477"/>
      <c r="W472" s="453"/>
      <c r="X472" s="264"/>
      <c r="Y472" s="264"/>
      <c r="Z472" s="264"/>
    </row>
    <row r="473" spans="1:26" s="64" customFormat="1" ht="17" thickBot="1">
      <c r="A473" s="470"/>
      <c r="B473" s="467" t="s">
        <v>779</v>
      </c>
      <c r="C473" s="442"/>
      <c r="D473" s="442"/>
      <c r="E473" s="474"/>
      <c r="F473" s="474"/>
      <c r="G473" s="801" t="s">
        <v>859</v>
      </c>
      <c r="H473" s="802"/>
      <c r="I473" s="803"/>
      <c r="J473" s="442"/>
      <c r="K473" s="467" t="s">
        <v>50</v>
      </c>
      <c r="L473" s="611"/>
      <c r="M473" s="442"/>
      <c r="N473" s="442"/>
      <c r="O473" s="467" t="s">
        <v>50</v>
      </c>
      <c r="P473" s="611"/>
      <c r="W473" s="453"/>
      <c r="X473" s="264"/>
      <c r="Y473" s="264"/>
      <c r="Z473" s="264"/>
    </row>
    <row r="474" spans="1:26" s="64" customFormat="1">
      <c r="A474" s="470"/>
      <c r="B474" s="442"/>
      <c r="C474" s="442"/>
      <c r="D474" s="442"/>
      <c r="E474" s="442"/>
      <c r="F474" s="442"/>
      <c r="G474" s="442"/>
      <c r="H474" s="442"/>
      <c r="I474" s="442"/>
      <c r="J474" s="442"/>
      <c r="K474" s="442"/>
      <c r="L474" s="442"/>
      <c r="M474" s="442"/>
      <c r="N474" s="442"/>
      <c r="O474" s="442"/>
      <c r="P474" s="471"/>
      <c r="W474" s="453"/>
      <c r="X474" s="264"/>
      <c r="Y474" s="264"/>
      <c r="Z474" s="264"/>
    </row>
    <row r="475" spans="1:26" s="64" customFormat="1">
      <c r="A475" s="470"/>
      <c r="B475" s="467" t="s">
        <v>70</v>
      </c>
      <c r="C475" s="442"/>
      <c r="D475" s="766"/>
      <c r="E475" s="767"/>
      <c r="F475" s="768"/>
      <c r="G475" s="442"/>
      <c r="H475" s="467" t="s">
        <v>71</v>
      </c>
      <c r="I475" s="442"/>
      <c r="J475" s="769"/>
      <c r="K475" s="804"/>
      <c r="L475" s="804"/>
      <c r="M475" s="804"/>
      <c r="N475" s="804"/>
      <c r="O475" s="770"/>
      <c r="P475" s="471"/>
      <c r="W475" s="453"/>
      <c r="X475" s="264"/>
      <c r="Y475" s="264"/>
      <c r="Z475" s="264"/>
    </row>
    <row r="476" spans="1:26" s="64" customFormat="1">
      <c r="A476" s="470"/>
      <c r="B476" s="442"/>
      <c r="C476" s="442"/>
      <c r="D476" s="442"/>
      <c r="E476" s="442"/>
      <c r="F476" s="442"/>
      <c r="G476" s="442"/>
      <c r="H476" s="442"/>
      <c r="I476" s="442"/>
      <c r="J476" s="442"/>
      <c r="K476" s="442"/>
      <c r="L476" s="442"/>
      <c r="M476" s="442"/>
      <c r="N476" s="442"/>
      <c r="O476" s="442"/>
      <c r="P476" s="471"/>
      <c r="W476" s="453"/>
      <c r="X476" s="264"/>
      <c r="Y476" s="264"/>
      <c r="Z476" s="264"/>
    </row>
    <row r="477" spans="1:26" s="64" customFormat="1">
      <c r="A477" s="470"/>
      <c r="B477" s="467" t="s">
        <v>72</v>
      </c>
      <c r="C477" s="442"/>
      <c r="D477" s="766"/>
      <c r="E477" s="767"/>
      <c r="F477" s="767"/>
      <c r="G477" s="767"/>
      <c r="H477" s="767"/>
      <c r="I477" s="767"/>
      <c r="J477" s="767"/>
      <c r="K477" s="767"/>
      <c r="L477" s="767"/>
      <c r="M477" s="767"/>
      <c r="N477" s="767"/>
      <c r="O477" s="768"/>
      <c r="P477" s="471"/>
      <c r="W477" s="453"/>
      <c r="X477" s="264"/>
      <c r="Y477" s="264"/>
      <c r="Z477" s="264"/>
    </row>
    <row r="478" spans="1:26" s="64" customFormat="1" ht="17" thickBot="1">
      <c r="A478" s="479"/>
      <c r="B478" s="480"/>
      <c r="C478" s="480"/>
      <c r="D478" s="480"/>
      <c r="E478" s="480"/>
      <c r="F478" s="480"/>
      <c r="G478" s="480"/>
      <c r="H478" s="480"/>
      <c r="I478" s="480"/>
      <c r="J478" s="480"/>
      <c r="K478" s="480"/>
      <c r="L478" s="480"/>
      <c r="M478" s="480"/>
      <c r="N478" s="480"/>
      <c r="O478" s="480"/>
      <c r="P478" s="481"/>
      <c r="W478" s="453"/>
      <c r="X478" s="264"/>
      <c r="Y478" s="264"/>
      <c r="Z478" s="264"/>
    </row>
    <row r="479" spans="1:26" s="64" customFormat="1" ht="17" thickBot="1">
      <c r="A479" s="470"/>
      <c r="B479" s="465"/>
      <c r="C479" s="465"/>
      <c r="D479" s="465"/>
      <c r="E479" s="465"/>
      <c r="F479" s="465"/>
      <c r="G479" s="465"/>
      <c r="H479" s="465"/>
      <c r="I479" s="465"/>
      <c r="J479" s="465"/>
      <c r="K479" s="465"/>
      <c r="L479" s="465"/>
      <c r="M479" s="465"/>
      <c r="N479" s="465"/>
      <c r="O479" s="465"/>
      <c r="P479" s="466"/>
      <c r="W479" s="457" t="s">
        <v>195</v>
      </c>
      <c r="X479" s="264"/>
      <c r="Y479" s="264"/>
      <c r="Z479" s="264"/>
    </row>
    <row r="480" spans="1:26" s="64" customFormat="1" ht="17" thickBot="1">
      <c r="A480" s="374" t="s">
        <v>1048</v>
      </c>
      <c r="B480" s="467" t="s">
        <v>68</v>
      </c>
      <c r="C480" s="442"/>
      <c r="D480" s="442"/>
      <c r="E480" s="766"/>
      <c r="F480" s="767"/>
      <c r="G480" s="767"/>
      <c r="H480" s="767"/>
      <c r="I480" s="767"/>
      <c r="J480" s="768"/>
      <c r="K480" s="468" t="s">
        <v>69</v>
      </c>
      <c r="L480" s="766"/>
      <c r="M480" s="768"/>
      <c r="N480" s="442"/>
      <c r="O480" s="467" t="s">
        <v>778</v>
      </c>
      <c r="P480" s="629"/>
      <c r="W480" s="453"/>
      <c r="X480" s="264"/>
      <c r="Y480" s="264"/>
      <c r="Z480" s="264"/>
    </row>
    <row r="481" spans="1:26" s="64" customFormat="1" ht="17" thickBot="1">
      <c r="A481" s="470"/>
      <c r="B481" s="442"/>
      <c r="C481" s="442"/>
      <c r="D481" s="442"/>
      <c r="E481" s="442"/>
      <c r="F481" s="442"/>
      <c r="G481" s="442"/>
      <c r="H481" s="442"/>
      <c r="I481" s="442"/>
      <c r="J481" s="442"/>
      <c r="K481" s="442"/>
      <c r="L481" s="442"/>
      <c r="M481" s="442"/>
      <c r="N481" s="442"/>
      <c r="O481" s="442"/>
      <c r="P481" s="471"/>
      <c r="W481" s="453"/>
      <c r="X481" s="264"/>
      <c r="Y481" s="264"/>
      <c r="Z481" s="264"/>
    </row>
    <row r="482" spans="1:26" s="64" customFormat="1" ht="17" thickBot="1">
      <c r="A482" s="470"/>
      <c r="B482" s="467" t="s">
        <v>862</v>
      </c>
      <c r="C482" s="442"/>
      <c r="D482" s="442"/>
      <c r="E482" s="472"/>
      <c r="F482" s="472"/>
      <c r="G482" s="766"/>
      <c r="H482" s="767"/>
      <c r="I482" s="768"/>
      <c r="J482" s="442"/>
      <c r="K482" s="467" t="s">
        <v>49</v>
      </c>
      <c r="L482" s="610"/>
      <c r="M482" s="442"/>
      <c r="N482" s="442"/>
      <c r="O482" s="467" t="s">
        <v>49</v>
      </c>
      <c r="P482" s="610"/>
      <c r="W482" s="453"/>
      <c r="X482" s="264"/>
      <c r="Y482" s="264"/>
      <c r="Z482" s="264"/>
    </row>
    <row r="483" spans="1:26" s="64" customFormat="1" ht="17" thickBot="1">
      <c r="A483" s="470"/>
      <c r="B483" s="467"/>
      <c r="C483" s="442"/>
      <c r="D483" s="442"/>
      <c r="E483" s="474"/>
      <c r="F483" s="474"/>
      <c r="G483" s="474"/>
      <c r="H483" s="474"/>
      <c r="I483" s="442"/>
      <c r="J483" s="442"/>
      <c r="K483" s="467"/>
      <c r="L483" s="475"/>
      <c r="M483" s="450"/>
      <c r="N483" s="450"/>
      <c r="O483" s="476"/>
      <c r="P483" s="477"/>
      <c r="W483" s="453"/>
      <c r="X483" s="264"/>
      <c r="Y483" s="264"/>
      <c r="Z483" s="264"/>
    </row>
    <row r="484" spans="1:26" s="64" customFormat="1" ht="17" thickBot="1">
      <c r="A484" s="470"/>
      <c r="B484" s="467" t="s">
        <v>779</v>
      </c>
      <c r="C484" s="442"/>
      <c r="D484" s="442"/>
      <c r="E484" s="474"/>
      <c r="F484" s="474"/>
      <c r="G484" s="801" t="s">
        <v>859</v>
      </c>
      <c r="H484" s="802"/>
      <c r="I484" s="803"/>
      <c r="J484" s="442"/>
      <c r="K484" s="467" t="s">
        <v>50</v>
      </c>
      <c r="L484" s="611"/>
      <c r="M484" s="442"/>
      <c r="N484" s="442"/>
      <c r="O484" s="467" t="s">
        <v>50</v>
      </c>
      <c r="P484" s="611"/>
      <c r="W484" s="453"/>
      <c r="X484" s="264"/>
      <c r="Y484" s="264"/>
      <c r="Z484" s="264"/>
    </row>
    <row r="485" spans="1:26" s="64" customFormat="1">
      <c r="A485" s="470"/>
      <c r="B485" s="442"/>
      <c r="C485" s="442"/>
      <c r="D485" s="442"/>
      <c r="E485" s="442"/>
      <c r="F485" s="442"/>
      <c r="G485" s="442"/>
      <c r="H485" s="442"/>
      <c r="I485" s="442"/>
      <c r="J485" s="442"/>
      <c r="K485" s="442"/>
      <c r="L485" s="442"/>
      <c r="M485" s="442"/>
      <c r="N485" s="442"/>
      <c r="O485" s="442"/>
      <c r="P485" s="471"/>
      <c r="W485" s="453"/>
      <c r="X485" s="264"/>
      <c r="Y485" s="264"/>
      <c r="Z485" s="264"/>
    </row>
    <row r="486" spans="1:26" s="64" customFormat="1">
      <c r="A486" s="470"/>
      <c r="B486" s="467" t="s">
        <v>70</v>
      </c>
      <c r="C486" s="442"/>
      <c r="D486" s="766"/>
      <c r="E486" s="767"/>
      <c r="F486" s="768"/>
      <c r="G486" s="442"/>
      <c r="H486" s="467" t="s">
        <v>71</v>
      </c>
      <c r="I486" s="442"/>
      <c r="J486" s="769"/>
      <c r="K486" s="804"/>
      <c r="L486" s="804"/>
      <c r="M486" s="804"/>
      <c r="N486" s="804"/>
      <c r="O486" s="770"/>
      <c r="P486" s="471"/>
      <c r="W486" s="453"/>
      <c r="X486" s="264"/>
      <c r="Y486" s="264"/>
      <c r="Z486" s="264"/>
    </row>
    <row r="487" spans="1:26" s="64" customFormat="1">
      <c r="A487" s="470"/>
      <c r="B487" s="442"/>
      <c r="C487" s="442"/>
      <c r="D487" s="442"/>
      <c r="E487" s="442"/>
      <c r="F487" s="442"/>
      <c r="G487" s="442"/>
      <c r="H487" s="442"/>
      <c r="I487" s="442"/>
      <c r="J487" s="442"/>
      <c r="K487" s="442"/>
      <c r="L487" s="442"/>
      <c r="M487" s="442"/>
      <c r="N487" s="442"/>
      <c r="O487" s="442"/>
      <c r="P487" s="471"/>
      <c r="W487" s="453"/>
      <c r="X487" s="264"/>
      <c r="Y487" s="264"/>
      <c r="Z487" s="264"/>
    </row>
    <row r="488" spans="1:26" s="64" customFormat="1">
      <c r="A488" s="470"/>
      <c r="B488" s="467" t="s">
        <v>72</v>
      </c>
      <c r="C488" s="442"/>
      <c r="D488" s="766"/>
      <c r="E488" s="767"/>
      <c r="F488" s="767"/>
      <c r="G488" s="767"/>
      <c r="H488" s="767"/>
      <c r="I488" s="767"/>
      <c r="J488" s="767"/>
      <c r="K488" s="767"/>
      <c r="L488" s="767"/>
      <c r="M488" s="767"/>
      <c r="N488" s="767"/>
      <c r="O488" s="768"/>
      <c r="P488" s="471"/>
      <c r="W488" s="453"/>
      <c r="X488" s="264"/>
      <c r="Y488" s="264"/>
      <c r="Z488" s="264"/>
    </row>
    <row r="489" spans="1:26" s="64" customFormat="1" ht="17" thickBot="1">
      <c r="A489" s="479"/>
      <c r="B489" s="480"/>
      <c r="C489" s="480"/>
      <c r="D489" s="480"/>
      <c r="E489" s="480"/>
      <c r="F489" s="480"/>
      <c r="G489" s="480"/>
      <c r="H489" s="480"/>
      <c r="I489" s="480"/>
      <c r="J489" s="480"/>
      <c r="K489" s="480"/>
      <c r="L489" s="480"/>
      <c r="M489" s="480"/>
      <c r="N489" s="480"/>
      <c r="O489" s="480"/>
      <c r="P489" s="481"/>
      <c r="W489" s="453"/>
      <c r="X489" s="264"/>
      <c r="Y489" s="264"/>
      <c r="Z489" s="264"/>
    </row>
    <row r="490" spans="1:26" s="64" customFormat="1" ht="17" thickBot="1">
      <c r="A490" s="470"/>
      <c r="B490" s="465"/>
      <c r="C490" s="465"/>
      <c r="D490" s="465"/>
      <c r="E490" s="465"/>
      <c r="F490" s="465"/>
      <c r="G490" s="465"/>
      <c r="H490" s="465"/>
      <c r="I490" s="465"/>
      <c r="J490" s="465"/>
      <c r="K490" s="465"/>
      <c r="L490" s="465"/>
      <c r="M490" s="465"/>
      <c r="N490" s="465"/>
      <c r="O490" s="465"/>
      <c r="P490" s="466"/>
      <c r="W490" s="457" t="s">
        <v>195</v>
      </c>
      <c r="X490" s="264"/>
      <c r="Y490" s="264"/>
      <c r="Z490" s="264"/>
    </row>
    <row r="491" spans="1:26" s="64" customFormat="1" ht="17" thickBot="1">
      <c r="A491" s="374" t="s">
        <v>1049</v>
      </c>
      <c r="B491" s="467" t="s">
        <v>68</v>
      </c>
      <c r="C491" s="442"/>
      <c r="D491" s="442"/>
      <c r="E491" s="766"/>
      <c r="F491" s="767"/>
      <c r="G491" s="767"/>
      <c r="H491" s="767"/>
      <c r="I491" s="767"/>
      <c r="J491" s="768"/>
      <c r="K491" s="468" t="s">
        <v>69</v>
      </c>
      <c r="L491" s="766"/>
      <c r="M491" s="768"/>
      <c r="N491" s="442"/>
      <c r="O491" s="467" t="s">
        <v>778</v>
      </c>
      <c r="P491" s="629"/>
      <c r="W491" s="453"/>
      <c r="X491" s="264"/>
      <c r="Y491" s="264"/>
      <c r="Z491" s="264"/>
    </row>
    <row r="492" spans="1:26" s="64" customFormat="1" ht="17" thickBot="1">
      <c r="A492" s="470"/>
      <c r="B492" s="442"/>
      <c r="C492" s="442"/>
      <c r="D492" s="442"/>
      <c r="E492" s="442"/>
      <c r="F492" s="442"/>
      <c r="G492" s="442"/>
      <c r="H492" s="442"/>
      <c r="I492" s="442"/>
      <c r="J492" s="442"/>
      <c r="K492" s="442"/>
      <c r="L492" s="442"/>
      <c r="M492" s="442"/>
      <c r="N492" s="442"/>
      <c r="O492" s="442"/>
      <c r="P492" s="471"/>
      <c r="W492" s="453"/>
      <c r="X492" s="264"/>
      <c r="Y492" s="264"/>
      <c r="Z492" s="264"/>
    </row>
    <row r="493" spans="1:26" s="64" customFormat="1" ht="17" thickBot="1">
      <c r="A493" s="470"/>
      <c r="B493" s="467" t="s">
        <v>862</v>
      </c>
      <c r="C493" s="442"/>
      <c r="D493" s="442"/>
      <c r="E493" s="472"/>
      <c r="F493" s="472"/>
      <c r="G493" s="766"/>
      <c r="H493" s="767"/>
      <c r="I493" s="768"/>
      <c r="J493" s="442"/>
      <c r="K493" s="467" t="s">
        <v>49</v>
      </c>
      <c r="L493" s="610"/>
      <c r="M493" s="442"/>
      <c r="N493" s="442"/>
      <c r="O493" s="467" t="s">
        <v>49</v>
      </c>
      <c r="P493" s="610"/>
      <c r="W493" s="453"/>
      <c r="X493" s="264"/>
      <c r="Y493" s="264"/>
      <c r="Z493" s="264"/>
    </row>
    <row r="494" spans="1:26" s="64" customFormat="1" ht="17" thickBot="1">
      <c r="A494" s="470"/>
      <c r="B494" s="467"/>
      <c r="C494" s="442"/>
      <c r="D494" s="442"/>
      <c r="E494" s="474"/>
      <c r="F494" s="474"/>
      <c r="G494" s="474"/>
      <c r="H494" s="474"/>
      <c r="I494" s="442"/>
      <c r="J494" s="442"/>
      <c r="K494" s="467"/>
      <c r="L494" s="475"/>
      <c r="M494" s="450"/>
      <c r="N494" s="450"/>
      <c r="O494" s="476"/>
      <c r="P494" s="477"/>
      <c r="W494" s="453"/>
      <c r="X494" s="264"/>
      <c r="Y494" s="264"/>
      <c r="Z494" s="264"/>
    </row>
    <row r="495" spans="1:26" s="64" customFormat="1" ht="17" thickBot="1">
      <c r="A495" s="470"/>
      <c r="B495" s="467" t="s">
        <v>779</v>
      </c>
      <c r="C495" s="442"/>
      <c r="D495" s="442"/>
      <c r="E495" s="474"/>
      <c r="F495" s="474"/>
      <c r="G495" s="801" t="s">
        <v>859</v>
      </c>
      <c r="H495" s="802"/>
      <c r="I495" s="803"/>
      <c r="J495" s="442"/>
      <c r="K495" s="467" t="s">
        <v>50</v>
      </c>
      <c r="L495" s="611"/>
      <c r="M495" s="442"/>
      <c r="N495" s="442"/>
      <c r="O495" s="467" t="s">
        <v>50</v>
      </c>
      <c r="P495" s="611"/>
      <c r="W495" s="453"/>
      <c r="X495" s="264"/>
      <c r="Y495" s="264"/>
      <c r="Z495" s="264"/>
    </row>
    <row r="496" spans="1:26" s="64" customFormat="1">
      <c r="A496" s="470"/>
      <c r="B496" s="442"/>
      <c r="C496" s="442"/>
      <c r="D496" s="442"/>
      <c r="E496" s="442"/>
      <c r="F496" s="442"/>
      <c r="G496" s="442"/>
      <c r="H496" s="442"/>
      <c r="I496" s="442"/>
      <c r="J496" s="442"/>
      <c r="K496" s="442"/>
      <c r="L496" s="442"/>
      <c r="M496" s="442"/>
      <c r="N496" s="442"/>
      <c r="O496" s="442"/>
      <c r="P496" s="471"/>
      <c r="W496" s="453"/>
      <c r="X496" s="264"/>
      <c r="Y496" s="264"/>
      <c r="Z496" s="264"/>
    </row>
    <row r="497" spans="1:26" s="64" customFormat="1">
      <c r="A497" s="470"/>
      <c r="B497" s="467" t="s">
        <v>70</v>
      </c>
      <c r="C497" s="442"/>
      <c r="D497" s="766"/>
      <c r="E497" s="767"/>
      <c r="F497" s="768"/>
      <c r="G497" s="442"/>
      <c r="H497" s="467" t="s">
        <v>71</v>
      </c>
      <c r="I497" s="442"/>
      <c r="J497" s="769"/>
      <c r="K497" s="804"/>
      <c r="L497" s="804"/>
      <c r="M497" s="804"/>
      <c r="N497" s="804"/>
      <c r="O497" s="770"/>
      <c r="P497" s="471"/>
      <c r="W497" s="453"/>
      <c r="X497" s="264"/>
      <c r="Y497" s="264"/>
      <c r="Z497" s="264"/>
    </row>
    <row r="498" spans="1:26" s="64" customFormat="1">
      <c r="A498" s="470"/>
      <c r="B498" s="442"/>
      <c r="C498" s="442"/>
      <c r="D498" s="442"/>
      <c r="E498" s="442"/>
      <c r="F498" s="442"/>
      <c r="G498" s="442"/>
      <c r="H498" s="442"/>
      <c r="I498" s="442"/>
      <c r="J498" s="442"/>
      <c r="K498" s="442"/>
      <c r="L498" s="442"/>
      <c r="M498" s="442"/>
      <c r="N498" s="442"/>
      <c r="O498" s="442"/>
      <c r="P498" s="471"/>
      <c r="W498" s="453"/>
      <c r="X498" s="264"/>
      <c r="Y498" s="264"/>
      <c r="Z498" s="264"/>
    </row>
    <row r="499" spans="1:26" s="64" customFormat="1">
      <c r="A499" s="470"/>
      <c r="B499" s="467" t="s">
        <v>72</v>
      </c>
      <c r="C499" s="442"/>
      <c r="D499" s="766"/>
      <c r="E499" s="767"/>
      <c r="F499" s="767"/>
      <c r="G499" s="767"/>
      <c r="H499" s="767"/>
      <c r="I499" s="767"/>
      <c r="J499" s="767"/>
      <c r="K499" s="767"/>
      <c r="L499" s="767"/>
      <c r="M499" s="767"/>
      <c r="N499" s="767"/>
      <c r="O499" s="768"/>
      <c r="P499" s="471"/>
      <c r="W499" s="453"/>
      <c r="X499" s="264"/>
      <c r="Y499" s="264"/>
      <c r="Z499" s="264"/>
    </row>
    <row r="500" spans="1:26" s="64" customFormat="1" ht="17" thickBot="1">
      <c r="A500" s="479"/>
      <c r="B500" s="480"/>
      <c r="C500" s="480"/>
      <c r="D500" s="480"/>
      <c r="E500" s="480"/>
      <c r="F500" s="480"/>
      <c r="G500" s="480"/>
      <c r="H500" s="480"/>
      <c r="I500" s="480"/>
      <c r="J500" s="480"/>
      <c r="K500" s="480"/>
      <c r="L500" s="480"/>
      <c r="M500" s="480"/>
      <c r="N500" s="480"/>
      <c r="O500" s="480"/>
      <c r="P500" s="481"/>
      <c r="W500" s="453"/>
      <c r="X500" s="264"/>
      <c r="Y500" s="264"/>
      <c r="Z500" s="264"/>
    </row>
    <row r="501" spans="1:26" s="64" customFormat="1" ht="17" thickBot="1">
      <c r="A501" s="470"/>
      <c r="B501" s="465"/>
      <c r="C501" s="465"/>
      <c r="D501" s="465"/>
      <c r="E501" s="465"/>
      <c r="F501" s="465"/>
      <c r="G501" s="465"/>
      <c r="H501" s="465"/>
      <c r="I501" s="465"/>
      <c r="J501" s="465"/>
      <c r="K501" s="465"/>
      <c r="L501" s="465"/>
      <c r="M501" s="465"/>
      <c r="N501" s="465"/>
      <c r="O501" s="465"/>
      <c r="P501" s="466"/>
      <c r="W501" s="457" t="s">
        <v>195</v>
      </c>
      <c r="X501" s="264"/>
      <c r="Y501" s="264"/>
      <c r="Z501" s="264"/>
    </row>
    <row r="502" spans="1:26" s="64" customFormat="1" ht="17" thickBot="1">
      <c r="A502" s="374" t="s">
        <v>1050</v>
      </c>
      <c r="B502" s="467" t="s">
        <v>68</v>
      </c>
      <c r="C502" s="442"/>
      <c r="D502" s="442"/>
      <c r="E502" s="766"/>
      <c r="F502" s="767"/>
      <c r="G502" s="767"/>
      <c r="H502" s="767"/>
      <c r="I502" s="767"/>
      <c r="J502" s="768"/>
      <c r="K502" s="468" t="s">
        <v>69</v>
      </c>
      <c r="L502" s="766"/>
      <c r="M502" s="768"/>
      <c r="N502" s="442"/>
      <c r="O502" s="467" t="s">
        <v>778</v>
      </c>
      <c r="P502" s="629"/>
      <c r="W502" s="453"/>
      <c r="X502" s="264"/>
      <c r="Y502" s="264"/>
      <c r="Z502" s="264"/>
    </row>
    <row r="503" spans="1:26" s="64" customFormat="1" ht="17" thickBot="1">
      <c r="A503" s="470"/>
      <c r="B503" s="442"/>
      <c r="C503" s="442"/>
      <c r="D503" s="442"/>
      <c r="E503" s="442"/>
      <c r="F503" s="442"/>
      <c r="G503" s="442"/>
      <c r="H503" s="442"/>
      <c r="I503" s="442"/>
      <c r="J503" s="442"/>
      <c r="K503" s="442"/>
      <c r="L503" s="442"/>
      <c r="M503" s="442"/>
      <c r="N503" s="442"/>
      <c r="O503" s="442"/>
      <c r="P503" s="471"/>
      <c r="W503" s="453"/>
      <c r="X503" s="264"/>
      <c r="Y503" s="264"/>
      <c r="Z503" s="264"/>
    </row>
    <row r="504" spans="1:26" s="64" customFormat="1" ht="17" thickBot="1">
      <c r="A504" s="470"/>
      <c r="B504" s="467" t="s">
        <v>862</v>
      </c>
      <c r="C504" s="442"/>
      <c r="D504" s="442"/>
      <c r="E504" s="472"/>
      <c r="F504" s="472"/>
      <c r="G504" s="766"/>
      <c r="H504" s="767"/>
      <c r="I504" s="768"/>
      <c r="J504" s="442"/>
      <c r="K504" s="467" t="s">
        <v>49</v>
      </c>
      <c r="L504" s="610"/>
      <c r="M504" s="442"/>
      <c r="N504" s="442"/>
      <c r="O504" s="467" t="s">
        <v>49</v>
      </c>
      <c r="P504" s="610"/>
      <c r="W504" s="453"/>
      <c r="X504" s="264"/>
      <c r="Y504" s="264"/>
      <c r="Z504" s="264"/>
    </row>
    <row r="505" spans="1:26" s="64" customFormat="1" ht="17" thickBot="1">
      <c r="A505" s="470"/>
      <c r="B505" s="467"/>
      <c r="C505" s="442"/>
      <c r="D505" s="442"/>
      <c r="E505" s="474"/>
      <c r="F505" s="474"/>
      <c r="G505" s="474"/>
      <c r="H505" s="474"/>
      <c r="I505" s="442"/>
      <c r="J505" s="442"/>
      <c r="K505" s="467"/>
      <c r="L505" s="475"/>
      <c r="M505" s="450"/>
      <c r="N505" s="450"/>
      <c r="O505" s="476"/>
      <c r="P505" s="477"/>
      <c r="W505" s="453"/>
      <c r="X505" s="264"/>
      <c r="Y505" s="264"/>
      <c r="Z505" s="264"/>
    </row>
    <row r="506" spans="1:26" s="64" customFormat="1" ht="17" thickBot="1">
      <c r="A506" s="470"/>
      <c r="B506" s="467" t="s">
        <v>779</v>
      </c>
      <c r="C506" s="442"/>
      <c r="D506" s="442"/>
      <c r="E506" s="474"/>
      <c r="F506" s="474"/>
      <c r="G506" s="801" t="s">
        <v>859</v>
      </c>
      <c r="H506" s="802"/>
      <c r="I506" s="803"/>
      <c r="J506" s="442"/>
      <c r="K506" s="467" t="s">
        <v>50</v>
      </c>
      <c r="L506" s="611"/>
      <c r="M506" s="442"/>
      <c r="N506" s="442"/>
      <c r="O506" s="467" t="s">
        <v>50</v>
      </c>
      <c r="P506" s="611"/>
      <c r="W506" s="453"/>
      <c r="X506" s="264"/>
      <c r="Y506" s="264"/>
      <c r="Z506" s="264"/>
    </row>
    <row r="507" spans="1:26" s="64" customFormat="1">
      <c r="A507" s="470"/>
      <c r="B507" s="442"/>
      <c r="C507" s="442"/>
      <c r="D507" s="442"/>
      <c r="E507" s="442"/>
      <c r="F507" s="442"/>
      <c r="G507" s="442"/>
      <c r="H507" s="442"/>
      <c r="I507" s="442"/>
      <c r="J507" s="442"/>
      <c r="K507" s="442"/>
      <c r="L507" s="442"/>
      <c r="M507" s="442"/>
      <c r="N507" s="442"/>
      <c r="O507" s="442"/>
      <c r="P507" s="471"/>
      <c r="W507" s="453"/>
      <c r="X507" s="264"/>
      <c r="Y507" s="264"/>
      <c r="Z507" s="264"/>
    </row>
    <row r="508" spans="1:26" s="64" customFormat="1">
      <c r="A508" s="470"/>
      <c r="B508" s="467" t="s">
        <v>70</v>
      </c>
      <c r="C508" s="442"/>
      <c r="D508" s="766"/>
      <c r="E508" s="767"/>
      <c r="F508" s="768"/>
      <c r="G508" s="442"/>
      <c r="H508" s="467" t="s">
        <v>71</v>
      </c>
      <c r="I508" s="442"/>
      <c r="J508" s="769"/>
      <c r="K508" s="804"/>
      <c r="L508" s="804"/>
      <c r="M508" s="804"/>
      <c r="N508" s="804"/>
      <c r="O508" s="770"/>
      <c r="P508" s="471"/>
      <c r="W508" s="453"/>
      <c r="X508" s="264"/>
      <c r="Y508" s="264"/>
      <c r="Z508" s="264"/>
    </row>
    <row r="509" spans="1:26" s="64" customFormat="1">
      <c r="A509" s="470"/>
      <c r="B509" s="442"/>
      <c r="C509" s="442"/>
      <c r="D509" s="442"/>
      <c r="E509" s="442"/>
      <c r="F509" s="442"/>
      <c r="G509" s="442"/>
      <c r="H509" s="442"/>
      <c r="I509" s="442"/>
      <c r="J509" s="442"/>
      <c r="K509" s="442"/>
      <c r="L509" s="442"/>
      <c r="M509" s="442"/>
      <c r="N509" s="442"/>
      <c r="O509" s="442"/>
      <c r="P509" s="471"/>
      <c r="W509" s="453"/>
      <c r="X509" s="264"/>
      <c r="Y509" s="264"/>
      <c r="Z509" s="264"/>
    </row>
    <row r="510" spans="1:26" s="64" customFormat="1">
      <c r="A510" s="470"/>
      <c r="B510" s="467" t="s">
        <v>72</v>
      </c>
      <c r="C510" s="442"/>
      <c r="D510" s="766"/>
      <c r="E510" s="767"/>
      <c r="F510" s="767"/>
      <c r="G510" s="767"/>
      <c r="H510" s="767"/>
      <c r="I510" s="767"/>
      <c r="J510" s="767"/>
      <c r="K510" s="767"/>
      <c r="L510" s="767"/>
      <c r="M510" s="767"/>
      <c r="N510" s="767"/>
      <c r="O510" s="768"/>
      <c r="P510" s="471"/>
      <c r="W510" s="453"/>
      <c r="X510" s="264"/>
      <c r="Y510" s="264"/>
      <c r="Z510" s="264"/>
    </row>
    <row r="511" spans="1:26" s="64" customFormat="1" ht="17" thickBot="1">
      <c r="A511" s="479"/>
      <c r="B511" s="480"/>
      <c r="C511" s="480"/>
      <c r="D511" s="480"/>
      <c r="E511" s="480"/>
      <c r="F511" s="480"/>
      <c r="G511" s="480"/>
      <c r="H511" s="480"/>
      <c r="I511" s="480"/>
      <c r="J511" s="480"/>
      <c r="K511" s="480"/>
      <c r="L511" s="480"/>
      <c r="M511" s="480"/>
      <c r="N511" s="480"/>
      <c r="O511" s="480"/>
      <c r="P511" s="481"/>
      <c r="W511" s="453"/>
      <c r="X511" s="264"/>
      <c r="Y511" s="264"/>
      <c r="Z511" s="264"/>
    </row>
    <row r="512" spans="1:26" s="64" customFormat="1" ht="17" thickBot="1">
      <c r="A512" s="470"/>
      <c r="B512" s="465"/>
      <c r="C512" s="465"/>
      <c r="D512" s="465"/>
      <c r="E512" s="465"/>
      <c r="F512" s="465"/>
      <c r="G512" s="465"/>
      <c r="H512" s="465"/>
      <c r="I512" s="465"/>
      <c r="J512" s="465"/>
      <c r="K512" s="465"/>
      <c r="L512" s="465"/>
      <c r="M512" s="465"/>
      <c r="N512" s="465"/>
      <c r="O512" s="465"/>
      <c r="P512" s="466"/>
      <c r="W512" s="457" t="s">
        <v>195</v>
      </c>
      <c r="X512" s="264"/>
      <c r="Y512" s="264"/>
      <c r="Z512" s="264"/>
    </row>
    <row r="513" spans="1:26" s="64" customFormat="1" ht="17" thickBot="1">
      <c r="A513" s="374" t="s">
        <v>1051</v>
      </c>
      <c r="B513" s="467" t="s">
        <v>68</v>
      </c>
      <c r="C513" s="442"/>
      <c r="D513" s="442"/>
      <c r="E513" s="766"/>
      <c r="F513" s="767"/>
      <c r="G513" s="767"/>
      <c r="H513" s="767"/>
      <c r="I513" s="767"/>
      <c r="J513" s="768"/>
      <c r="K513" s="468" t="s">
        <v>69</v>
      </c>
      <c r="L513" s="766"/>
      <c r="M513" s="768"/>
      <c r="N513" s="442"/>
      <c r="O513" s="467" t="s">
        <v>778</v>
      </c>
      <c r="P513" s="629"/>
      <c r="W513" s="453"/>
      <c r="X513" s="264"/>
      <c r="Y513" s="264"/>
      <c r="Z513" s="264"/>
    </row>
    <row r="514" spans="1:26" s="64" customFormat="1" ht="17" thickBot="1">
      <c r="A514" s="470"/>
      <c r="B514" s="442"/>
      <c r="C514" s="442"/>
      <c r="D514" s="442"/>
      <c r="E514" s="442"/>
      <c r="F514" s="442"/>
      <c r="G514" s="442"/>
      <c r="H514" s="442"/>
      <c r="I514" s="442"/>
      <c r="J514" s="442"/>
      <c r="K514" s="442"/>
      <c r="L514" s="442"/>
      <c r="M514" s="442"/>
      <c r="N514" s="442"/>
      <c r="O514" s="442"/>
      <c r="P514" s="471"/>
      <c r="W514" s="453"/>
      <c r="X514" s="264"/>
      <c r="Y514" s="264"/>
      <c r="Z514" s="264"/>
    </row>
    <row r="515" spans="1:26" s="64" customFormat="1" ht="17" thickBot="1">
      <c r="A515" s="470"/>
      <c r="B515" s="467" t="s">
        <v>862</v>
      </c>
      <c r="C515" s="442"/>
      <c r="D515" s="442"/>
      <c r="E515" s="472"/>
      <c r="F515" s="472"/>
      <c r="G515" s="766"/>
      <c r="H515" s="767"/>
      <c r="I515" s="768"/>
      <c r="J515" s="442"/>
      <c r="K515" s="467" t="s">
        <v>49</v>
      </c>
      <c r="L515" s="610"/>
      <c r="M515" s="442"/>
      <c r="N515" s="442"/>
      <c r="O515" s="467" t="s">
        <v>49</v>
      </c>
      <c r="P515" s="610"/>
      <c r="W515" s="453"/>
      <c r="X515" s="264"/>
      <c r="Y515" s="264"/>
      <c r="Z515" s="264"/>
    </row>
    <row r="516" spans="1:26" s="64" customFormat="1" ht="17" thickBot="1">
      <c r="A516" s="470"/>
      <c r="B516" s="467"/>
      <c r="C516" s="442"/>
      <c r="D516" s="442"/>
      <c r="E516" s="474"/>
      <c r="F516" s="474"/>
      <c r="G516" s="474"/>
      <c r="H516" s="474"/>
      <c r="I516" s="442"/>
      <c r="J516" s="442"/>
      <c r="K516" s="467"/>
      <c r="L516" s="475"/>
      <c r="M516" s="450"/>
      <c r="N516" s="450"/>
      <c r="O516" s="476"/>
      <c r="P516" s="477"/>
      <c r="W516" s="453"/>
      <c r="X516" s="264"/>
      <c r="Y516" s="264"/>
      <c r="Z516" s="264"/>
    </row>
    <row r="517" spans="1:26" s="64" customFormat="1" ht="17" thickBot="1">
      <c r="A517" s="470"/>
      <c r="B517" s="467" t="s">
        <v>779</v>
      </c>
      <c r="C517" s="442"/>
      <c r="D517" s="442"/>
      <c r="E517" s="474"/>
      <c r="F517" s="474"/>
      <c r="G517" s="801" t="s">
        <v>859</v>
      </c>
      <c r="H517" s="802"/>
      <c r="I517" s="803"/>
      <c r="J517" s="442"/>
      <c r="K517" s="467" t="s">
        <v>50</v>
      </c>
      <c r="L517" s="611"/>
      <c r="M517" s="442"/>
      <c r="N517" s="442"/>
      <c r="O517" s="467" t="s">
        <v>50</v>
      </c>
      <c r="P517" s="611"/>
      <c r="W517" s="453"/>
      <c r="X517" s="264"/>
      <c r="Y517" s="264"/>
      <c r="Z517" s="264"/>
    </row>
    <row r="518" spans="1:26" s="64" customFormat="1">
      <c r="A518" s="470"/>
      <c r="B518" s="442"/>
      <c r="C518" s="442"/>
      <c r="D518" s="442"/>
      <c r="E518" s="442"/>
      <c r="F518" s="442"/>
      <c r="G518" s="442"/>
      <c r="H518" s="442"/>
      <c r="I518" s="442"/>
      <c r="J518" s="442"/>
      <c r="K518" s="442"/>
      <c r="L518" s="442"/>
      <c r="M518" s="442"/>
      <c r="N518" s="442"/>
      <c r="O518" s="442"/>
      <c r="P518" s="471"/>
      <c r="W518" s="453"/>
      <c r="X518" s="264"/>
      <c r="Y518" s="264"/>
      <c r="Z518" s="264"/>
    </row>
    <row r="519" spans="1:26" s="64" customFormat="1">
      <c r="A519" s="470"/>
      <c r="B519" s="467" t="s">
        <v>70</v>
      </c>
      <c r="C519" s="442"/>
      <c r="D519" s="766"/>
      <c r="E519" s="767"/>
      <c r="F519" s="768"/>
      <c r="G519" s="442"/>
      <c r="H519" s="467" t="s">
        <v>71</v>
      </c>
      <c r="I519" s="442"/>
      <c r="J519" s="769"/>
      <c r="K519" s="804"/>
      <c r="L519" s="804"/>
      <c r="M519" s="804"/>
      <c r="N519" s="804"/>
      <c r="O519" s="770"/>
      <c r="P519" s="471"/>
      <c r="W519" s="453"/>
      <c r="X519" s="264"/>
      <c r="Y519" s="264"/>
      <c r="Z519" s="264"/>
    </row>
    <row r="520" spans="1:26" s="64" customFormat="1">
      <c r="A520" s="470"/>
      <c r="B520" s="442"/>
      <c r="C520" s="442"/>
      <c r="D520" s="442"/>
      <c r="E520" s="442"/>
      <c r="F520" s="442"/>
      <c r="G520" s="442"/>
      <c r="H520" s="442"/>
      <c r="I520" s="442"/>
      <c r="J520" s="442"/>
      <c r="K520" s="442"/>
      <c r="L520" s="442"/>
      <c r="M520" s="442"/>
      <c r="N520" s="442"/>
      <c r="O520" s="442"/>
      <c r="P520" s="471"/>
      <c r="W520" s="453"/>
      <c r="X520" s="264"/>
      <c r="Y520" s="264"/>
      <c r="Z520" s="264"/>
    </row>
    <row r="521" spans="1:26" s="64" customFormat="1">
      <c r="A521" s="470"/>
      <c r="B521" s="467" t="s">
        <v>72</v>
      </c>
      <c r="C521" s="442"/>
      <c r="D521" s="766"/>
      <c r="E521" s="767"/>
      <c r="F521" s="767"/>
      <c r="G521" s="767"/>
      <c r="H521" s="767"/>
      <c r="I521" s="767"/>
      <c r="J521" s="767"/>
      <c r="K521" s="767"/>
      <c r="L521" s="767"/>
      <c r="M521" s="767"/>
      <c r="N521" s="767"/>
      <c r="O521" s="768"/>
      <c r="P521" s="471"/>
      <c r="W521" s="453"/>
      <c r="X521" s="264"/>
      <c r="Y521" s="264"/>
      <c r="Z521" s="264"/>
    </row>
    <row r="522" spans="1:26" s="64" customFormat="1" ht="17" thickBot="1">
      <c r="A522" s="479"/>
      <c r="B522" s="480"/>
      <c r="C522" s="480"/>
      <c r="D522" s="480"/>
      <c r="E522" s="480"/>
      <c r="F522" s="480"/>
      <c r="G522" s="480"/>
      <c r="H522" s="480"/>
      <c r="I522" s="480"/>
      <c r="J522" s="480"/>
      <c r="K522" s="480"/>
      <c r="L522" s="480"/>
      <c r="M522" s="480"/>
      <c r="N522" s="480"/>
      <c r="O522" s="480"/>
      <c r="P522" s="481"/>
      <c r="W522" s="453"/>
      <c r="X522" s="264"/>
      <c r="Y522" s="264"/>
      <c r="Z522" s="264"/>
    </row>
    <row r="523" spans="1:26" s="64" customFormat="1" ht="17" thickBot="1">
      <c r="A523" s="470"/>
      <c r="B523" s="465"/>
      <c r="C523" s="465"/>
      <c r="D523" s="465"/>
      <c r="E523" s="465"/>
      <c r="F523" s="465"/>
      <c r="G523" s="465"/>
      <c r="H523" s="465"/>
      <c r="I523" s="465"/>
      <c r="J523" s="465"/>
      <c r="K523" s="465"/>
      <c r="L523" s="465"/>
      <c r="M523" s="465"/>
      <c r="N523" s="465"/>
      <c r="O523" s="465"/>
      <c r="P523" s="466"/>
      <c r="W523" s="457" t="s">
        <v>195</v>
      </c>
      <c r="X523" s="264"/>
      <c r="Y523" s="264"/>
      <c r="Z523" s="264"/>
    </row>
    <row r="524" spans="1:26" s="64" customFormat="1" ht="17" thickBot="1">
      <c r="A524" s="374" t="s">
        <v>1052</v>
      </c>
      <c r="B524" s="467" t="s">
        <v>68</v>
      </c>
      <c r="C524" s="442"/>
      <c r="D524" s="442"/>
      <c r="E524" s="766"/>
      <c r="F524" s="767"/>
      <c r="G524" s="767"/>
      <c r="H524" s="767"/>
      <c r="I524" s="767"/>
      <c r="J524" s="768"/>
      <c r="K524" s="468" t="s">
        <v>69</v>
      </c>
      <c r="L524" s="766"/>
      <c r="M524" s="768"/>
      <c r="N524" s="442"/>
      <c r="O524" s="467" t="s">
        <v>778</v>
      </c>
      <c r="P524" s="629"/>
      <c r="W524" s="453"/>
      <c r="X524" s="264"/>
      <c r="Y524" s="264"/>
      <c r="Z524" s="264"/>
    </row>
    <row r="525" spans="1:26" s="64" customFormat="1" ht="17" thickBot="1">
      <c r="A525" s="470"/>
      <c r="B525" s="442"/>
      <c r="C525" s="442"/>
      <c r="D525" s="442"/>
      <c r="E525" s="442"/>
      <c r="F525" s="442"/>
      <c r="G525" s="442"/>
      <c r="H525" s="442"/>
      <c r="I525" s="442"/>
      <c r="J525" s="442"/>
      <c r="K525" s="442"/>
      <c r="L525" s="442"/>
      <c r="M525" s="442"/>
      <c r="N525" s="442"/>
      <c r="O525" s="442"/>
      <c r="P525" s="471"/>
      <c r="W525" s="453"/>
      <c r="X525" s="264"/>
      <c r="Y525" s="264"/>
      <c r="Z525" s="264"/>
    </row>
    <row r="526" spans="1:26" s="64" customFormat="1" ht="17" thickBot="1">
      <c r="A526" s="470"/>
      <c r="B526" s="467" t="s">
        <v>862</v>
      </c>
      <c r="C526" s="442"/>
      <c r="D526" s="442"/>
      <c r="E526" s="472"/>
      <c r="F526" s="472"/>
      <c r="G526" s="766"/>
      <c r="H526" s="767"/>
      <c r="I526" s="768"/>
      <c r="J526" s="442"/>
      <c r="K526" s="467" t="s">
        <v>49</v>
      </c>
      <c r="L526" s="610"/>
      <c r="M526" s="442"/>
      <c r="N526" s="442"/>
      <c r="O526" s="467" t="s">
        <v>49</v>
      </c>
      <c r="P526" s="610"/>
      <c r="W526" s="453"/>
      <c r="X526" s="264"/>
      <c r="Y526" s="264"/>
      <c r="Z526" s="264"/>
    </row>
    <row r="527" spans="1:26" s="64" customFormat="1" ht="17" thickBot="1">
      <c r="A527" s="470"/>
      <c r="B527" s="467"/>
      <c r="C527" s="442"/>
      <c r="D527" s="442"/>
      <c r="E527" s="474"/>
      <c r="F527" s="474"/>
      <c r="G527" s="474"/>
      <c r="H527" s="474"/>
      <c r="I527" s="442"/>
      <c r="J527" s="442"/>
      <c r="K527" s="467"/>
      <c r="L527" s="475"/>
      <c r="M527" s="450"/>
      <c r="N527" s="450"/>
      <c r="O527" s="476"/>
      <c r="P527" s="477"/>
      <c r="W527" s="453"/>
      <c r="X527" s="264"/>
      <c r="Y527" s="264"/>
      <c r="Z527" s="264"/>
    </row>
    <row r="528" spans="1:26" s="64" customFormat="1" ht="17" thickBot="1">
      <c r="A528" s="470"/>
      <c r="B528" s="467" t="s">
        <v>779</v>
      </c>
      <c r="C528" s="442"/>
      <c r="D528" s="442"/>
      <c r="E528" s="474"/>
      <c r="F528" s="474"/>
      <c r="G528" s="801" t="s">
        <v>859</v>
      </c>
      <c r="H528" s="802"/>
      <c r="I528" s="803"/>
      <c r="J528" s="442"/>
      <c r="K528" s="467" t="s">
        <v>50</v>
      </c>
      <c r="L528" s="611"/>
      <c r="M528" s="442"/>
      <c r="N528" s="442"/>
      <c r="O528" s="467" t="s">
        <v>50</v>
      </c>
      <c r="P528" s="611"/>
      <c r="W528" s="453"/>
      <c r="X528" s="264"/>
      <c r="Y528" s="264"/>
      <c r="Z528" s="264"/>
    </row>
    <row r="529" spans="1:26" s="64" customFormat="1">
      <c r="A529" s="470"/>
      <c r="B529" s="442"/>
      <c r="C529" s="442"/>
      <c r="D529" s="442"/>
      <c r="E529" s="442"/>
      <c r="F529" s="442"/>
      <c r="G529" s="442"/>
      <c r="H529" s="442"/>
      <c r="I529" s="442"/>
      <c r="J529" s="442"/>
      <c r="K529" s="442"/>
      <c r="L529" s="442"/>
      <c r="M529" s="442"/>
      <c r="N529" s="442"/>
      <c r="O529" s="442"/>
      <c r="P529" s="471"/>
      <c r="W529" s="453"/>
      <c r="X529" s="264"/>
      <c r="Y529" s="264"/>
      <c r="Z529" s="264"/>
    </row>
    <row r="530" spans="1:26" s="64" customFormat="1">
      <c r="A530" s="470"/>
      <c r="B530" s="467" t="s">
        <v>70</v>
      </c>
      <c r="C530" s="442"/>
      <c r="D530" s="766"/>
      <c r="E530" s="767"/>
      <c r="F530" s="768"/>
      <c r="G530" s="442"/>
      <c r="H530" s="467" t="s">
        <v>71</v>
      </c>
      <c r="I530" s="442"/>
      <c r="J530" s="769"/>
      <c r="K530" s="804"/>
      <c r="L530" s="804"/>
      <c r="M530" s="804"/>
      <c r="N530" s="804"/>
      <c r="O530" s="770"/>
      <c r="P530" s="471"/>
      <c r="W530" s="453"/>
      <c r="X530" s="264"/>
      <c r="Y530" s="264"/>
      <c r="Z530" s="264"/>
    </row>
    <row r="531" spans="1:26" s="64" customFormat="1">
      <c r="A531" s="470"/>
      <c r="B531" s="442"/>
      <c r="C531" s="442"/>
      <c r="D531" s="442"/>
      <c r="E531" s="442"/>
      <c r="F531" s="442"/>
      <c r="G531" s="442"/>
      <c r="H531" s="442"/>
      <c r="I531" s="442"/>
      <c r="J531" s="442"/>
      <c r="K531" s="442"/>
      <c r="L531" s="442"/>
      <c r="M531" s="442"/>
      <c r="N531" s="442"/>
      <c r="O531" s="442"/>
      <c r="P531" s="471"/>
      <c r="W531" s="453"/>
      <c r="X531" s="264"/>
      <c r="Y531" s="264"/>
      <c r="Z531" s="264"/>
    </row>
    <row r="532" spans="1:26" s="64" customFormat="1">
      <c r="A532" s="470"/>
      <c r="B532" s="467" t="s">
        <v>72</v>
      </c>
      <c r="C532" s="442"/>
      <c r="D532" s="766"/>
      <c r="E532" s="767"/>
      <c r="F532" s="767"/>
      <c r="G532" s="767"/>
      <c r="H532" s="767"/>
      <c r="I532" s="767"/>
      <c r="J532" s="767"/>
      <c r="K532" s="767"/>
      <c r="L532" s="767"/>
      <c r="M532" s="767"/>
      <c r="N532" s="767"/>
      <c r="O532" s="768"/>
      <c r="P532" s="471"/>
      <c r="W532" s="453"/>
      <c r="X532" s="264"/>
      <c r="Y532" s="264"/>
      <c r="Z532" s="264"/>
    </row>
    <row r="533" spans="1:26" s="64" customFormat="1" ht="17" thickBot="1">
      <c r="A533" s="479"/>
      <c r="B533" s="480"/>
      <c r="C533" s="480"/>
      <c r="D533" s="480"/>
      <c r="E533" s="480"/>
      <c r="F533" s="480"/>
      <c r="G533" s="480"/>
      <c r="H533" s="480"/>
      <c r="I533" s="480"/>
      <c r="J533" s="480"/>
      <c r="K533" s="480"/>
      <c r="L533" s="480"/>
      <c r="M533" s="480"/>
      <c r="N533" s="480"/>
      <c r="O533" s="480"/>
      <c r="P533" s="481"/>
      <c r="W533" s="453"/>
      <c r="X533" s="264"/>
      <c r="Y533" s="264"/>
      <c r="Z533" s="264"/>
    </row>
    <row r="534" spans="1:26" s="64" customFormat="1" ht="17" thickBot="1">
      <c r="A534" s="470"/>
      <c r="B534" s="465"/>
      <c r="C534" s="465"/>
      <c r="D534" s="465"/>
      <c r="E534" s="465"/>
      <c r="F534" s="465"/>
      <c r="G534" s="465"/>
      <c r="H534" s="465"/>
      <c r="I534" s="465"/>
      <c r="J534" s="465"/>
      <c r="K534" s="465"/>
      <c r="L534" s="465"/>
      <c r="M534" s="465"/>
      <c r="N534" s="465"/>
      <c r="O534" s="465"/>
      <c r="P534" s="466"/>
      <c r="W534" s="457" t="s">
        <v>195</v>
      </c>
      <c r="X534" s="264"/>
      <c r="Y534" s="264"/>
      <c r="Z534" s="264"/>
    </row>
    <row r="535" spans="1:26" s="64" customFormat="1" ht="17" thickBot="1">
      <c r="A535" s="374" t="s">
        <v>1053</v>
      </c>
      <c r="B535" s="467" t="s">
        <v>68</v>
      </c>
      <c r="C535" s="442"/>
      <c r="D535" s="442"/>
      <c r="E535" s="766"/>
      <c r="F535" s="767"/>
      <c r="G535" s="767"/>
      <c r="H535" s="767"/>
      <c r="I535" s="767"/>
      <c r="J535" s="768"/>
      <c r="K535" s="468" t="s">
        <v>69</v>
      </c>
      <c r="L535" s="766"/>
      <c r="M535" s="768"/>
      <c r="N535" s="442"/>
      <c r="O535" s="467" t="s">
        <v>778</v>
      </c>
      <c r="P535" s="629"/>
      <c r="W535" s="453"/>
      <c r="X535" s="264"/>
      <c r="Y535" s="264"/>
      <c r="Z535" s="264"/>
    </row>
    <row r="536" spans="1:26" s="64" customFormat="1" ht="17" thickBot="1">
      <c r="A536" s="470"/>
      <c r="B536" s="442"/>
      <c r="C536" s="442"/>
      <c r="D536" s="442"/>
      <c r="E536" s="442"/>
      <c r="F536" s="442"/>
      <c r="G536" s="442"/>
      <c r="H536" s="442"/>
      <c r="I536" s="442"/>
      <c r="J536" s="442"/>
      <c r="K536" s="442"/>
      <c r="L536" s="442"/>
      <c r="M536" s="442"/>
      <c r="N536" s="442"/>
      <c r="O536" s="442"/>
      <c r="P536" s="471"/>
      <c r="W536" s="453"/>
      <c r="X536" s="264"/>
      <c r="Y536" s="264"/>
      <c r="Z536" s="264"/>
    </row>
    <row r="537" spans="1:26" s="64" customFormat="1" ht="17" thickBot="1">
      <c r="A537" s="470"/>
      <c r="B537" s="467" t="s">
        <v>862</v>
      </c>
      <c r="C537" s="442"/>
      <c r="D537" s="442"/>
      <c r="E537" s="472"/>
      <c r="F537" s="472"/>
      <c r="G537" s="766"/>
      <c r="H537" s="767"/>
      <c r="I537" s="768"/>
      <c r="J537" s="442"/>
      <c r="K537" s="467" t="s">
        <v>49</v>
      </c>
      <c r="L537" s="610"/>
      <c r="M537" s="442"/>
      <c r="N537" s="442"/>
      <c r="O537" s="467" t="s">
        <v>49</v>
      </c>
      <c r="P537" s="610"/>
      <c r="W537" s="453"/>
      <c r="X537" s="264"/>
      <c r="Y537" s="264"/>
      <c r="Z537" s="264"/>
    </row>
    <row r="538" spans="1:26" s="64" customFormat="1" ht="17" thickBot="1">
      <c r="A538" s="470"/>
      <c r="B538" s="467"/>
      <c r="C538" s="442"/>
      <c r="D538" s="442"/>
      <c r="E538" s="474"/>
      <c r="F538" s="474"/>
      <c r="G538" s="474"/>
      <c r="H538" s="474"/>
      <c r="I538" s="442"/>
      <c r="J538" s="442"/>
      <c r="K538" s="467"/>
      <c r="L538" s="475"/>
      <c r="M538" s="450"/>
      <c r="N538" s="450"/>
      <c r="O538" s="476"/>
      <c r="P538" s="477"/>
      <c r="W538" s="453"/>
      <c r="X538" s="264"/>
      <c r="Y538" s="264"/>
      <c r="Z538" s="264"/>
    </row>
    <row r="539" spans="1:26" s="64" customFormat="1" ht="17" thickBot="1">
      <c r="A539" s="470"/>
      <c r="B539" s="467" t="s">
        <v>779</v>
      </c>
      <c r="C539" s="442"/>
      <c r="D539" s="442"/>
      <c r="E539" s="474"/>
      <c r="F539" s="474"/>
      <c r="G539" s="801" t="s">
        <v>859</v>
      </c>
      <c r="H539" s="802"/>
      <c r="I539" s="803"/>
      <c r="J539" s="442"/>
      <c r="K539" s="467" t="s">
        <v>50</v>
      </c>
      <c r="L539" s="611"/>
      <c r="M539" s="442"/>
      <c r="N539" s="442"/>
      <c r="O539" s="467" t="s">
        <v>50</v>
      </c>
      <c r="P539" s="611"/>
      <c r="W539" s="453"/>
      <c r="X539" s="264"/>
      <c r="Y539" s="264"/>
      <c r="Z539" s="264"/>
    </row>
    <row r="540" spans="1:26" s="64" customFormat="1">
      <c r="A540" s="470"/>
      <c r="B540" s="442"/>
      <c r="C540" s="442"/>
      <c r="D540" s="442"/>
      <c r="E540" s="442"/>
      <c r="F540" s="442"/>
      <c r="G540" s="442"/>
      <c r="H540" s="442"/>
      <c r="I540" s="442"/>
      <c r="J540" s="442"/>
      <c r="K540" s="442"/>
      <c r="L540" s="442"/>
      <c r="M540" s="442"/>
      <c r="N540" s="442"/>
      <c r="O540" s="442"/>
      <c r="P540" s="471"/>
      <c r="W540" s="453"/>
      <c r="X540" s="264"/>
      <c r="Y540" s="264"/>
      <c r="Z540" s="264"/>
    </row>
    <row r="541" spans="1:26" s="64" customFormat="1">
      <c r="A541" s="470"/>
      <c r="B541" s="467" t="s">
        <v>70</v>
      </c>
      <c r="C541" s="442"/>
      <c r="D541" s="766"/>
      <c r="E541" s="767"/>
      <c r="F541" s="768"/>
      <c r="G541" s="442"/>
      <c r="H541" s="467" t="s">
        <v>71</v>
      </c>
      <c r="I541" s="442"/>
      <c r="J541" s="769"/>
      <c r="K541" s="804"/>
      <c r="L541" s="804"/>
      <c r="M541" s="804"/>
      <c r="N541" s="804"/>
      <c r="O541" s="770"/>
      <c r="P541" s="471"/>
      <c r="W541" s="453"/>
      <c r="X541" s="264"/>
      <c r="Y541" s="264"/>
      <c r="Z541" s="264"/>
    </row>
    <row r="542" spans="1:26" s="64" customFormat="1">
      <c r="A542" s="470"/>
      <c r="B542" s="442"/>
      <c r="C542" s="442"/>
      <c r="D542" s="442"/>
      <c r="E542" s="442"/>
      <c r="F542" s="442"/>
      <c r="G542" s="442"/>
      <c r="H542" s="442"/>
      <c r="I542" s="442"/>
      <c r="J542" s="442"/>
      <c r="K542" s="442"/>
      <c r="L542" s="442"/>
      <c r="M542" s="442"/>
      <c r="N542" s="442"/>
      <c r="O542" s="442"/>
      <c r="P542" s="471"/>
      <c r="W542" s="453"/>
      <c r="X542" s="264"/>
      <c r="Y542" s="264"/>
      <c r="Z542" s="264"/>
    </row>
    <row r="543" spans="1:26" s="64" customFormat="1">
      <c r="A543" s="470"/>
      <c r="B543" s="467" t="s">
        <v>72</v>
      </c>
      <c r="C543" s="442"/>
      <c r="D543" s="766"/>
      <c r="E543" s="767"/>
      <c r="F543" s="767"/>
      <c r="G543" s="767"/>
      <c r="H543" s="767"/>
      <c r="I543" s="767"/>
      <c r="J543" s="767"/>
      <c r="K543" s="767"/>
      <c r="L543" s="767"/>
      <c r="M543" s="767"/>
      <c r="N543" s="767"/>
      <c r="O543" s="768"/>
      <c r="P543" s="471"/>
      <c r="W543" s="453"/>
      <c r="X543" s="264"/>
      <c r="Y543" s="264"/>
      <c r="Z543" s="264"/>
    </row>
    <row r="544" spans="1:26" s="64" customFormat="1" ht="17" thickBot="1">
      <c r="A544" s="479"/>
      <c r="B544" s="480"/>
      <c r="C544" s="480"/>
      <c r="D544" s="480"/>
      <c r="E544" s="480"/>
      <c r="F544" s="480"/>
      <c r="G544" s="480"/>
      <c r="H544" s="480"/>
      <c r="I544" s="480"/>
      <c r="J544" s="480"/>
      <c r="K544" s="480"/>
      <c r="L544" s="480"/>
      <c r="M544" s="480"/>
      <c r="N544" s="480"/>
      <c r="O544" s="480"/>
      <c r="P544" s="481"/>
      <c r="W544" s="453"/>
      <c r="X544" s="264"/>
      <c r="Y544" s="264"/>
      <c r="Z544" s="264"/>
    </row>
    <row r="545" spans="1:26" s="64" customFormat="1" ht="17" thickBot="1">
      <c r="A545" s="470"/>
      <c r="B545" s="465"/>
      <c r="C545" s="465"/>
      <c r="D545" s="465"/>
      <c r="E545" s="465"/>
      <c r="F545" s="465"/>
      <c r="G545" s="465"/>
      <c r="H545" s="465"/>
      <c r="I545" s="465"/>
      <c r="J545" s="465"/>
      <c r="K545" s="465"/>
      <c r="L545" s="465"/>
      <c r="M545" s="465"/>
      <c r="N545" s="465"/>
      <c r="O545" s="465"/>
      <c r="P545" s="466"/>
      <c r="W545" s="457" t="s">
        <v>195</v>
      </c>
      <c r="X545" s="264"/>
      <c r="Y545" s="264"/>
      <c r="Z545" s="264"/>
    </row>
    <row r="546" spans="1:26" s="64" customFormat="1" ht="17" thickBot="1">
      <c r="A546" s="374" t="s">
        <v>1054</v>
      </c>
      <c r="B546" s="467" t="s">
        <v>68</v>
      </c>
      <c r="C546" s="442"/>
      <c r="D546" s="442"/>
      <c r="E546" s="766"/>
      <c r="F546" s="767"/>
      <c r="G546" s="767"/>
      <c r="H546" s="767"/>
      <c r="I546" s="767"/>
      <c r="J546" s="768"/>
      <c r="K546" s="468" t="s">
        <v>69</v>
      </c>
      <c r="L546" s="766"/>
      <c r="M546" s="768"/>
      <c r="N546" s="442"/>
      <c r="O546" s="467" t="s">
        <v>778</v>
      </c>
      <c r="P546" s="629"/>
      <c r="W546" s="453"/>
      <c r="X546" s="264"/>
      <c r="Y546" s="264"/>
      <c r="Z546" s="264"/>
    </row>
    <row r="547" spans="1:26" s="64" customFormat="1" ht="17" thickBot="1">
      <c r="A547" s="470"/>
      <c r="B547" s="442"/>
      <c r="C547" s="442"/>
      <c r="D547" s="442"/>
      <c r="E547" s="442"/>
      <c r="F547" s="442"/>
      <c r="G547" s="442"/>
      <c r="H547" s="442"/>
      <c r="I547" s="442"/>
      <c r="J547" s="442"/>
      <c r="K547" s="442"/>
      <c r="L547" s="442"/>
      <c r="M547" s="442"/>
      <c r="N547" s="442"/>
      <c r="O547" s="442"/>
      <c r="P547" s="471"/>
      <c r="W547" s="453"/>
      <c r="X547" s="264"/>
      <c r="Y547" s="264"/>
      <c r="Z547" s="264"/>
    </row>
    <row r="548" spans="1:26" s="64" customFormat="1" ht="17" thickBot="1">
      <c r="A548" s="470"/>
      <c r="B548" s="467" t="s">
        <v>862</v>
      </c>
      <c r="C548" s="442"/>
      <c r="D548" s="442"/>
      <c r="E548" s="472"/>
      <c r="F548" s="472"/>
      <c r="G548" s="766"/>
      <c r="H548" s="767"/>
      <c r="I548" s="768"/>
      <c r="J548" s="442"/>
      <c r="K548" s="467" t="s">
        <v>49</v>
      </c>
      <c r="L548" s="610"/>
      <c r="M548" s="442"/>
      <c r="N548" s="442"/>
      <c r="O548" s="467" t="s">
        <v>49</v>
      </c>
      <c r="P548" s="610"/>
      <c r="W548" s="453"/>
      <c r="X548" s="264"/>
      <c r="Y548" s="264"/>
      <c r="Z548" s="264"/>
    </row>
    <row r="549" spans="1:26" s="64" customFormat="1" ht="17" thickBot="1">
      <c r="A549" s="470"/>
      <c r="B549" s="467"/>
      <c r="C549" s="442"/>
      <c r="D549" s="442"/>
      <c r="E549" s="474"/>
      <c r="F549" s="474"/>
      <c r="G549" s="474"/>
      <c r="H549" s="474"/>
      <c r="I549" s="442"/>
      <c r="J549" s="442"/>
      <c r="K549" s="467"/>
      <c r="L549" s="475"/>
      <c r="M549" s="450"/>
      <c r="N549" s="450"/>
      <c r="O549" s="476"/>
      <c r="P549" s="477"/>
      <c r="W549" s="453"/>
      <c r="X549" s="264"/>
      <c r="Y549" s="264"/>
      <c r="Z549" s="264"/>
    </row>
    <row r="550" spans="1:26" s="64" customFormat="1" ht="17" thickBot="1">
      <c r="A550" s="470"/>
      <c r="B550" s="467" t="s">
        <v>779</v>
      </c>
      <c r="C550" s="442"/>
      <c r="D550" s="442"/>
      <c r="E550" s="474"/>
      <c r="F550" s="474"/>
      <c r="G550" s="801" t="s">
        <v>859</v>
      </c>
      <c r="H550" s="802"/>
      <c r="I550" s="803"/>
      <c r="J550" s="442"/>
      <c r="K550" s="467" t="s">
        <v>50</v>
      </c>
      <c r="L550" s="611"/>
      <c r="M550" s="442"/>
      <c r="N550" s="442"/>
      <c r="O550" s="467" t="s">
        <v>50</v>
      </c>
      <c r="P550" s="611"/>
      <c r="W550" s="453"/>
      <c r="X550" s="264"/>
      <c r="Y550" s="264"/>
      <c r="Z550" s="264"/>
    </row>
    <row r="551" spans="1:26" s="64" customFormat="1">
      <c r="A551" s="470"/>
      <c r="B551" s="442"/>
      <c r="C551" s="442"/>
      <c r="D551" s="442"/>
      <c r="E551" s="442"/>
      <c r="F551" s="442"/>
      <c r="G551" s="442"/>
      <c r="H551" s="442"/>
      <c r="I551" s="442"/>
      <c r="J551" s="442"/>
      <c r="K551" s="442"/>
      <c r="L551" s="442"/>
      <c r="M551" s="442"/>
      <c r="N551" s="442"/>
      <c r="O551" s="442"/>
      <c r="P551" s="471"/>
      <c r="W551" s="453"/>
      <c r="X551" s="264"/>
      <c r="Y551" s="264"/>
      <c r="Z551" s="264"/>
    </row>
    <row r="552" spans="1:26" s="64" customFormat="1">
      <c r="A552" s="470"/>
      <c r="B552" s="467" t="s">
        <v>70</v>
      </c>
      <c r="C552" s="442"/>
      <c r="D552" s="766"/>
      <c r="E552" s="767"/>
      <c r="F552" s="768"/>
      <c r="G552" s="442"/>
      <c r="H552" s="467" t="s">
        <v>71</v>
      </c>
      <c r="I552" s="442"/>
      <c r="J552" s="769"/>
      <c r="K552" s="804"/>
      <c r="L552" s="804"/>
      <c r="M552" s="804"/>
      <c r="N552" s="804"/>
      <c r="O552" s="770"/>
      <c r="P552" s="471"/>
      <c r="W552" s="453"/>
      <c r="X552" s="264"/>
      <c r="Y552" s="264"/>
      <c r="Z552" s="264"/>
    </row>
    <row r="553" spans="1:26" s="64" customFormat="1">
      <c r="A553" s="470"/>
      <c r="B553" s="442"/>
      <c r="C553" s="442"/>
      <c r="D553" s="442"/>
      <c r="E553" s="442"/>
      <c r="F553" s="442"/>
      <c r="G553" s="442"/>
      <c r="H553" s="442"/>
      <c r="I553" s="442"/>
      <c r="J553" s="442"/>
      <c r="K553" s="442"/>
      <c r="L553" s="442"/>
      <c r="M553" s="442"/>
      <c r="N553" s="442"/>
      <c r="O553" s="442"/>
      <c r="P553" s="471"/>
      <c r="W553" s="453"/>
      <c r="X553" s="264"/>
      <c r="Y553" s="264"/>
      <c r="Z553" s="264"/>
    </row>
    <row r="554" spans="1:26" s="64" customFormat="1">
      <c r="A554" s="470"/>
      <c r="B554" s="467" t="s">
        <v>72</v>
      </c>
      <c r="C554" s="442"/>
      <c r="D554" s="766"/>
      <c r="E554" s="767"/>
      <c r="F554" s="767"/>
      <c r="G554" s="767"/>
      <c r="H554" s="767"/>
      <c r="I554" s="767"/>
      <c r="J554" s="767"/>
      <c r="K554" s="767"/>
      <c r="L554" s="767"/>
      <c r="M554" s="767"/>
      <c r="N554" s="767"/>
      <c r="O554" s="768"/>
      <c r="P554" s="471"/>
      <c r="W554" s="453"/>
      <c r="X554" s="264"/>
      <c r="Y554" s="264"/>
      <c r="Z554" s="264"/>
    </row>
    <row r="555" spans="1:26" s="64" customFormat="1" ht="17" thickBot="1">
      <c r="A555" s="479"/>
      <c r="B555" s="480"/>
      <c r="C555" s="480"/>
      <c r="D555" s="480"/>
      <c r="E555" s="480"/>
      <c r="F555" s="480"/>
      <c r="G555" s="480"/>
      <c r="H555" s="480"/>
      <c r="I555" s="480"/>
      <c r="J555" s="480"/>
      <c r="K555" s="480"/>
      <c r="L555" s="480"/>
      <c r="M555" s="480"/>
      <c r="N555" s="480"/>
      <c r="O555" s="480"/>
      <c r="P555" s="481"/>
      <c r="W555" s="453"/>
      <c r="X555" s="264"/>
      <c r="Y555" s="264"/>
      <c r="Z555" s="264"/>
    </row>
    <row r="556" spans="1:26" ht="17" thickBot="1">
      <c r="A556" s="470"/>
      <c r="B556" s="465"/>
      <c r="C556" s="465"/>
      <c r="D556" s="465"/>
      <c r="E556" s="465"/>
      <c r="F556" s="465"/>
      <c r="G556" s="465"/>
      <c r="H556" s="465"/>
      <c r="I556" s="465"/>
      <c r="J556" s="465"/>
      <c r="K556" s="465"/>
      <c r="L556" s="465"/>
      <c r="M556" s="465"/>
      <c r="N556" s="465"/>
      <c r="O556" s="465"/>
      <c r="P556" s="466"/>
      <c r="W556" s="457" t="s">
        <v>195</v>
      </c>
    </row>
    <row r="557" spans="1:26" s="64" customFormat="1" ht="17" thickBot="1">
      <c r="A557" s="374" t="s">
        <v>1055</v>
      </c>
      <c r="B557" s="467" t="s">
        <v>68</v>
      </c>
      <c r="C557" s="442"/>
      <c r="D557" s="442"/>
      <c r="E557" s="766"/>
      <c r="F557" s="767"/>
      <c r="G557" s="767"/>
      <c r="H557" s="767"/>
      <c r="I557" s="767"/>
      <c r="J557" s="768"/>
      <c r="K557" s="468" t="s">
        <v>69</v>
      </c>
      <c r="L557" s="766"/>
      <c r="M557" s="768"/>
      <c r="N557" s="442"/>
      <c r="O557" s="467" t="s">
        <v>778</v>
      </c>
      <c r="P557" s="629"/>
      <c r="W557" s="453"/>
      <c r="X557" s="264"/>
      <c r="Y557" s="264"/>
      <c r="Z557" s="264"/>
    </row>
    <row r="558" spans="1:26" s="64" customFormat="1" ht="17" thickBot="1">
      <c r="A558" s="470"/>
      <c r="B558" s="442"/>
      <c r="C558" s="442"/>
      <c r="D558" s="442"/>
      <c r="E558" s="442"/>
      <c r="F558" s="442"/>
      <c r="G558" s="442"/>
      <c r="H558" s="442"/>
      <c r="I558" s="442"/>
      <c r="J558" s="442"/>
      <c r="K558" s="442"/>
      <c r="L558" s="442"/>
      <c r="M558" s="442"/>
      <c r="N558" s="442"/>
      <c r="O558" s="442"/>
      <c r="P558" s="471"/>
      <c r="W558" s="453"/>
      <c r="X558" s="264"/>
      <c r="Y558" s="264"/>
      <c r="Z558" s="264"/>
    </row>
    <row r="559" spans="1:26" s="64" customFormat="1" ht="17" thickBot="1">
      <c r="A559" s="470"/>
      <c r="B559" s="467" t="s">
        <v>862</v>
      </c>
      <c r="C559" s="442"/>
      <c r="D559" s="442"/>
      <c r="E559" s="472"/>
      <c r="F559" s="472"/>
      <c r="G559" s="766"/>
      <c r="H559" s="767"/>
      <c r="I559" s="768"/>
      <c r="J559" s="442"/>
      <c r="K559" s="467" t="s">
        <v>49</v>
      </c>
      <c r="L559" s="610"/>
      <c r="M559" s="442"/>
      <c r="N559" s="442"/>
      <c r="O559" s="467" t="s">
        <v>49</v>
      </c>
      <c r="P559" s="610"/>
      <c r="W559" s="453"/>
      <c r="X559" s="264"/>
      <c r="Y559" s="264"/>
      <c r="Z559" s="264"/>
    </row>
    <row r="560" spans="1:26" s="64" customFormat="1" ht="17" thickBot="1">
      <c r="A560" s="470"/>
      <c r="B560" s="467"/>
      <c r="C560" s="442"/>
      <c r="D560" s="442"/>
      <c r="E560" s="474"/>
      <c r="F560" s="474"/>
      <c r="G560" s="474"/>
      <c r="H560" s="474"/>
      <c r="I560" s="442"/>
      <c r="J560" s="442"/>
      <c r="K560" s="467"/>
      <c r="L560" s="475"/>
      <c r="M560" s="450"/>
      <c r="N560" s="450"/>
      <c r="O560" s="476"/>
      <c r="P560" s="477"/>
      <c r="W560" s="453"/>
      <c r="X560" s="264"/>
      <c r="Y560" s="264"/>
      <c r="Z560" s="264"/>
    </row>
    <row r="561" spans="1:26" s="64" customFormat="1" ht="17" thickBot="1">
      <c r="A561" s="470"/>
      <c r="B561" s="467" t="s">
        <v>779</v>
      </c>
      <c r="C561" s="442"/>
      <c r="D561" s="442"/>
      <c r="E561" s="474"/>
      <c r="F561" s="474"/>
      <c r="G561" s="801" t="s">
        <v>859</v>
      </c>
      <c r="H561" s="802"/>
      <c r="I561" s="803"/>
      <c r="J561" s="442"/>
      <c r="K561" s="467" t="s">
        <v>50</v>
      </c>
      <c r="L561" s="611"/>
      <c r="M561" s="442"/>
      <c r="N561" s="442"/>
      <c r="O561" s="467" t="s">
        <v>50</v>
      </c>
      <c r="P561" s="611"/>
      <c r="W561" s="453"/>
      <c r="X561" s="264"/>
      <c r="Y561" s="264"/>
      <c r="Z561" s="264"/>
    </row>
    <row r="562" spans="1:26" s="64" customFormat="1">
      <c r="A562" s="470"/>
      <c r="B562" s="442"/>
      <c r="C562" s="442"/>
      <c r="D562" s="442"/>
      <c r="E562" s="442"/>
      <c r="F562" s="442"/>
      <c r="G562" s="442"/>
      <c r="H562" s="442"/>
      <c r="I562" s="442"/>
      <c r="J562" s="442"/>
      <c r="K562" s="442"/>
      <c r="L562" s="442"/>
      <c r="M562" s="442"/>
      <c r="N562" s="442"/>
      <c r="O562" s="442"/>
      <c r="P562" s="471"/>
      <c r="W562" s="453"/>
      <c r="X562" s="264"/>
      <c r="Y562" s="264"/>
      <c r="Z562" s="264"/>
    </row>
    <row r="563" spans="1:26" s="64" customFormat="1">
      <c r="A563" s="470"/>
      <c r="B563" s="467" t="s">
        <v>70</v>
      </c>
      <c r="C563" s="442"/>
      <c r="D563" s="766"/>
      <c r="E563" s="767"/>
      <c r="F563" s="768"/>
      <c r="G563" s="442"/>
      <c r="H563" s="467" t="s">
        <v>71</v>
      </c>
      <c r="I563" s="442"/>
      <c r="J563" s="769"/>
      <c r="K563" s="804"/>
      <c r="L563" s="804"/>
      <c r="M563" s="804"/>
      <c r="N563" s="804"/>
      <c r="O563" s="770"/>
      <c r="P563" s="471"/>
      <c r="W563" s="453"/>
      <c r="X563" s="264"/>
      <c r="Y563" s="264"/>
      <c r="Z563" s="264"/>
    </row>
    <row r="564" spans="1:26" s="64" customFormat="1">
      <c r="A564" s="470"/>
      <c r="B564" s="442"/>
      <c r="C564" s="442"/>
      <c r="D564" s="442"/>
      <c r="E564" s="442"/>
      <c r="F564" s="442"/>
      <c r="G564" s="442"/>
      <c r="H564" s="442"/>
      <c r="I564" s="442"/>
      <c r="J564" s="442"/>
      <c r="K564" s="442"/>
      <c r="L564" s="442"/>
      <c r="M564" s="442"/>
      <c r="N564" s="442"/>
      <c r="O564" s="442"/>
      <c r="P564" s="471"/>
      <c r="W564" s="453"/>
      <c r="X564" s="264"/>
      <c r="Y564" s="264"/>
      <c r="Z564" s="264"/>
    </row>
    <row r="565" spans="1:26" s="64" customFormat="1">
      <c r="A565" s="470"/>
      <c r="B565" s="467" t="s">
        <v>72</v>
      </c>
      <c r="C565" s="442"/>
      <c r="D565" s="766"/>
      <c r="E565" s="767"/>
      <c r="F565" s="767"/>
      <c r="G565" s="767"/>
      <c r="H565" s="767"/>
      <c r="I565" s="767"/>
      <c r="J565" s="767"/>
      <c r="K565" s="767"/>
      <c r="L565" s="767"/>
      <c r="M565" s="767"/>
      <c r="N565" s="767"/>
      <c r="O565" s="768"/>
      <c r="P565" s="471"/>
      <c r="W565" s="453"/>
      <c r="X565" s="264"/>
      <c r="Y565" s="264"/>
      <c r="Z565" s="264"/>
    </row>
    <row r="566" spans="1:26" s="64" customFormat="1" ht="17" thickBot="1">
      <c r="A566" s="479"/>
      <c r="B566" s="480"/>
      <c r="C566" s="480"/>
      <c r="D566" s="480"/>
      <c r="E566" s="480"/>
      <c r="F566" s="480"/>
      <c r="G566" s="480"/>
      <c r="H566" s="480"/>
      <c r="I566" s="480"/>
      <c r="J566" s="480"/>
      <c r="K566" s="480"/>
      <c r="L566" s="480"/>
      <c r="M566" s="480"/>
      <c r="N566" s="480"/>
      <c r="O566" s="480"/>
      <c r="P566" s="481"/>
      <c r="W566" s="453"/>
      <c r="X566" s="264"/>
      <c r="Y566" s="264"/>
      <c r="Z566" s="264"/>
    </row>
    <row r="567" spans="1:26" s="64" customFormat="1" ht="17" thickBot="1">
      <c r="A567" s="470"/>
      <c r="B567" s="465"/>
      <c r="C567" s="465"/>
      <c r="D567" s="465"/>
      <c r="E567" s="465"/>
      <c r="F567" s="465"/>
      <c r="G567" s="465"/>
      <c r="H567" s="465"/>
      <c r="I567" s="465"/>
      <c r="J567" s="465"/>
      <c r="K567" s="465"/>
      <c r="L567" s="465"/>
      <c r="M567" s="465"/>
      <c r="N567" s="465"/>
      <c r="O567" s="465"/>
      <c r="P567" s="466"/>
      <c r="W567" s="457" t="s">
        <v>195</v>
      </c>
      <c r="X567" s="264"/>
      <c r="Y567" s="264"/>
      <c r="Z567" s="264"/>
    </row>
    <row r="568" spans="1:26" s="64" customFormat="1" ht="17" thickBot="1">
      <c r="A568" s="374" t="s">
        <v>1056</v>
      </c>
      <c r="B568" s="467" t="s">
        <v>68</v>
      </c>
      <c r="C568" s="442"/>
      <c r="D568" s="442"/>
      <c r="E568" s="766"/>
      <c r="F568" s="767"/>
      <c r="G568" s="767"/>
      <c r="H568" s="767"/>
      <c r="I568" s="767"/>
      <c r="J568" s="768"/>
      <c r="K568" s="468" t="s">
        <v>69</v>
      </c>
      <c r="L568" s="766"/>
      <c r="M568" s="768"/>
      <c r="N568" s="442"/>
      <c r="O568" s="467" t="s">
        <v>778</v>
      </c>
      <c r="P568" s="629"/>
      <c r="W568" s="453"/>
      <c r="X568" s="264"/>
      <c r="Y568" s="264"/>
      <c r="Z568" s="264"/>
    </row>
    <row r="569" spans="1:26" s="64" customFormat="1" ht="17" thickBot="1">
      <c r="A569" s="470"/>
      <c r="B569" s="442"/>
      <c r="C569" s="442"/>
      <c r="D569" s="442"/>
      <c r="E569" s="442"/>
      <c r="F569" s="442"/>
      <c r="G569" s="442"/>
      <c r="H569" s="442"/>
      <c r="I569" s="442"/>
      <c r="J569" s="442"/>
      <c r="K569" s="442"/>
      <c r="L569" s="442"/>
      <c r="M569" s="442"/>
      <c r="N569" s="442"/>
      <c r="O569" s="442"/>
      <c r="P569" s="471"/>
      <c r="W569" s="453"/>
      <c r="X569" s="264"/>
      <c r="Y569" s="264"/>
      <c r="Z569" s="264"/>
    </row>
    <row r="570" spans="1:26" s="64" customFormat="1" ht="17" thickBot="1">
      <c r="A570" s="470"/>
      <c r="B570" s="467" t="s">
        <v>862</v>
      </c>
      <c r="C570" s="442"/>
      <c r="D570" s="442"/>
      <c r="E570" s="472"/>
      <c r="F570" s="472"/>
      <c r="G570" s="766"/>
      <c r="H570" s="767"/>
      <c r="I570" s="768"/>
      <c r="J570" s="442"/>
      <c r="K570" s="467" t="s">
        <v>49</v>
      </c>
      <c r="L570" s="610"/>
      <c r="M570" s="442"/>
      <c r="N570" s="442"/>
      <c r="O570" s="467" t="s">
        <v>49</v>
      </c>
      <c r="P570" s="610"/>
      <c r="W570" s="453"/>
      <c r="X570" s="264"/>
      <c r="Y570" s="264"/>
      <c r="Z570" s="264"/>
    </row>
    <row r="571" spans="1:26" s="64" customFormat="1" ht="17" thickBot="1">
      <c r="A571" s="470"/>
      <c r="B571" s="467"/>
      <c r="C571" s="442"/>
      <c r="D571" s="442"/>
      <c r="E571" s="474"/>
      <c r="F571" s="474"/>
      <c r="G571" s="474"/>
      <c r="H571" s="474"/>
      <c r="I571" s="442"/>
      <c r="J571" s="442"/>
      <c r="K571" s="467"/>
      <c r="L571" s="475"/>
      <c r="M571" s="450"/>
      <c r="N571" s="450"/>
      <c r="O571" s="476"/>
      <c r="P571" s="477"/>
      <c r="W571" s="453"/>
      <c r="X571" s="264"/>
      <c r="Y571" s="264"/>
      <c r="Z571" s="264"/>
    </row>
    <row r="572" spans="1:26" s="64" customFormat="1" ht="17" thickBot="1">
      <c r="A572" s="470"/>
      <c r="B572" s="467" t="s">
        <v>779</v>
      </c>
      <c r="C572" s="442"/>
      <c r="D572" s="442"/>
      <c r="E572" s="474"/>
      <c r="F572" s="474"/>
      <c r="G572" s="801" t="s">
        <v>859</v>
      </c>
      <c r="H572" s="802"/>
      <c r="I572" s="803"/>
      <c r="J572" s="442"/>
      <c r="K572" s="467" t="s">
        <v>50</v>
      </c>
      <c r="L572" s="611"/>
      <c r="M572" s="442"/>
      <c r="N572" s="442"/>
      <c r="O572" s="467" t="s">
        <v>50</v>
      </c>
      <c r="P572" s="611"/>
      <c r="W572" s="453"/>
      <c r="X572" s="264"/>
      <c r="Y572" s="264"/>
      <c r="Z572" s="264"/>
    </row>
    <row r="573" spans="1:26" s="64" customFormat="1">
      <c r="A573" s="470"/>
      <c r="B573" s="442"/>
      <c r="C573" s="442"/>
      <c r="D573" s="442"/>
      <c r="E573" s="442"/>
      <c r="F573" s="442"/>
      <c r="G573" s="442"/>
      <c r="H573" s="442"/>
      <c r="I573" s="442"/>
      <c r="J573" s="442"/>
      <c r="K573" s="442"/>
      <c r="L573" s="442"/>
      <c r="M573" s="442"/>
      <c r="N573" s="442"/>
      <c r="O573" s="442"/>
      <c r="P573" s="471"/>
      <c r="W573" s="453"/>
      <c r="X573" s="264"/>
      <c r="Y573" s="264"/>
      <c r="Z573" s="264"/>
    </row>
    <row r="574" spans="1:26" s="64" customFormat="1">
      <c r="A574" s="470"/>
      <c r="B574" s="467" t="s">
        <v>70</v>
      </c>
      <c r="C574" s="442"/>
      <c r="D574" s="766"/>
      <c r="E574" s="767"/>
      <c r="F574" s="768"/>
      <c r="G574" s="442"/>
      <c r="H574" s="467" t="s">
        <v>71</v>
      </c>
      <c r="I574" s="442"/>
      <c r="J574" s="769"/>
      <c r="K574" s="804"/>
      <c r="L574" s="804"/>
      <c r="M574" s="804"/>
      <c r="N574" s="804"/>
      <c r="O574" s="770"/>
      <c r="P574" s="471"/>
      <c r="W574" s="453"/>
      <c r="X574" s="264"/>
      <c r="Y574" s="264"/>
      <c r="Z574" s="264"/>
    </row>
    <row r="575" spans="1:26" s="64" customFormat="1">
      <c r="A575" s="470"/>
      <c r="B575" s="442"/>
      <c r="C575" s="442"/>
      <c r="D575" s="442"/>
      <c r="E575" s="442"/>
      <c r="F575" s="442"/>
      <c r="G575" s="442"/>
      <c r="H575" s="442"/>
      <c r="I575" s="442"/>
      <c r="J575" s="442"/>
      <c r="K575" s="442"/>
      <c r="L575" s="442"/>
      <c r="M575" s="442"/>
      <c r="N575" s="442"/>
      <c r="O575" s="442"/>
      <c r="P575" s="471"/>
      <c r="W575" s="453"/>
      <c r="X575" s="264"/>
      <c r="Y575" s="264"/>
      <c r="Z575" s="264"/>
    </row>
    <row r="576" spans="1:26" s="64" customFormat="1">
      <c r="A576" s="470"/>
      <c r="B576" s="467" t="s">
        <v>72</v>
      </c>
      <c r="C576" s="442"/>
      <c r="D576" s="766"/>
      <c r="E576" s="767"/>
      <c r="F576" s="767"/>
      <c r="G576" s="767"/>
      <c r="H576" s="767"/>
      <c r="I576" s="767"/>
      <c r="J576" s="767"/>
      <c r="K576" s="767"/>
      <c r="L576" s="767"/>
      <c r="M576" s="767"/>
      <c r="N576" s="767"/>
      <c r="O576" s="768"/>
      <c r="P576" s="471"/>
      <c r="W576" s="453"/>
      <c r="X576" s="264"/>
      <c r="Y576" s="264"/>
      <c r="Z576" s="264"/>
    </row>
    <row r="577" spans="1:26" s="64" customFormat="1" ht="17" thickBot="1">
      <c r="A577" s="479"/>
      <c r="B577" s="480"/>
      <c r="C577" s="480"/>
      <c r="D577" s="480"/>
      <c r="E577" s="480"/>
      <c r="F577" s="480"/>
      <c r="G577" s="480"/>
      <c r="H577" s="480"/>
      <c r="I577" s="480"/>
      <c r="J577" s="480"/>
      <c r="K577" s="480"/>
      <c r="L577" s="480"/>
      <c r="M577" s="480"/>
      <c r="N577" s="480"/>
      <c r="O577" s="480"/>
      <c r="P577" s="481"/>
      <c r="W577" s="453"/>
      <c r="X577" s="264"/>
      <c r="Y577" s="264"/>
      <c r="Z577" s="264"/>
    </row>
    <row r="578" spans="1:26" s="64" customFormat="1" ht="17" thickBot="1">
      <c r="A578" s="470"/>
      <c r="B578" s="465"/>
      <c r="C578" s="465"/>
      <c r="D578" s="465"/>
      <c r="E578" s="465"/>
      <c r="F578" s="465"/>
      <c r="G578" s="465"/>
      <c r="H578" s="465"/>
      <c r="I578" s="465"/>
      <c r="J578" s="465"/>
      <c r="K578" s="465"/>
      <c r="L578" s="465"/>
      <c r="M578" s="465"/>
      <c r="N578" s="465"/>
      <c r="O578" s="465"/>
      <c r="P578" s="466"/>
      <c r="W578" s="457" t="s">
        <v>195</v>
      </c>
      <c r="X578" s="264"/>
      <c r="Y578" s="264"/>
      <c r="Z578" s="264"/>
    </row>
    <row r="579" spans="1:26" s="64" customFormat="1" ht="17" thickBot="1">
      <c r="A579" s="374" t="s">
        <v>1057</v>
      </c>
      <c r="B579" s="467" t="s">
        <v>68</v>
      </c>
      <c r="C579" s="442"/>
      <c r="D579" s="442"/>
      <c r="E579" s="766"/>
      <c r="F579" s="767"/>
      <c r="G579" s="767"/>
      <c r="H579" s="767"/>
      <c r="I579" s="767"/>
      <c r="J579" s="768"/>
      <c r="K579" s="468" t="s">
        <v>69</v>
      </c>
      <c r="L579" s="766"/>
      <c r="M579" s="768"/>
      <c r="N579" s="442"/>
      <c r="O579" s="467" t="s">
        <v>778</v>
      </c>
      <c r="P579" s="629"/>
      <c r="W579" s="453"/>
      <c r="X579" s="264"/>
      <c r="Y579" s="264"/>
      <c r="Z579" s="264"/>
    </row>
    <row r="580" spans="1:26" s="64" customFormat="1" ht="17" thickBot="1">
      <c r="A580" s="470"/>
      <c r="B580" s="442"/>
      <c r="C580" s="442"/>
      <c r="D580" s="442"/>
      <c r="E580" s="442"/>
      <c r="F580" s="442"/>
      <c r="G580" s="442"/>
      <c r="H580" s="442"/>
      <c r="I580" s="442"/>
      <c r="J580" s="442"/>
      <c r="K580" s="442"/>
      <c r="L580" s="442"/>
      <c r="M580" s="442"/>
      <c r="N580" s="442"/>
      <c r="O580" s="442"/>
      <c r="P580" s="471"/>
      <c r="W580" s="453"/>
      <c r="X580" s="264"/>
      <c r="Y580" s="264"/>
      <c r="Z580" s="264"/>
    </row>
    <row r="581" spans="1:26" s="64" customFormat="1" ht="17" thickBot="1">
      <c r="A581" s="470"/>
      <c r="B581" s="467" t="s">
        <v>862</v>
      </c>
      <c r="C581" s="442"/>
      <c r="D581" s="442"/>
      <c r="E581" s="472"/>
      <c r="F581" s="472"/>
      <c r="G581" s="766"/>
      <c r="H581" s="767"/>
      <c r="I581" s="768"/>
      <c r="J581" s="442"/>
      <c r="K581" s="467" t="s">
        <v>49</v>
      </c>
      <c r="L581" s="610"/>
      <c r="M581" s="442"/>
      <c r="N581" s="442"/>
      <c r="O581" s="467" t="s">
        <v>49</v>
      </c>
      <c r="P581" s="610"/>
      <c r="W581" s="453"/>
      <c r="X581" s="264"/>
      <c r="Y581" s="264"/>
      <c r="Z581" s="264"/>
    </row>
    <row r="582" spans="1:26" s="64" customFormat="1" ht="17" thickBot="1">
      <c r="A582" s="470"/>
      <c r="B582" s="467"/>
      <c r="C582" s="442"/>
      <c r="D582" s="442"/>
      <c r="E582" s="474"/>
      <c r="F582" s="474"/>
      <c r="G582" s="474"/>
      <c r="H582" s="474"/>
      <c r="I582" s="442"/>
      <c r="J582" s="442"/>
      <c r="K582" s="467"/>
      <c r="L582" s="475"/>
      <c r="M582" s="450"/>
      <c r="N582" s="450"/>
      <c r="O582" s="476"/>
      <c r="P582" s="477"/>
      <c r="W582" s="453"/>
      <c r="X582" s="264"/>
      <c r="Y582" s="264"/>
      <c r="Z582" s="264"/>
    </row>
    <row r="583" spans="1:26" s="64" customFormat="1" ht="17" thickBot="1">
      <c r="A583" s="470"/>
      <c r="B583" s="467" t="s">
        <v>779</v>
      </c>
      <c r="C583" s="442"/>
      <c r="D583" s="442"/>
      <c r="E583" s="474"/>
      <c r="F583" s="474"/>
      <c r="G583" s="801" t="s">
        <v>859</v>
      </c>
      <c r="H583" s="802"/>
      <c r="I583" s="803"/>
      <c r="J583" s="442"/>
      <c r="K583" s="467" t="s">
        <v>50</v>
      </c>
      <c r="L583" s="611"/>
      <c r="M583" s="442"/>
      <c r="N583" s="442"/>
      <c r="O583" s="467" t="s">
        <v>50</v>
      </c>
      <c r="P583" s="611"/>
      <c r="W583" s="453"/>
      <c r="X583" s="264"/>
      <c r="Y583" s="264"/>
      <c r="Z583" s="264"/>
    </row>
    <row r="584" spans="1:26" s="64" customFormat="1">
      <c r="A584" s="470"/>
      <c r="B584" s="442"/>
      <c r="C584" s="442"/>
      <c r="D584" s="442"/>
      <c r="E584" s="442"/>
      <c r="F584" s="442"/>
      <c r="G584" s="442"/>
      <c r="H584" s="442"/>
      <c r="I584" s="442"/>
      <c r="J584" s="442"/>
      <c r="K584" s="442"/>
      <c r="L584" s="442"/>
      <c r="M584" s="442"/>
      <c r="N584" s="442"/>
      <c r="O584" s="442"/>
      <c r="P584" s="471"/>
      <c r="W584" s="453"/>
      <c r="X584" s="264"/>
      <c r="Y584" s="264"/>
      <c r="Z584" s="264"/>
    </row>
    <row r="585" spans="1:26" s="64" customFormat="1">
      <c r="A585" s="470"/>
      <c r="B585" s="467" t="s">
        <v>70</v>
      </c>
      <c r="C585" s="442"/>
      <c r="D585" s="766"/>
      <c r="E585" s="767"/>
      <c r="F585" s="768"/>
      <c r="G585" s="442"/>
      <c r="H585" s="467" t="s">
        <v>71</v>
      </c>
      <c r="I585" s="442"/>
      <c r="J585" s="769"/>
      <c r="K585" s="804"/>
      <c r="L585" s="804"/>
      <c r="M585" s="804"/>
      <c r="N585" s="804"/>
      <c r="O585" s="770"/>
      <c r="P585" s="471"/>
      <c r="W585" s="453"/>
      <c r="X585" s="264"/>
      <c r="Y585" s="264"/>
      <c r="Z585" s="264"/>
    </row>
    <row r="586" spans="1:26" s="64" customFormat="1">
      <c r="A586" s="470"/>
      <c r="B586" s="442"/>
      <c r="C586" s="442"/>
      <c r="D586" s="442"/>
      <c r="E586" s="442"/>
      <c r="F586" s="442"/>
      <c r="G586" s="442"/>
      <c r="H586" s="442"/>
      <c r="I586" s="442"/>
      <c r="J586" s="442"/>
      <c r="K586" s="442"/>
      <c r="L586" s="442"/>
      <c r="M586" s="442"/>
      <c r="N586" s="442"/>
      <c r="O586" s="442"/>
      <c r="P586" s="471"/>
      <c r="W586" s="453"/>
      <c r="X586" s="264"/>
      <c r="Y586" s="264"/>
      <c r="Z586" s="264"/>
    </row>
    <row r="587" spans="1:26" s="64" customFormat="1">
      <c r="A587" s="470"/>
      <c r="B587" s="467" t="s">
        <v>72</v>
      </c>
      <c r="C587" s="442"/>
      <c r="D587" s="766"/>
      <c r="E587" s="767"/>
      <c r="F587" s="767"/>
      <c r="G587" s="767"/>
      <c r="H587" s="767"/>
      <c r="I587" s="767"/>
      <c r="J587" s="767"/>
      <c r="K587" s="767"/>
      <c r="L587" s="767"/>
      <c r="M587" s="767"/>
      <c r="N587" s="767"/>
      <c r="O587" s="768"/>
      <c r="P587" s="471"/>
      <c r="W587" s="453"/>
      <c r="X587" s="264"/>
      <c r="Y587" s="264"/>
      <c r="Z587" s="264"/>
    </row>
    <row r="588" spans="1:26" s="64" customFormat="1" ht="17" thickBot="1">
      <c r="A588" s="479"/>
      <c r="B588" s="480"/>
      <c r="C588" s="480"/>
      <c r="D588" s="480"/>
      <c r="E588" s="480"/>
      <c r="F588" s="480"/>
      <c r="G588" s="480"/>
      <c r="H588" s="480"/>
      <c r="I588" s="480"/>
      <c r="J588" s="480"/>
      <c r="K588" s="480"/>
      <c r="L588" s="480"/>
      <c r="M588" s="480"/>
      <c r="N588" s="480"/>
      <c r="O588" s="480"/>
      <c r="P588" s="481"/>
      <c r="W588" s="453"/>
      <c r="X588" s="264"/>
      <c r="Y588" s="264"/>
      <c r="Z588" s="264"/>
    </row>
    <row r="589" spans="1:26" s="64" customFormat="1" ht="17" thickBot="1">
      <c r="A589" s="470"/>
      <c r="B589" s="465"/>
      <c r="C589" s="465"/>
      <c r="D589" s="465"/>
      <c r="E589" s="465"/>
      <c r="F589" s="465"/>
      <c r="G589" s="465"/>
      <c r="H589" s="465"/>
      <c r="I589" s="465"/>
      <c r="J589" s="465"/>
      <c r="K589" s="465"/>
      <c r="L589" s="465"/>
      <c r="M589" s="465"/>
      <c r="N589" s="465"/>
      <c r="O589" s="465"/>
      <c r="P589" s="466"/>
      <c r="W589" s="457" t="s">
        <v>195</v>
      </c>
      <c r="X589" s="264"/>
      <c r="Y589" s="264"/>
      <c r="Z589" s="264"/>
    </row>
    <row r="590" spans="1:26" s="64" customFormat="1" ht="17" thickBot="1">
      <c r="A590" s="374" t="s">
        <v>1058</v>
      </c>
      <c r="B590" s="467" t="s">
        <v>68</v>
      </c>
      <c r="C590" s="442"/>
      <c r="D590" s="442"/>
      <c r="E590" s="766"/>
      <c r="F590" s="767"/>
      <c r="G590" s="767"/>
      <c r="H590" s="767"/>
      <c r="I590" s="767"/>
      <c r="J590" s="768"/>
      <c r="K590" s="468" t="s">
        <v>69</v>
      </c>
      <c r="L590" s="766"/>
      <c r="M590" s="768"/>
      <c r="N590" s="442"/>
      <c r="O590" s="467" t="s">
        <v>778</v>
      </c>
      <c r="P590" s="629"/>
      <c r="W590" s="453"/>
      <c r="X590" s="264"/>
      <c r="Y590" s="264"/>
      <c r="Z590" s="264"/>
    </row>
    <row r="591" spans="1:26" s="64" customFormat="1" ht="17" thickBot="1">
      <c r="A591" s="470"/>
      <c r="B591" s="442"/>
      <c r="C591" s="442"/>
      <c r="D591" s="442"/>
      <c r="E591" s="442"/>
      <c r="F591" s="442"/>
      <c r="G591" s="442"/>
      <c r="H591" s="442"/>
      <c r="I591" s="442"/>
      <c r="J591" s="442"/>
      <c r="K591" s="442"/>
      <c r="L591" s="442"/>
      <c r="M591" s="442"/>
      <c r="N591" s="442"/>
      <c r="O591" s="442"/>
      <c r="P591" s="471"/>
      <c r="W591" s="453"/>
      <c r="X591" s="264"/>
      <c r="Y591" s="264"/>
      <c r="Z591" s="264"/>
    </row>
    <row r="592" spans="1:26" s="64" customFormat="1" ht="17" thickBot="1">
      <c r="A592" s="470"/>
      <c r="B592" s="467" t="s">
        <v>862</v>
      </c>
      <c r="C592" s="442"/>
      <c r="D592" s="442"/>
      <c r="E592" s="472"/>
      <c r="F592" s="472"/>
      <c r="G592" s="766"/>
      <c r="H592" s="767"/>
      <c r="I592" s="768"/>
      <c r="J592" s="442"/>
      <c r="K592" s="467" t="s">
        <v>49</v>
      </c>
      <c r="L592" s="610"/>
      <c r="M592" s="442"/>
      <c r="N592" s="442"/>
      <c r="O592" s="467" t="s">
        <v>49</v>
      </c>
      <c r="P592" s="610"/>
      <c r="W592" s="453"/>
      <c r="X592" s="264"/>
      <c r="Y592" s="264"/>
      <c r="Z592" s="264"/>
    </row>
    <row r="593" spans="1:26" s="64" customFormat="1" ht="17" thickBot="1">
      <c r="A593" s="470"/>
      <c r="B593" s="467"/>
      <c r="C593" s="442"/>
      <c r="D593" s="442"/>
      <c r="E593" s="474"/>
      <c r="F593" s="474"/>
      <c r="G593" s="474"/>
      <c r="H593" s="474"/>
      <c r="I593" s="442"/>
      <c r="J593" s="442"/>
      <c r="K593" s="467"/>
      <c r="L593" s="475"/>
      <c r="M593" s="450"/>
      <c r="N593" s="450"/>
      <c r="O593" s="476"/>
      <c r="P593" s="477"/>
      <c r="W593" s="453"/>
      <c r="X593" s="264"/>
      <c r="Y593" s="264"/>
      <c r="Z593" s="264"/>
    </row>
    <row r="594" spans="1:26" s="64" customFormat="1" ht="17" thickBot="1">
      <c r="A594" s="470"/>
      <c r="B594" s="467" t="s">
        <v>779</v>
      </c>
      <c r="C594" s="442"/>
      <c r="D594" s="442"/>
      <c r="E594" s="474"/>
      <c r="F594" s="474"/>
      <c r="G594" s="801" t="s">
        <v>859</v>
      </c>
      <c r="H594" s="802"/>
      <c r="I594" s="803"/>
      <c r="J594" s="442"/>
      <c r="K594" s="467" t="s">
        <v>50</v>
      </c>
      <c r="L594" s="611"/>
      <c r="M594" s="442"/>
      <c r="N594" s="442"/>
      <c r="O594" s="467" t="s">
        <v>50</v>
      </c>
      <c r="P594" s="611"/>
      <c r="W594" s="453"/>
      <c r="X594" s="264"/>
      <c r="Y594" s="264"/>
      <c r="Z594" s="264"/>
    </row>
    <row r="595" spans="1:26" s="64" customFormat="1">
      <c r="A595" s="470"/>
      <c r="B595" s="442"/>
      <c r="C595" s="442"/>
      <c r="D595" s="442"/>
      <c r="E595" s="442"/>
      <c r="F595" s="442"/>
      <c r="G595" s="442"/>
      <c r="H595" s="442"/>
      <c r="I595" s="442"/>
      <c r="J595" s="442"/>
      <c r="K595" s="442"/>
      <c r="L595" s="442"/>
      <c r="M595" s="442"/>
      <c r="N595" s="442"/>
      <c r="O595" s="442"/>
      <c r="P595" s="471"/>
      <c r="W595" s="453"/>
      <c r="X595" s="264"/>
      <c r="Y595" s="264"/>
      <c r="Z595" s="264"/>
    </row>
    <row r="596" spans="1:26" s="64" customFormat="1">
      <c r="A596" s="470"/>
      <c r="B596" s="467" t="s">
        <v>70</v>
      </c>
      <c r="C596" s="442"/>
      <c r="D596" s="766"/>
      <c r="E596" s="767"/>
      <c r="F596" s="768"/>
      <c r="G596" s="442"/>
      <c r="H596" s="467" t="s">
        <v>71</v>
      </c>
      <c r="I596" s="442"/>
      <c r="J596" s="769"/>
      <c r="K596" s="804"/>
      <c r="L596" s="804"/>
      <c r="M596" s="804"/>
      <c r="N596" s="804"/>
      <c r="O596" s="770"/>
      <c r="P596" s="471"/>
      <c r="W596" s="453"/>
      <c r="X596" s="264"/>
      <c r="Y596" s="264"/>
      <c r="Z596" s="264"/>
    </row>
    <row r="597" spans="1:26" s="64" customFormat="1">
      <c r="A597" s="470"/>
      <c r="B597" s="442"/>
      <c r="C597" s="442"/>
      <c r="D597" s="442"/>
      <c r="E597" s="442"/>
      <c r="F597" s="442"/>
      <c r="G597" s="442"/>
      <c r="H597" s="442"/>
      <c r="I597" s="442"/>
      <c r="J597" s="442"/>
      <c r="K597" s="442"/>
      <c r="L597" s="442"/>
      <c r="M597" s="442"/>
      <c r="N597" s="442"/>
      <c r="O597" s="442"/>
      <c r="P597" s="471"/>
      <c r="W597" s="453"/>
      <c r="X597" s="264"/>
      <c r="Y597" s="264"/>
      <c r="Z597" s="264"/>
    </row>
    <row r="598" spans="1:26" s="64" customFormat="1">
      <c r="A598" s="470"/>
      <c r="B598" s="467" t="s">
        <v>72</v>
      </c>
      <c r="C598" s="442"/>
      <c r="D598" s="766"/>
      <c r="E598" s="767"/>
      <c r="F598" s="767"/>
      <c r="G598" s="767"/>
      <c r="H598" s="767"/>
      <c r="I598" s="767"/>
      <c r="J598" s="767"/>
      <c r="K598" s="767"/>
      <c r="L598" s="767"/>
      <c r="M598" s="767"/>
      <c r="N598" s="767"/>
      <c r="O598" s="768"/>
      <c r="P598" s="471"/>
      <c r="W598" s="453"/>
      <c r="X598" s="264"/>
      <c r="Y598" s="264"/>
      <c r="Z598" s="264"/>
    </row>
    <row r="599" spans="1:26" s="64" customFormat="1" ht="17" thickBot="1">
      <c r="A599" s="479"/>
      <c r="B599" s="480"/>
      <c r="C599" s="480"/>
      <c r="D599" s="480"/>
      <c r="E599" s="480"/>
      <c r="F599" s="480"/>
      <c r="G599" s="480"/>
      <c r="H599" s="480"/>
      <c r="I599" s="480"/>
      <c r="J599" s="480"/>
      <c r="K599" s="480"/>
      <c r="L599" s="480"/>
      <c r="M599" s="480"/>
      <c r="N599" s="480"/>
      <c r="O599" s="480"/>
      <c r="P599" s="481"/>
      <c r="W599" s="453"/>
      <c r="X599" s="264"/>
      <c r="Y599" s="264"/>
      <c r="Z599" s="264"/>
    </row>
    <row r="600" spans="1:26" s="64" customFormat="1" ht="17" thickBot="1">
      <c r="A600" s="470"/>
      <c r="B600" s="465"/>
      <c r="C600" s="465"/>
      <c r="D600" s="465"/>
      <c r="E600" s="465"/>
      <c r="F600" s="465"/>
      <c r="G600" s="465"/>
      <c r="H600" s="465"/>
      <c r="I600" s="465"/>
      <c r="J600" s="465"/>
      <c r="K600" s="465"/>
      <c r="L600" s="465"/>
      <c r="M600" s="465"/>
      <c r="N600" s="465"/>
      <c r="O600" s="465"/>
      <c r="P600" s="466"/>
      <c r="W600" s="457" t="s">
        <v>195</v>
      </c>
      <c r="X600" s="264"/>
      <c r="Y600" s="264"/>
      <c r="Z600" s="264"/>
    </row>
    <row r="601" spans="1:26" s="64" customFormat="1" ht="17" thickBot="1">
      <c r="A601" s="374" t="s">
        <v>1059</v>
      </c>
      <c r="B601" s="467" t="s">
        <v>68</v>
      </c>
      <c r="C601" s="442"/>
      <c r="D601" s="442"/>
      <c r="E601" s="766"/>
      <c r="F601" s="767"/>
      <c r="G601" s="767"/>
      <c r="H601" s="767"/>
      <c r="I601" s="767"/>
      <c r="J601" s="768"/>
      <c r="K601" s="468" t="s">
        <v>69</v>
      </c>
      <c r="L601" s="766"/>
      <c r="M601" s="768"/>
      <c r="N601" s="442"/>
      <c r="O601" s="467" t="s">
        <v>778</v>
      </c>
      <c r="P601" s="629"/>
      <c r="W601" s="453"/>
      <c r="X601" s="264"/>
      <c r="Y601" s="264"/>
      <c r="Z601" s="264"/>
    </row>
    <row r="602" spans="1:26" s="64" customFormat="1" ht="17" thickBot="1">
      <c r="A602" s="470"/>
      <c r="B602" s="442"/>
      <c r="C602" s="442"/>
      <c r="D602" s="442"/>
      <c r="E602" s="442"/>
      <c r="F602" s="442"/>
      <c r="G602" s="442"/>
      <c r="H602" s="442"/>
      <c r="I602" s="442"/>
      <c r="J602" s="442"/>
      <c r="K602" s="442"/>
      <c r="L602" s="442"/>
      <c r="M602" s="442"/>
      <c r="N602" s="442"/>
      <c r="O602" s="442"/>
      <c r="P602" s="471"/>
      <c r="W602" s="453"/>
      <c r="X602" s="264"/>
      <c r="Y602" s="264"/>
      <c r="Z602" s="264"/>
    </row>
    <row r="603" spans="1:26" s="64" customFormat="1" ht="17" thickBot="1">
      <c r="A603" s="470"/>
      <c r="B603" s="467" t="s">
        <v>862</v>
      </c>
      <c r="C603" s="442"/>
      <c r="D603" s="442"/>
      <c r="E603" s="472"/>
      <c r="F603" s="472"/>
      <c r="G603" s="766"/>
      <c r="H603" s="767"/>
      <c r="I603" s="768"/>
      <c r="J603" s="442"/>
      <c r="K603" s="467" t="s">
        <v>49</v>
      </c>
      <c r="L603" s="610"/>
      <c r="M603" s="442"/>
      <c r="N603" s="442"/>
      <c r="O603" s="467" t="s">
        <v>49</v>
      </c>
      <c r="P603" s="610"/>
      <c r="W603" s="453"/>
      <c r="X603" s="264"/>
      <c r="Y603" s="264"/>
      <c r="Z603" s="264"/>
    </row>
    <row r="604" spans="1:26" s="64" customFormat="1" ht="17" thickBot="1">
      <c r="A604" s="470"/>
      <c r="B604" s="467"/>
      <c r="C604" s="442"/>
      <c r="D604" s="442"/>
      <c r="E604" s="474"/>
      <c r="F604" s="474"/>
      <c r="G604" s="474"/>
      <c r="H604" s="474"/>
      <c r="I604" s="442"/>
      <c r="J604" s="442"/>
      <c r="K604" s="467"/>
      <c r="L604" s="475"/>
      <c r="M604" s="450"/>
      <c r="N604" s="450"/>
      <c r="O604" s="476"/>
      <c r="P604" s="477"/>
      <c r="W604" s="453"/>
      <c r="X604" s="264"/>
      <c r="Y604" s="264"/>
      <c r="Z604" s="264"/>
    </row>
    <row r="605" spans="1:26" s="64" customFormat="1" ht="17" thickBot="1">
      <c r="A605" s="470"/>
      <c r="B605" s="467" t="s">
        <v>779</v>
      </c>
      <c r="C605" s="442"/>
      <c r="D605" s="442"/>
      <c r="E605" s="474"/>
      <c r="F605" s="474"/>
      <c r="G605" s="801" t="s">
        <v>859</v>
      </c>
      <c r="H605" s="802"/>
      <c r="I605" s="803"/>
      <c r="J605" s="442"/>
      <c r="K605" s="467" t="s">
        <v>50</v>
      </c>
      <c r="L605" s="611"/>
      <c r="M605" s="442"/>
      <c r="N605" s="442"/>
      <c r="O605" s="467" t="s">
        <v>50</v>
      </c>
      <c r="P605" s="611"/>
      <c r="W605" s="453"/>
      <c r="X605" s="264"/>
      <c r="Y605" s="264"/>
      <c r="Z605" s="264"/>
    </row>
    <row r="606" spans="1:26" s="64" customFormat="1">
      <c r="A606" s="470"/>
      <c r="B606" s="442"/>
      <c r="C606" s="442"/>
      <c r="D606" s="442"/>
      <c r="E606" s="442"/>
      <c r="F606" s="442"/>
      <c r="G606" s="442"/>
      <c r="H606" s="442"/>
      <c r="I606" s="442"/>
      <c r="J606" s="442"/>
      <c r="K606" s="442"/>
      <c r="L606" s="442"/>
      <c r="M606" s="442"/>
      <c r="N606" s="442"/>
      <c r="O606" s="442"/>
      <c r="P606" s="471"/>
      <c r="W606" s="453"/>
      <c r="X606" s="264"/>
      <c r="Y606" s="264"/>
      <c r="Z606" s="264"/>
    </row>
    <row r="607" spans="1:26" s="64" customFormat="1">
      <c r="A607" s="470"/>
      <c r="B607" s="467" t="s">
        <v>70</v>
      </c>
      <c r="C607" s="442"/>
      <c r="D607" s="766"/>
      <c r="E607" s="767"/>
      <c r="F607" s="768"/>
      <c r="G607" s="442"/>
      <c r="H607" s="467" t="s">
        <v>71</v>
      </c>
      <c r="I607" s="442"/>
      <c r="J607" s="769"/>
      <c r="K607" s="804"/>
      <c r="L607" s="804"/>
      <c r="M607" s="804"/>
      <c r="N607" s="804"/>
      <c r="O607" s="770"/>
      <c r="P607" s="471"/>
      <c r="W607" s="453"/>
      <c r="X607" s="264"/>
      <c r="Y607" s="264"/>
      <c r="Z607" s="264"/>
    </row>
    <row r="608" spans="1:26" s="64" customFormat="1">
      <c r="A608" s="470"/>
      <c r="B608" s="442"/>
      <c r="C608" s="442"/>
      <c r="D608" s="442"/>
      <c r="E608" s="442"/>
      <c r="F608" s="442"/>
      <c r="G608" s="442"/>
      <c r="H608" s="442"/>
      <c r="I608" s="442"/>
      <c r="J608" s="442"/>
      <c r="K608" s="442"/>
      <c r="L608" s="442"/>
      <c r="M608" s="442"/>
      <c r="N608" s="442"/>
      <c r="O608" s="442"/>
      <c r="P608" s="471"/>
      <c r="W608" s="453"/>
      <c r="X608" s="264"/>
      <c r="Y608" s="264"/>
      <c r="Z608" s="264"/>
    </row>
    <row r="609" spans="1:26" s="64" customFormat="1">
      <c r="A609" s="470"/>
      <c r="B609" s="467" t="s">
        <v>72</v>
      </c>
      <c r="C609" s="442"/>
      <c r="D609" s="766"/>
      <c r="E609" s="767"/>
      <c r="F609" s="767"/>
      <c r="G609" s="767"/>
      <c r="H609" s="767"/>
      <c r="I609" s="767"/>
      <c r="J609" s="767"/>
      <c r="K609" s="767"/>
      <c r="L609" s="767"/>
      <c r="M609" s="767"/>
      <c r="N609" s="767"/>
      <c r="O609" s="768"/>
      <c r="P609" s="471"/>
      <c r="W609" s="453"/>
      <c r="X609" s="264"/>
      <c r="Y609" s="264"/>
      <c r="Z609" s="264"/>
    </row>
    <row r="610" spans="1:26" s="64" customFormat="1" ht="17" thickBot="1">
      <c r="A610" s="479"/>
      <c r="B610" s="480"/>
      <c r="C610" s="480"/>
      <c r="D610" s="480"/>
      <c r="E610" s="480"/>
      <c r="F610" s="480"/>
      <c r="G610" s="480"/>
      <c r="H610" s="480"/>
      <c r="I610" s="480"/>
      <c r="J610" s="480"/>
      <c r="K610" s="480"/>
      <c r="L610" s="480"/>
      <c r="M610" s="480"/>
      <c r="N610" s="480"/>
      <c r="O610" s="480"/>
      <c r="P610" s="481"/>
      <c r="W610" s="453"/>
      <c r="X610" s="264"/>
      <c r="Y610" s="264"/>
      <c r="Z610" s="264"/>
    </row>
    <row r="611" spans="1:26" s="64" customFormat="1" ht="17" thickBot="1">
      <c r="A611" s="470"/>
      <c r="B611" s="465"/>
      <c r="C611" s="465"/>
      <c r="D611" s="465"/>
      <c r="E611" s="465"/>
      <c r="F611" s="465"/>
      <c r="G611" s="465"/>
      <c r="H611" s="465"/>
      <c r="I611" s="465"/>
      <c r="J611" s="465"/>
      <c r="K611" s="465"/>
      <c r="L611" s="465"/>
      <c r="M611" s="465"/>
      <c r="N611" s="465"/>
      <c r="O611" s="465"/>
      <c r="P611" s="466"/>
      <c r="W611" s="457" t="s">
        <v>195</v>
      </c>
      <c r="X611" s="264"/>
      <c r="Y611" s="264"/>
      <c r="Z611" s="264"/>
    </row>
    <row r="612" spans="1:26" s="64" customFormat="1" ht="17" thickBot="1">
      <c r="A612" s="374" t="s">
        <v>1060</v>
      </c>
      <c r="B612" s="467" t="s">
        <v>68</v>
      </c>
      <c r="C612" s="442"/>
      <c r="D612" s="442"/>
      <c r="E612" s="766"/>
      <c r="F612" s="767"/>
      <c r="G612" s="767"/>
      <c r="H612" s="767"/>
      <c r="I612" s="767"/>
      <c r="J612" s="768"/>
      <c r="K612" s="468" t="s">
        <v>69</v>
      </c>
      <c r="L612" s="766"/>
      <c r="M612" s="768"/>
      <c r="N612" s="442"/>
      <c r="O612" s="467" t="s">
        <v>778</v>
      </c>
      <c r="P612" s="629"/>
      <c r="W612" s="453"/>
      <c r="X612" s="264"/>
      <c r="Y612" s="264"/>
      <c r="Z612" s="264"/>
    </row>
    <row r="613" spans="1:26" s="64" customFormat="1" ht="17" thickBot="1">
      <c r="A613" s="470"/>
      <c r="B613" s="442"/>
      <c r="C613" s="442"/>
      <c r="D613" s="442"/>
      <c r="E613" s="442"/>
      <c r="F613" s="442"/>
      <c r="G613" s="442"/>
      <c r="H613" s="442"/>
      <c r="I613" s="442"/>
      <c r="J613" s="442"/>
      <c r="K613" s="442"/>
      <c r="L613" s="442"/>
      <c r="M613" s="442"/>
      <c r="N613" s="442"/>
      <c r="O613" s="442"/>
      <c r="P613" s="471"/>
      <c r="W613" s="453"/>
      <c r="X613" s="264"/>
      <c r="Y613" s="264"/>
      <c r="Z613" s="264"/>
    </row>
    <row r="614" spans="1:26" s="64" customFormat="1" ht="17" thickBot="1">
      <c r="A614" s="470"/>
      <c r="B614" s="467" t="s">
        <v>862</v>
      </c>
      <c r="C614" s="442"/>
      <c r="D614" s="442"/>
      <c r="E614" s="472"/>
      <c r="F614" s="472"/>
      <c r="G614" s="766"/>
      <c r="H614" s="767"/>
      <c r="I614" s="768"/>
      <c r="J614" s="442"/>
      <c r="K614" s="467" t="s">
        <v>49</v>
      </c>
      <c r="L614" s="610"/>
      <c r="M614" s="442"/>
      <c r="N614" s="442"/>
      <c r="O614" s="467" t="s">
        <v>49</v>
      </c>
      <c r="P614" s="610"/>
      <c r="W614" s="453"/>
      <c r="X614" s="264"/>
      <c r="Y614" s="264"/>
      <c r="Z614" s="264"/>
    </row>
    <row r="615" spans="1:26" s="64" customFormat="1" ht="17" thickBot="1">
      <c r="A615" s="470"/>
      <c r="B615" s="467"/>
      <c r="C615" s="442"/>
      <c r="D615" s="442"/>
      <c r="E615" s="474"/>
      <c r="F615" s="474"/>
      <c r="G615" s="474"/>
      <c r="H615" s="474"/>
      <c r="I615" s="442"/>
      <c r="J615" s="442"/>
      <c r="K615" s="467"/>
      <c r="L615" s="475"/>
      <c r="M615" s="450"/>
      <c r="N615" s="450"/>
      <c r="O615" s="476"/>
      <c r="P615" s="477"/>
      <c r="W615" s="453"/>
      <c r="X615" s="264"/>
      <c r="Y615" s="264"/>
      <c r="Z615" s="264"/>
    </row>
    <row r="616" spans="1:26" s="64" customFormat="1" ht="17" thickBot="1">
      <c r="A616" s="470"/>
      <c r="B616" s="467" t="s">
        <v>779</v>
      </c>
      <c r="C616" s="442"/>
      <c r="D616" s="442"/>
      <c r="E616" s="474"/>
      <c r="F616" s="474"/>
      <c r="G616" s="801" t="s">
        <v>859</v>
      </c>
      <c r="H616" s="802"/>
      <c r="I616" s="803"/>
      <c r="J616" s="442"/>
      <c r="K616" s="467" t="s">
        <v>50</v>
      </c>
      <c r="L616" s="611"/>
      <c r="M616" s="442"/>
      <c r="N616" s="442"/>
      <c r="O616" s="467" t="s">
        <v>50</v>
      </c>
      <c r="P616" s="611"/>
      <c r="W616" s="453"/>
      <c r="X616" s="264"/>
      <c r="Y616" s="264"/>
      <c r="Z616" s="264"/>
    </row>
    <row r="617" spans="1:26" s="64" customFormat="1">
      <c r="A617" s="470"/>
      <c r="B617" s="442"/>
      <c r="C617" s="442"/>
      <c r="D617" s="442"/>
      <c r="E617" s="442"/>
      <c r="F617" s="442"/>
      <c r="G617" s="442"/>
      <c r="H617" s="442"/>
      <c r="I617" s="442"/>
      <c r="J617" s="442"/>
      <c r="K617" s="442"/>
      <c r="L617" s="442"/>
      <c r="M617" s="442"/>
      <c r="N617" s="442"/>
      <c r="O617" s="442"/>
      <c r="P617" s="471"/>
      <c r="W617" s="453"/>
      <c r="X617" s="264"/>
      <c r="Y617" s="264"/>
      <c r="Z617" s="264"/>
    </row>
    <row r="618" spans="1:26" s="64" customFormat="1">
      <c r="A618" s="470"/>
      <c r="B618" s="467" t="s">
        <v>70</v>
      </c>
      <c r="C618" s="442"/>
      <c r="D618" s="766"/>
      <c r="E618" s="767"/>
      <c r="F618" s="768"/>
      <c r="G618" s="442"/>
      <c r="H618" s="467" t="s">
        <v>71</v>
      </c>
      <c r="I618" s="442"/>
      <c r="J618" s="769"/>
      <c r="K618" s="804"/>
      <c r="L618" s="804"/>
      <c r="M618" s="804"/>
      <c r="N618" s="804"/>
      <c r="O618" s="770"/>
      <c r="P618" s="471"/>
      <c r="W618" s="453"/>
      <c r="X618" s="264"/>
      <c r="Y618" s="264"/>
      <c r="Z618" s="264"/>
    </row>
    <row r="619" spans="1:26" s="64" customFormat="1">
      <c r="A619" s="470"/>
      <c r="B619" s="442"/>
      <c r="C619" s="442"/>
      <c r="D619" s="442"/>
      <c r="E619" s="442"/>
      <c r="F619" s="442"/>
      <c r="G619" s="442"/>
      <c r="H619" s="442"/>
      <c r="I619" s="442"/>
      <c r="J619" s="442"/>
      <c r="K619" s="442"/>
      <c r="L619" s="442"/>
      <c r="M619" s="442"/>
      <c r="N619" s="442"/>
      <c r="O619" s="442"/>
      <c r="P619" s="471"/>
      <c r="W619" s="453"/>
      <c r="X619" s="264"/>
      <c r="Y619" s="264"/>
      <c r="Z619" s="264"/>
    </row>
    <row r="620" spans="1:26" s="64" customFormat="1">
      <c r="A620" s="470"/>
      <c r="B620" s="467" t="s">
        <v>72</v>
      </c>
      <c r="C620" s="442"/>
      <c r="D620" s="766"/>
      <c r="E620" s="767"/>
      <c r="F620" s="767"/>
      <c r="G620" s="767"/>
      <c r="H620" s="767"/>
      <c r="I620" s="767"/>
      <c r="J620" s="767"/>
      <c r="K620" s="767"/>
      <c r="L620" s="767"/>
      <c r="M620" s="767"/>
      <c r="N620" s="767"/>
      <c r="O620" s="768"/>
      <c r="P620" s="471"/>
      <c r="W620" s="453"/>
      <c r="X620" s="264"/>
      <c r="Y620" s="264"/>
      <c r="Z620" s="264"/>
    </row>
    <row r="621" spans="1:26" s="64" customFormat="1" ht="17" thickBot="1">
      <c r="A621" s="479"/>
      <c r="B621" s="480"/>
      <c r="C621" s="480"/>
      <c r="D621" s="480"/>
      <c r="E621" s="480"/>
      <c r="F621" s="480"/>
      <c r="G621" s="480"/>
      <c r="H621" s="480"/>
      <c r="I621" s="480"/>
      <c r="J621" s="480"/>
      <c r="K621" s="480"/>
      <c r="L621" s="480"/>
      <c r="M621" s="480"/>
      <c r="N621" s="480"/>
      <c r="O621" s="480"/>
      <c r="P621" s="481"/>
      <c r="W621" s="453"/>
      <c r="X621" s="264"/>
      <c r="Y621" s="264"/>
      <c r="Z621" s="264"/>
    </row>
    <row r="622" spans="1:26" s="64" customFormat="1" ht="17" thickBot="1">
      <c r="A622" s="470"/>
      <c r="B622" s="465"/>
      <c r="C622" s="465"/>
      <c r="D622" s="465"/>
      <c r="E622" s="465"/>
      <c r="F622" s="465"/>
      <c r="G622" s="465"/>
      <c r="H622" s="465"/>
      <c r="I622" s="465"/>
      <c r="J622" s="465"/>
      <c r="K622" s="465"/>
      <c r="L622" s="465"/>
      <c r="M622" s="465"/>
      <c r="N622" s="465"/>
      <c r="O622" s="465"/>
      <c r="P622" s="466"/>
      <c r="W622" s="457" t="s">
        <v>195</v>
      </c>
      <c r="X622" s="264"/>
      <c r="Y622" s="264"/>
      <c r="Z622" s="264"/>
    </row>
    <row r="623" spans="1:26" s="64" customFormat="1" ht="17" thickBot="1">
      <c r="A623" s="374" t="s">
        <v>1061</v>
      </c>
      <c r="B623" s="467" t="s">
        <v>68</v>
      </c>
      <c r="C623" s="442"/>
      <c r="D623" s="442"/>
      <c r="E623" s="766"/>
      <c r="F623" s="767"/>
      <c r="G623" s="767"/>
      <c r="H623" s="767"/>
      <c r="I623" s="767"/>
      <c r="J623" s="768"/>
      <c r="K623" s="468" t="s">
        <v>69</v>
      </c>
      <c r="L623" s="766"/>
      <c r="M623" s="768"/>
      <c r="N623" s="442"/>
      <c r="O623" s="467" t="s">
        <v>778</v>
      </c>
      <c r="P623" s="629"/>
      <c r="W623" s="453"/>
      <c r="X623" s="264"/>
      <c r="Y623" s="264"/>
      <c r="Z623" s="264"/>
    </row>
    <row r="624" spans="1:26" s="64" customFormat="1" ht="17" thickBot="1">
      <c r="A624" s="470"/>
      <c r="B624" s="442"/>
      <c r="C624" s="442"/>
      <c r="D624" s="442"/>
      <c r="E624" s="442"/>
      <c r="F624" s="442"/>
      <c r="G624" s="442"/>
      <c r="H624" s="442"/>
      <c r="I624" s="442"/>
      <c r="J624" s="442"/>
      <c r="K624" s="442"/>
      <c r="L624" s="442"/>
      <c r="M624" s="442"/>
      <c r="N624" s="442"/>
      <c r="O624" s="442"/>
      <c r="P624" s="471"/>
      <c r="W624" s="453"/>
      <c r="X624" s="264"/>
      <c r="Y624" s="264"/>
      <c r="Z624" s="264"/>
    </row>
    <row r="625" spans="1:26" s="64" customFormat="1" ht="17" thickBot="1">
      <c r="A625" s="470"/>
      <c r="B625" s="467" t="s">
        <v>862</v>
      </c>
      <c r="C625" s="442"/>
      <c r="D625" s="442"/>
      <c r="E625" s="472"/>
      <c r="F625" s="472"/>
      <c r="G625" s="766"/>
      <c r="H625" s="767"/>
      <c r="I625" s="768"/>
      <c r="J625" s="442"/>
      <c r="K625" s="467" t="s">
        <v>49</v>
      </c>
      <c r="L625" s="610"/>
      <c r="M625" s="442"/>
      <c r="N625" s="442"/>
      <c r="O625" s="467" t="s">
        <v>49</v>
      </c>
      <c r="P625" s="610"/>
      <c r="W625" s="453"/>
      <c r="X625" s="264"/>
      <c r="Y625" s="264"/>
      <c r="Z625" s="264"/>
    </row>
    <row r="626" spans="1:26" s="64" customFormat="1" ht="17" thickBot="1">
      <c r="A626" s="470"/>
      <c r="B626" s="467"/>
      <c r="C626" s="442"/>
      <c r="D626" s="442"/>
      <c r="E626" s="474"/>
      <c r="F626" s="474"/>
      <c r="G626" s="474"/>
      <c r="H626" s="474"/>
      <c r="I626" s="442"/>
      <c r="J626" s="442"/>
      <c r="K626" s="467"/>
      <c r="L626" s="475"/>
      <c r="M626" s="450"/>
      <c r="N626" s="450"/>
      <c r="O626" s="476"/>
      <c r="P626" s="477"/>
      <c r="W626" s="453"/>
      <c r="X626" s="264"/>
      <c r="Y626" s="264"/>
      <c r="Z626" s="264"/>
    </row>
    <row r="627" spans="1:26" s="64" customFormat="1" ht="17" thickBot="1">
      <c r="A627" s="470"/>
      <c r="B627" s="467" t="s">
        <v>779</v>
      </c>
      <c r="C627" s="442"/>
      <c r="D627" s="442"/>
      <c r="E627" s="474"/>
      <c r="F627" s="474"/>
      <c r="G627" s="801" t="s">
        <v>859</v>
      </c>
      <c r="H627" s="802"/>
      <c r="I627" s="803"/>
      <c r="J627" s="442"/>
      <c r="K627" s="467" t="s">
        <v>50</v>
      </c>
      <c r="L627" s="611"/>
      <c r="M627" s="442"/>
      <c r="N627" s="442"/>
      <c r="O627" s="467" t="s">
        <v>50</v>
      </c>
      <c r="P627" s="611"/>
      <c r="W627" s="453"/>
      <c r="X627" s="264"/>
      <c r="Y627" s="264"/>
      <c r="Z627" s="264"/>
    </row>
    <row r="628" spans="1:26" s="64" customFormat="1">
      <c r="A628" s="470"/>
      <c r="B628" s="442"/>
      <c r="C628" s="442"/>
      <c r="D628" s="442"/>
      <c r="E628" s="442"/>
      <c r="F628" s="442"/>
      <c r="G628" s="442"/>
      <c r="H628" s="442"/>
      <c r="I628" s="442"/>
      <c r="J628" s="442"/>
      <c r="K628" s="442"/>
      <c r="L628" s="442"/>
      <c r="M628" s="442"/>
      <c r="N628" s="442"/>
      <c r="O628" s="442"/>
      <c r="P628" s="471"/>
      <c r="W628" s="453"/>
      <c r="X628" s="264"/>
      <c r="Y628" s="264"/>
      <c r="Z628" s="264"/>
    </row>
    <row r="629" spans="1:26" s="64" customFormat="1">
      <c r="A629" s="470"/>
      <c r="B629" s="467" t="s">
        <v>70</v>
      </c>
      <c r="C629" s="442"/>
      <c r="D629" s="766"/>
      <c r="E629" s="767"/>
      <c r="F629" s="768"/>
      <c r="G629" s="442"/>
      <c r="H629" s="467" t="s">
        <v>71</v>
      </c>
      <c r="I629" s="442"/>
      <c r="J629" s="769"/>
      <c r="K629" s="804"/>
      <c r="L629" s="804"/>
      <c r="M629" s="804"/>
      <c r="N629" s="804"/>
      <c r="O629" s="770"/>
      <c r="P629" s="471"/>
      <c r="W629" s="453"/>
      <c r="X629" s="264"/>
      <c r="Y629" s="264"/>
      <c r="Z629" s="264"/>
    </row>
    <row r="630" spans="1:26" s="64" customFormat="1">
      <c r="A630" s="470"/>
      <c r="B630" s="442"/>
      <c r="C630" s="442"/>
      <c r="D630" s="442"/>
      <c r="E630" s="442"/>
      <c r="F630" s="442"/>
      <c r="G630" s="442"/>
      <c r="H630" s="442"/>
      <c r="I630" s="442"/>
      <c r="J630" s="442"/>
      <c r="K630" s="442"/>
      <c r="L630" s="442"/>
      <c r="M630" s="442"/>
      <c r="N630" s="442"/>
      <c r="O630" s="442"/>
      <c r="P630" s="471"/>
      <c r="W630" s="453"/>
      <c r="X630" s="264"/>
      <c r="Y630" s="264"/>
      <c r="Z630" s="264"/>
    </row>
    <row r="631" spans="1:26" s="64" customFormat="1">
      <c r="A631" s="470"/>
      <c r="B631" s="467" t="s">
        <v>72</v>
      </c>
      <c r="C631" s="442"/>
      <c r="D631" s="766"/>
      <c r="E631" s="767"/>
      <c r="F631" s="767"/>
      <c r="G631" s="767"/>
      <c r="H631" s="767"/>
      <c r="I631" s="767"/>
      <c r="J631" s="767"/>
      <c r="K631" s="767"/>
      <c r="L631" s="767"/>
      <c r="M631" s="767"/>
      <c r="N631" s="767"/>
      <c r="O631" s="768"/>
      <c r="P631" s="471"/>
      <c r="W631" s="453"/>
      <c r="X631" s="264"/>
      <c r="Y631" s="264"/>
      <c r="Z631" s="264"/>
    </row>
    <row r="632" spans="1:26" s="64" customFormat="1" ht="17" thickBot="1">
      <c r="A632" s="479"/>
      <c r="B632" s="480"/>
      <c r="C632" s="480"/>
      <c r="D632" s="480"/>
      <c r="E632" s="480"/>
      <c r="F632" s="480"/>
      <c r="G632" s="480"/>
      <c r="H632" s="480"/>
      <c r="I632" s="480"/>
      <c r="J632" s="480"/>
      <c r="K632" s="480"/>
      <c r="L632" s="480"/>
      <c r="M632" s="480"/>
      <c r="N632" s="480"/>
      <c r="O632" s="480"/>
      <c r="P632" s="481"/>
      <c r="W632" s="453"/>
      <c r="X632" s="264"/>
      <c r="Y632" s="264"/>
      <c r="Z632" s="264"/>
    </row>
    <row r="633" spans="1:26" s="64" customFormat="1" ht="17" thickBot="1">
      <c r="A633" s="470"/>
      <c r="B633" s="465"/>
      <c r="C633" s="465"/>
      <c r="D633" s="465"/>
      <c r="E633" s="465"/>
      <c r="F633" s="465"/>
      <c r="G633" s="465"/>
      <c r="H633" s="465"/>
      <c r="I633" s="465"/>
      <c r="J633" s="465"/>
      <c r="K633" s="465"/>
      <c r="L633" s="465"/>
      <c r="M633" s="465"/>
      <c r="N633" s="465"/>
      <c r="O633" s="465"/>
      <c r="P633" s="466"/>
      <c r="W633" s="457" t="s">
        <v>195</v>
      </c>
      <c r="X633" s="264"/>
      <c r="Y633" s="264"/>
      <c r="Z633" s="264"/>
    </row>
    <row r="634" spans="1:26" s="64" customFormat="1" ht="17" thickBot="1">
      <c r="A634" s="374" t="s">
        <v>1062</v>
      </c>
      <c r="B634" s="467" t="s">
        <v>68</v>
      </c>
      <c r="C634" s="442"/>
      <c r="D634" s="442"/>
      <c r="E634" s="766"/>
      <c r="F634" s="767"/>
      <c r="G634" s="767"/>
      <c r="H634" s="767"/>
      <c r="I634" s="767"/>
      <c r="J634" s="768"/>
      <c r="K634" s="468" t="s">
        <v>69</v>
      </c>
      <c r="L634" s="766"/>
      <c r="M634" s="768"/>
      <c r="N634" s="442"/>
      <c r="O634" s="467" t="s">
        <v>778</v>
      </c>
      <c r="P634" s="629"/>
      <c r="W634" s="453"/>
      <c r="X634" s="264"/>
      <c r="Y634" s="264"/>
      <c r="Z634" s="264"/>
    </row>
    <row r="635" spans="1:26" s="64" customFormat="1" ht="17" thickBot="1">
      <c r="A635" s="470"/>
      <c r="B635" s="442"/>
      <c r="C635" s="442"/>
      <c r="D635" s="442"/>
      <c r="E635" s="442"/>
      <c r="F635" s="442"/>
      <c r="G635" s="442"/>
      <c r="H635" s="442"/>
      <c r="I635" s="442"/>
      <c r="J635" s="442"/>
      <c r="K635" s="442"/>
      <c r="L635" s="442"/>
      <c r="M635" s="442"/>
      <c r="N635" s="442"/>
      <c r="O635" s="442"/>
      <c r="P635" s="471"/>
      <c r="W635" s="453"/>
      <c r="X635" s="264"/>
      <c r="Y635" s="264"/>
      <c r="Z635" s="264"/>
    </row>
    <row r="636" spans="1:26" s="64" customFormat="1" ht="17" thickBot="1">
      <c r="A636" s="470"/>
      <c r="B636" s="467" t="s">
        <v>862</v>
      </c>
      <c r="C636" s="442"/>
      <c r="D636" s="442"/>
      <c r="E636" s="472"/>
      <c r="F636" s="472"/>
      <c r="G636" s="766"/>
      <c r="H636" s="767"/>
      <c r="I636" s="768"/>
      <c r="J636" s="442"/>
      <c r="K636" s="467" t="s">
        <v>49</v>
      </c>
      <c r="L636" s="610"/>
      <c r="M636" s="442"/>
      <c r="N636" s="442"/>
      <c r="O636" s="467" t="s">
        <v>49</v>
      </c>
      <c r="P636" s="610"/>
      <c r="W636" s="453"/>
      <c r="X636" s="264"/>
      <c r="Y636" s="264"/>
      <c r="Z636" s="264"/>
    </row>
    <row r="637" spans="1:26" s="64" customFormat="1" ht="17" thickBot="1">
      <c r="A637" s="470"/>
      <c r="B637" s="467"/>
      <c r="C637" s="442"/>
      <c r="D637" s="442"/>
      <c r="E637" s="474"/>
      <c r="F637" s="474"/>
      <c r="G637" s="474"/>
      <c r="H637" s="474"/>
      <c r="I637" s="442"/>
      <c r="J637" s="442"/>
      <c r="K637" s="467"/>
      <c r="L637" s="475"/>
      <c r="M637" s="450"/>
      <c r="N637" s="450"/>
      <c r="O637" s="476"/>
      <c r="P637" s="477"/>
      <c r="W637" s="453"/>
      <c r="X637" s="264"/>
      <c r="Y637" s="264"/>
      <c r="Z637" s="264"/>
    </row>
    <row r="638" spans="1:26" s="64" customFormat="1" ht="17" thickBot="1">
      <c r="A638" s="470"/>
      <c r="B638" s="467" t="s">
        <v>779</v>
      </c>
      <c r="C638" s="442"/>
      <c r="D638" s="442"/>
      <c r="E638" s="474"/>
      <c r="F638" s="474"/>
      <c r="G638" s="801" t="s">
        <v>859</v>
      </c>
      <c r="H638" s="802"/>
      <c r="I638" s="803"/>
      <c r="J638" s="442"/>
      <c r="K638" s="467" t="s">
        <v>50</v>
      </c>
      <c r="L638" s="611"/>
      <c r="M638" s="442"/>
      <c r="N638" s="442"/>
      <c r="O638" s="467" t="s">
        <v>50</v>
      </c>
      <c r="P638" s="611"/>
      <c r="W638" s="453"/>
      <c r="X638" s="264"/>
      <c r="Y638" s="264"/>
      <c r="Z638" s="264"/>
    </row>
    <row r="639" spans="1:26" s="64" customFormat="1">
      <c r="A639" s="470"/>
      <c r="B639" s="442"/>
      <c r="C639" s="442"/>
      <c r="D639" s="442"/>
      <c r="E639" s="442"/>
      <c r="F639" s="442"/>
      <c r="G639" s="442"/>
      <c r="H639" s="442"/>
      <c r="I639" s="442"/>
      <c r="J639" s="442"/>
      <c r="K639" s="442"/>
      <c r="L639" s="442"/>
      <c r="M639" s="442"/>
      <c r="N639" s="442"/>
      <c r="O639" s="442"/>
      <c r="P639" s="471"/>
      <c r="W639" s="453"/>
      <c r="X639" s="264"/>
      <c r="Y639" s="264"/>
      <c r="Z639" s="264"/>
    </row>
    <row r="640" spans="1:26" s="64" customFormat="1">
      <c r="A640" s="470"/>
      <c r="B640" s="467" t="s">
        <v>70</v>
      </c>
      <c r="C640" s="442"/>
      <c r="D640" s="766"/>
      <c r="E640" s="767"/>
      <c r="F640" s="768"/>
      <c r="G640" s="442"/>
      <c r="H640" s="467" t="s">
        <v>71</v>
      </c>
      <c r="I640" s="442"/>
      <c r="J640" s="769"/>
      <c r="K640" s="804"/>
      <c r="L640" s="804"/>
      <c r="M640" s="804"/>
      <c r="N640" s="804"/>
      <c r="O640" s="770"/>
      <c r="P640" s="471"/>
      <c r="W640" s="453"/>
      <c r="X640" s="264"/>
      <c r="Y640" s="264"/>
      <c r="Z640" s="264"/>
    </row>
    <row r="641" spans="1:26" s="64" customFormat="1">
      <c r="A641" s="470"/>
      <c r="B641" s="442"/>
      <c r="C641" s="442"/>
      <c r="D641" s="442"/>
      <c r="E641" s="442"/>
      <c r="F641" s="442"/>
      <c r="G641" s="442"/>
      <c r="H641" s="442"/>
      <c r="I641" s="442"/>
      <c r="J641" s="442"/>
      <c r="K641" s="442"/>
      <c r="L641" s="442"/>
      <c r="M641" s="442"/>
      <c r="N641" s="442"/>
      <c r="O641" s="442"/>
      <c r="P641" s="471"/>
      <c r="W641" s="453"/>
      <c r="X641" s="264"/>
      <c r="Y641" s="264"/>
      <c r="Z641" s="264"/>
    </row>
    <row r="642" spans="1:26" s="64" customFormat="1">
      <c r="A642" s="470"/>
      <c r="B642" s="467" t="s">
        <v>72</v>
      </c>
      <c r="C642" s="442"/>
      <c r="D642" s="766"/>
      <c r="E642" s="767"/>
      <c r="F642" s="767"/>
      <c r="G642" s="767"/>
      <c r="H642" s="767"/>
      <c r="I642" s="767"/>
      <c r="J642" s="767"/>
      <c r="K642" s="767"/>
      <c r="L642" s="767"/>
      <c r="M642" s="767"/>
      <c r="N642" s="767"/>
      <c r="O642" s="768"/>
      <c r="P642" s="471"/>
      <c r="W642" s="453"/>
      <c r="X642" s="264"/>
      <c r="Y642" s="264"/>
      <c r="Z642" s="264"/>
    </row>
    <row r="643" spans="1:26" s="64" customFormat="1" ht="17" thickBot="1">
      <c r="A643" s="479"/>
      <c r="B643" s="480"/>
      <c r="C643" s="480"/>
      <c r="D643" s="480"/>
      <c r="E643" s="480"/>
      <c r="F643" s="480"/>
      <c r="G643" s="480"/>
      <c r="H643" s="480"/>
      <c r="I643" s="480"/>
      <c r="J643" s="480"/>
      <c r="K643" s="480"/>
      <c r="L643" s="480"/>
      <c r="M643" s="480"/>
      <c r="N643" s="480"/>
      <c r="O643" s="480"/>
      <c r="P643" s="481"/>
      <c r="W643" s="453"/>
      <c r="X643" s="264"/>
      <c r="Y643" s="264"/>
      <c r="Z643" s="264"/>
    </row>
    <row r="644" spans="1:26" s="64" customFormat="1" ht="17" thickBot="1">
      <c r="A644" s="470"/>
      <c r="B644" s="465"/>
      <c r="C644" s="465"/>
      <c r="D644" s="465"/>
      <c r="E644" s="465"/>
      <c r="F644" s="465"/>
      <c r="G644" s="465"/>
      <c r="H644" s="465"/>
      <c r="I644" s="465"/>
      <c r="J644" s="465"/>
      <c r="K644" s="465"/>
      <c r="L644" s="465"/>
      <c r="M644" s="465"/>
      <c r="N644" s="465"/>
      <c r="O644" s="465"/>
      <c r="P644" s="466"/>
      <c r="W644" s="457" t="s">
        <v>195</v>
      </c>
      <c r="X644" s="264"/>
      <c r="Y644" s="264"/>
      <c r="Z644" s="264"/>
    </row>
    <row r="645" spans="1:26" s="64" customFormat="1" ht="17" thickBot="1">
      <c r="A645" s="374" t="s">
        <v>1063</v>
      </c>
      <c r="B645" s="467" t="s">
        <v>68</v>
      </c>
      <c r="C645" s="442"/>
      <c r="D645" s="442"/>
      <c r="E645" s="766"/>
      <c r="F645" s="767"/>
      <c r="G645" s="767"/>
      <c r="H645" s="767"/>
      <c r="I645" s="767"/>
      <c r="J645" s="768"/>
      <c r="K645" s="468" t="s">
        <v>69</v>
      </c>
      <c r="L645" s="766"/>
      <c r="M645" s="768"/>
      <c r="N645" s="442"/>
      <c r="O645" s="467" t="s">
        <v>778</v>
      </c>
      <c r="P645" s="629"/>
      <c r="W645" s="453"/>
      <c r="X645" s="264"/>
      <c r="Y645" s="264"/>
      <c r="Z645" s="264"/>
    </row>
    <row r="646" spans="1:26" s="64" customFormat="1" ht="17" thickBot="1">
      <c r="A646" s="470"/>
      <c r="B646" s="442"/>
      <c r="C646" s="442"/>
      <c r="D646" s="442"/>
      <c r="E646" s="442"/>
      <c r="F646" s="442"/>
      <c r="G646" s="442"/>
      <c r="H646" s="442"/>
      <c r="I646" s="442"/>
      <c r="J646" s="442"/>
      <c r="K646" s="442"/>
      <c r="L646" s="442"/>
      <c r="M646" s="442"/>
      <c r="N646" s="442"/>
      <c r="O646" s="442"/>
      <c r="P646" s="471"/>
      <c r="W646" s="453"/>
      <c r="X646" s="264"/>
      <c r="Y646" s="264"/>
      <c r="Z646" s="264"/>
    </row>
    <row r="647" spans="1:26" s="64" customFormat="1" ht="17" thickBot="1">
      <c r="A647" s="470"/>
      <c r="B647" s="467" t="s">
        <v>862</v>
      </c>
      <c r="C647" s="442"/>
      <c r="D647" s="442"/>
      <c r="E647" s="472"/>
      <c r="F647" s="472"/>
      <c r="G647" s="766"/>
      <c r="H647" s="767"/>
      <c r="I647" s="768"/>
      <c r="J647" s="442"/>
      <c r="K647" s="467" t="s">
        <v>49</v>
      </c>
      <c r="L647" s="610"/>
      <c r="M647" s="442"/>
      <c r="N647" s="442"/>
      <c r="O647" s="467" t="s">
        <v>49</v>
      </c>
      <c r="P647" s="610"/>
      <c r="W647" s="453"/>
      <c r="X647" s="264"/>
      <c r="Y647" s="264"/>
      <c r="Z647" s="264"/>
    </row>
    <row r="648" spans="1:26" s="64" customFormat="1" ht="17" thickBot="1">
      <c r="A648" s="470"/>
      <c r="B648" s="467"/>
      <c r="C648" s="442"/>
      <c r="D648" s="442"/>
      <c r="E648" s="474"/>
      <c r="F648" s="474"/>
      <c r="G648" s="474"/>
      <c r="H648" s="474"/>
      <c r="I648" s="442"/>
      <c r="J648" s="442"/>
      <c r="K648" s="467"/>
      <c r="L648" s="475"/>
      <c r="M648" s="450"/>
      <c r="N648" s="450"/>
      <c r="O648" s="476"/>
      <c r="P648" s="477"/>
      <c r="W648" s="453"/>
      <c r="X648" s="264"/>
      <c r="Y648" s="264"/>
      <c r="Z648" s="264"/>
    </row>
    <row r="649" spans="1:26" s="64" customFormat="1" ht="17" thickBot="1">
      <c r="A649" s="470"/>
      <c r="B649" s="467" t="s">
        <v>779</v>
      </c>
      <c r="C649" s="442"/>
      <c r="D649" s="442"/>
      <c r="E649" s="474"/>
      <c r="F649" s="474"/>
      <c r="G649" s="801" t="s">
        <v>859</v>
      </c>
      <c r="H649" s="802"/>
      <c r="I649" s="803"/>
      <c r="J649" s="442"/>
      <c r="K649" s="467" t="s">
        <v>50</v>
      </c>
      <c r="L649" s="611"/>
      <c r="M649" s="442"/>
      <c r="N649" s="442"/>
      <c r="O649" s="467" t="s">
        <v>50</v>
      </c>
      <c r="P649" s="611"/>
      <c r="W649" s="453"/>
      <c r="X649" s="264"/>
      <c r="Y649" s="264"/>
      <c r="Z649" s="264"/>
    </row>
    <row r="650" spans="1:26" s="64" customFormat="1">
      <c r="A650" s="470"/>
      <c r="B650" s="442"/>
      <c r="C650" s="442"/>
      <c r="D650" s="442"/>
      <c r="E650" s="442"/>
      <c r="F650" s="442"/>
      <c r="G650" s="442"/>
      <c r="H650" s="442"/>
      <c r="I650" s="442"/>
      <c r="J650" s="442"/>
      <c r="K650" s="442"/>
      <c r="L650" s="442"/>
      <c r="M650" s="442"/>
      <c r="N650" s="442"/>
      <c r="O650" s="442"/>
      <c r="P650" s="471"/>
      <c r="W650" s="453"/>
      <c r="X650" s="264"/>
      <c r="Y650" s="264"/>
      <c r="Z650" s="264"/>
    </row>
    <row r="651" spans="1:26" s="64" customFormat="1">
      <c r="A651" s="470"/>
      <c r="B651" s="467" t="s">
        <v>70</v>
      </c>
      <c r="C651" s="442"/>
      <c r="D651" s="766"/>
      <c r="E651" s="767"/>
      <c r="F651" s="768"/>
      <c r="G651" s="442"/>
      <c r="H651" s="467" t="s">
        <v>71</v>
      </c>
      <c r="I651" s="442"/>
      <c r="J651" s="769"/>
      <c r="K651" s="804"/>
      <c r="L651" s="804"/>
      <c r="M651" s="804"/>
      <c r="N651" s="804"/>
      <c r="O651" s="770"/>
      <c r="P651" s="471"/>
      <c r="W651" s="453"/>
      <c r="X651" s="264"/>
      <c r="Y651" s="264"/>
      <c r="Z651" s="264"/>
    </row>
    <row r="652" spans="1:26" s="64" customFormat="1">
      <c r="A652" s="470"/>
      <c r="B652" s="442"/>
      <c r="C652" s="442"/>
      <c r="D652" s="442"/>
      <c r="E652" s="442"/>
      <c r="F652" s="442"/>
      <c r="G652" s="442"/>
      <c r="H652" s="442"/>
      <c r="I652" s="442"/>
      <c r="J652" s="442"/>
      <c r="K652" s="442"/>
      <c r="L652" s="442"/>
      <c r="M652" s="442"/>
      <c r="N652" s="442"/>
      <c r="O652" s="442"/>
      <c r="P652" s="471"/>
      <c r="W652" s="453"/>
      <c r="X652" s="264"/>
      <c r="Y652" s="264"/>
      <c r="Z652" s="264"/>
    </row>
    <row r="653" spans="1:26" s="64" customFormat="1">
      <c r="A653" s="470"/>
      <c r="B653" s="467" t="s">
        <v>72</v>
      </c>
      <c r="C653" s="442"/>
      <c r="D653" s="766"/>
      <c r="E653" s="767"/>
      <c r="F653" s="767"/>
      <c r="G653" s="767"/>
      <c r="H653" s="767"/>
      <c r="I653" s="767"/>
      <c r="J653" s="767"/>
      <c r="K653" s="767"/>
      <c r="L653" s="767"/>
      <c r="M653" s="767"/>
      <c r="N653" s="767"/>
      <c r="O653" s="768"/>
      <c r="P653" s="471"/>
      <c r="W653" s="453"/>
      <c r="X653" s="264"/>
      <c r="Y653" s="264"/>
      <c r="Z653" s="264"/>
    </row>
    <row r="654" spans="1:26" s="64" customFormat="1" ht="17" thickBot="1">
      <c r="A654" s="479"/>
      <c r="B654" s="480"/>
      <c r="C654" s="480"/>
      <c r="D654" s="480"/>
      <c r="E654" s="480"/>
      <c r="F654" s="480"/>
      <c r="G654" s="480"/>
      <c r="H654" s="480"/>
      <c r="I654" s="480"/>
      <c r="J654" s="480"/>
      <c r="K654" s="480"/>
      <c r="L654" s="480"/>
      <c r="M654" s="480"/>
      <c r="N654" s="480"/>
      <c r="O654" s="480"/>
      <c r="P654" s="481"/>
      <c r="W654" s="453"/>
      <c r="X654" s="264"/>
      <c r="Y654" s="264"/>
      <c r="Z654" s="264"/>
    </row>
    <row r="655" spans="1:26" s="64" customFormat="1" ht="17" thickBot="1">
      <c r="A655" s="470"/>
      <c r="B655" s="465"/>
      <c r="C655" s="465"/>
      <c r="D655" s="465"/>
      <c r="E655" s="465"/>
      <c r="F655" s="465"/>
      <c r="G655" s="465"/>
      <c r="H655" s="465"/>
      <c r="I655" s="465"/>
      <c r="J655" s="465"/>
      <c r="K655" s="465"/>
      <c r="L655" s="465"/>
      <c r="M655" s="465"/>
      <c r="N655" s="465"/>
      <c r="O655" s="465"/>
      <c r="P655" s="466"/>
      <c r="W655" s="457" t="s">
        <v>195</v>
      </c>
      <c r="X655" s="264"/>
      <c r="Y655" s="264"/>
      <c r="Z655" s="264"/>
    </row>
    <row r="656" spans="1:26" s="64" customFormat="1" ht="17" thickBot="1">
      <c r="A656" s="374" t="s">
        <v>1064</v>
      </c>
      <c r="B656" s="467" t="s">
        <v>68</v>
      </c>
      <c r="C656" s="442"/>
      <c r="D656" s="442"/>
      <c r="E656" s="766"/>
      <c r="F656" s="767"/>
      <c r="G656" s="767"/>
      <c r="H656" s="767"/>
      <c r="I656" s="767"/>
      <c r="J656" s="768"/>
      <c r="K656" s="468" t="s">
        <v>69</v>
      </c>
      <c r="L656" s="766"/>
      <c r="M656" s="768"/>
      <c r="N656" s="442"/>
      <c r="O656" s="467" t="s">
        <v>778</v>
      </c>
      <c r="P656" s="629"/>
      <c r="W656" s="453"/>
      <c r="X656" s="264"/>
      <c r="Y656" s="264"/>
      <c r="Z656" s="264"/>
    </row>
    <row r="657" spans="1:26" s="64" customFormat="1" ht="17" thickBot="1">
      <c r="A657" s="470"/>
      <c r="B657" s="442"/>
      <c r="C657" s="442"/>
      <c r="D657" s="442"/>
      <c r="E657" s="442"/>
      <c r="F657" s="442"/>
      <c r="G657" s="442"/>
      <c r="H657" s="442"/>
      <c r="I657" s="442"/>
      <c r="J657" s="442"/>
      <c r="K657" s="442"/>
      <c r="L657" s="442"/>
      <c r="M657" s="442"/>
      <c r="N657" s="442"/>
      <c r="O657" s="442"/>
      <c r="P657" s="471"/>
      <c r="W657" s="453"/>
      <c r="X657" s="264"/>
      <c r="Y657" s="264"/>
      <c r="Z657" s="264"/>
    </row>
    <row r="658" spans="1:26" s="64" customFormat="1" ht="17" thickBot="1">
      <c r="A658" s="470"/>
      <c r="B658" s="467" t="s">
        <v>862</v>
      </c>
      <c r="C658" s="442"/>
      <c r="D658" s="442"/>
      <c r="E658" s="472"/>
      <c r="F658" s="472"/>
      <c r="G658" s="766"/>
      <c r="H658" s="767"/>
      <c r="I658" s="768"/>
      <c r="J658" s="442"/>
      <c r="K658" s="467" t="s">
        <v>49</v>
      </c>
      <c r="L658" s="610"/>
      <c r="M658" s="442"/>
      <c r="N658" s="442"/>
      <c r="O658" s="467" t="s">
        <v>49</v>
      </c>
      <c r="P658" s="610"/>
      <c r="W658" s="453"/>
      <c r="X658" s="264"/>
      <c r="Y658" s="264"/>
      <c r="Z658" s="264"/>
    </row>
    <row r="659" spans="1:26" s="64" customFormat="1" ht="17" thickBot="1">
      <c r="A659" s="470"/>
      <c r="B659" s="467"/>
      <c r="C659" s="442"/>
      <c r="D659" s="442"/>
      <c r="E659" s="474"/>
      <c r="F659" s="474"/>
      <c r="G659" s="474"/>
      <c r="H659" s="474"/>
      <c r="I659" s="442"/>
      <c r="J659" s="442"/>
      <c r="K659" s="467"/>
      <c r="L659" s="475"/>
      <c r="M659" s="450"/>
      <c r="N659" s="450"/>
      <c r="O659" s="476"/>
      <c r="P659" s="477"/>
      <c r="W659" s="453"/>
      <c r="X659" s="264"/>
      <c r="Y659" s="264"/>
      <c r="Z659" s="264"/>
    </row>
    <row r="660" spans="1:26" s="64" customFormat="1" ht="17" thickBot="1">
      <c r="A660" s="470"/>
      <c r="B660" s="467" t="s">
        <v>779</v>
      </c>
      <c r="C660" s="442"/>
      <c r="D660" s="442"/>
      <c r="E660" s="474"/>
      <c r="F660" s="474"/>
      <c r="G660" s="801" t="s">
        <v>859</v>
      </c>
      <c r="H660" s="802"/>
      <c r="I660" s="803"/>
      <c r="J660" s="442"/>
      <c r="K660" s="467" t="s">
        <v>50</v>
      </c>
      <c r="L660" s="611"/>
      <c r="M660" s="442"/>
      <c r="N660" s="442"/>
      <c r="O660" s="467" t="s">
        <v>50</v>
      </c>
      <c r="P660" s="611"/>
      <c r="W660" s="453"/>
      <c r="X660" s="264"/>
      <c r="Y660" s="264"/>
      <c r="Z660" s="264"/>
    </row>
    <row r="661" spans="1:26" s="64" customFormat="1">
      <c r="A661" s="470"/>
      <c r="B661" s="442"/>
      <c r="C661" s="442"/>
      <c r="D661" s="442"/>
      <c r="E661" s="442"/>
      <c r="F661" s="442"/>
      <c r="G661" s="442"/>
      <c r="H661" s="442"/>
      <c r="I661" s="442"/>
      <c r="J661" s="442"/>
      <c r="K661" s="442"/>
      <c r="L661" s="442"/>
      <c r="M661" s="442"/>
      <c r="N661" s="442"/>
      <c r="O661" s="442"/>
      <c r="P661" s="471"/>
      <c r="W661" s="453"/>
      <c r="X661" s="264"/>
      <c r="Y661" s="264"/>
      <c r="Z661" s="264"/>
    </row>
    <row r="662" spans="1:26" s="64" customFormat="1">
      <c r="A662" s="470"/>
      <c r="B662" s="467" t="s">
        <v>70</v>
      </c>
      <c r="C662" s="442"/>
      <c r="D662" s="766"/>
      <c r="E662" s="767"/>
      <c r="F662" s="768"/>
      <c r="G662" s="442"/>
      <c r="H662" s="467" t="s">
        <v>71</v>
      </c>
      <c r="I662" s="442"/>
      <c r="J662" s="769"/>
      <c r="K662" s="804"/>
      <c r="L662" s="804"/>
      <c r="M662" s="804"/>
      <c r="N662" s="804"/>
      <c r="O662" s="770"/>
      <c r="P662" s="471"/>
      <c r="W662" s="453"/>
      <c r="X662" s="264"/>
      <c r="Y662" s="264"/>
      <c r="Z662" s="264"/>
    </row>
    <row r="663" spans="1:26" s="64" customFormat="1">
      <c r="A663" s="470"/>
      <c r="B663" s="442"/>
      <c r="C663" s="442"/>
      <c r="D663" s="442"/>
      <c r="E663" s="442"/>
      <c r="F663" s="442"/>
      <c r="G663" s="442"/>
      <c r="H663" s="442"/>
      <c r="I663" s="442"/>
      <c r="J663" s="442"/>
      <c r="K663" s="442"/>
      <c r="L663" s="442"/>
      <c r="M663" s="442"/>
      <c r="N663" s="442"/>
      <c r="O663" s="442"/>
      <c r="P663" s="471"/>
      <c r="W663" s="453"/>
      <c r="X663" s="264"/>
      <c r="Y663" s="264"/>
      <c r="Z663" s="264"/>
    </row>
    <row r="664" spans="1:26" s="64" customFormat="1">
      <c r="A664" s="470"/>
      <c r="B664" s="467" t="s">
        <v>72</v>
      </c>
      <c r="C664" s="442"/>
      <c r="D664" s="766"/>
      <c r="E664" s="767"/>
      <c r="F664" s="767"/>
      <c r="G664" s="767"/>
      <c r="H664" s="767"/>
      <c r="I664" s="767"/>
      <c r="J664" s="767"/>
      <c r="K664" s="767"/>
      <c r="L664" s="767"/>
      <c r="M664" s="767"/>
      <c r="N664" s="767"/>
      <c r="O664" s="768"/>
      <c r="P664" s="471"/>
      <c r="W664" s="453"/>
      <c r="X664" s="264"/>
      <c r="Y664" s="264"/>
      <c r="Z664" s="264"/>
    </row>
    <row r="665" spans="1:26" s="64" customFormat="1" ht="17" thickBot="1">
      <c r="A665" s="479"/>
      <c r="B665" s="480"/>
      <c r="C665" s="480"/>
      <c r="D665" s="480"/>
      <c r="E665" s="480"/>
      <c r="F665" s="480"/>
      <c r="G665" s="480"/>
      <c r="H665" s="480"/>
      <c r="I665" s="480"/>
      <c r="J665" s="480"/>
      <c r="K665" s="480"/>
      <c r="L665" s="480"/>
      <c r="M665" s="480"/>
      <c r="N665" s="480"/>
      <c r="O665" s="480"/>
      <c r="P665" s="481"/>
      <c r="W665" s="453"/>
      <c r="X665" s="264"/>
      <c r="Y665" s="264"/>
      <c r="Z665" s="264"/>
    </row>
    <row r="666" spans="1:26" s="64" customFormat="1" ht="17" thickBot="1">
      <c r="A666" s="470"/>
      <c r="B666" s="465"/>
      <c r="C666" s="465"/>
      <c r="D666" s="465"/>
      <c r="E666" s="465"/>
      <c r="F666" s="465"/>
      <c r="G666" s="465"/>
      <c r="H666" s="465"/>
      <c r="I666" s="465"/>
      <c r="J666" s="465"/>
      <c r="K666" s="465"/>
      <c r="L666" s="465"/>
      <c r="M666" s="465"/>
      <c r="N666" s="465"/>
      <c r="O666" s="465"/>
      <c r="P666" s="466"/>
      <c r="W666" s="457" t="s">
        <v>195</v>
      </c>
      <c r="X666" s="264"/>
      <c r="Y666" s="264"/>
      <c r="Z666" s="264"/>
    </row>
    <row r="667" spans="1:26" s="64" customFormat="1" ht="17" thickBot="1">
      <c r="A667" s="374" t="s">
        <v>1065</v>
      </c>
      <c r="B667" s="467" t="s">
        <v>68</v>
      </c>
      <c r="C667" s="442"/>
      <c r="D667" s="442"/>
      <c r="E667" s="766"/>
      <c r="F667" s="767"/>
      <c r="G667" s="767"/>
      <c r="H667" s="767"/>
      <c r="I667" s="767"/>
      <c r="J667" s="768"/>
      <c r="K667" s="468" t="s">
        <v>69</v>
      </c>
      <c r="L667" s="766"/>
      <c r="M667" s="768"/>
      <c r="N667" s="442"/>
      <c r="O667" s="467" t="s">
        <v>778</v>
      </c>
      <c r="P667" s="629"/>
      <c r="W667" s="453"/>
      <c r="X667" s="264"/>
      <c r="Y667" s="264"/>
      <c r="Z667" s="264"/>
    </row>
    <row r="668" spans="1:26" s="64" customFormat="1" ht="17" thickBot="1">
      <c r="A668" s="470"/>
      <c r="B668" s="442"/>
      <c r="C668" s="442"/>
      <c r="D668" s="442"/>
      <c r="E668" s="442"/>
      <c r="F668" s="442"/>
      <c r="G668" s="442"/>
      <c r="H668" s="442"/>
      <c r="I668" s="442"/>
      <c r="J668" s="442"/>
      <c r="K668" s="442"/>
      <c r="L668" s="442"/>
      <c r="M668" s="442"/>
      <c r="N668" s="442"/>
      <c r="O668" s="442"/>
      <c r="P668" s="471"/>
      <c r="W668" s="453"/>
      <c r="X668" s="264"/>
      <c r="Y668" s="264"/>
      <c r="Z668" s="264"/>
    </row>
    <row r="669" spans="1:26" s="64" customFormat="1" ht="17" thickBot="1">
      <c r="A669" s="470"/>
      <c r="B669" s="467" t="s">
        <v>862</v>
      </c>
      <c r="C669" s="442"/>
      <c r="D669" s="442"/>
      <c r="E669" s="472"/>
      <c r="F669" s="472"/>
      <c r="G669" s="766"/>
      <c r="H669" s="767"/>
      <c r="I669" s="768"/>
      <c r="J669" s="442"/>
      <c r="K669" s="467" t="s">
        <v>49</v>
      </c>
      <c r="L669" s="610"/>
      <c r="M669" s="442"/>
      <c r="N669" s="442"/>
      <c r="O669" s="467" t="s">
        <v>49</v>
      </c>
      <c r="P669" s="610"/>
      <c r="W669" s="453"/>
      <c r="X669" s="264"/>
      <c r="Y669" s="264"/>
      <c r="Z669" s="264"/>
    </row>
    <row r="670" spans="1:26" s="64" customFormat="1" ht="17" thickBot="1">
      <c r="A670" s="470"/>
      <c r="B670" s="467"/>
      <c r="C670" s="442"/>
      <c r="D670" s="442"/>
      <c r="E670" s="474"/>
      <c r="F670" s="474"/>
      <c r="G670" s="474"/>
      <c r="H670" s="474"/>
      <c r="I670" s="442"/>
      <c r="J670" s="442"/>
      <c r="K670" s="467"/>
      <c r="L670" s="475"/>
      <c r="M670" s="450"/>
      <c r="N670" s="450"/>
      <c r="O670" s="476"/>
      <c r="P670" s="477"/>
      <c r="W670" s="453"/>
      <c r="X670" s="264"/>
      <c r="Y670" s="264"/>
      <c r="Z670" s="264"/>
    </row>
    <row r="671" spans="1:26" s="64" customFormat="1" ht="17" thickBot="1">
      <c r="A671" s="470"/>
      <c r="B671" s="467" t="s">
        <v>779</v>
      </c>
      <c r="C671" s="442"/>
      <c r="D671" s="442"/>
      <c r="E671" s="474"/>
      <c r="F671" s="474"/>
      <c r="G671" s="801" t="s">
        <v>859</v>
      </c>
      <c r="H671" s="802"/>
      <c r="I671" s="803"/>
      <c r="J671" s="442"/>
      <c r="K671" s="467" t="s">
        <v>50</v>
      </c>
      <c r="L671" s="611"/>
      <c r="M671" s="442"/>
      <c r="N671" s="442"/>
      <c r="O671" s="467" t="s">
        <v>50</v>
      </c>
      <c r="P671" s="611"/>
      <c r="W671" s="453"/>
      <c r="X671" s="264"/>
      <c r="Y671" s="264"/>
      <c r="Z671" s="264"/>
    </row>
    <row r="672" spans="1:26" s="64" customFormat="1">
      <c r="A672" s="470"/>
      <c r="B672" s="442"/>
      <c r="C672" s="442"/>
      <c r="D672" s="442"/>
      <c r="E672" s="442"/>
      <c r="F672" s="442"/>
      <c r="G672" s="442"/>
      <c r="H672" s="442"/>
      <c r="I672" s="442"/>
      <c r="J672" s="442"/>
      <c r="K672" s="442"/>
      <c r="L672" s="442"/>
      <c r="M672" s="442"/>
      <c r="N672" s="442"/>
      <c r="O672" s="442"/>
      <c r="P672" s="471"/>
      <c r="W672" s="453"/>
      <c r="X672" s="264"/>
      <c r="Y672" s="264"/>
      <c r="Z672" s="264"/>
    </row>
    <row r="673" spans="1:26" s="64" customFormat="1">
      <c r="A673" s="470"/>
      <c r="B673" s="467" t="s">
        <v>70</v>
      </c>
      <c r="C673" s="442"/>
      <c r="D673" s="766"/>
      <c r="E673" s="767"/>
      <c r="F673" s="768"/>
      <c r="G673" s="442"/>
      <c r="H673" s="467" t="s">
        <v>71</v>
      </c>
      <c r="I673" s="442"/>
      <c r="J673" s="769"/>
      <c r="K673" s="804"/>
      <c r="L673" s="804"/>
      <c r="M673" s="804"/>
      <c r="N673" s="804"/>
      <c r="O673" s="770"/>
      <c r="P673" s="471"/>
      <c r="W673" s="453"/>
      <c r="X673" s="264"/>
      <c r="Y673" s="264"/>
      <c r="Z673" s="264"/>
    </row>
    <row r="674" spans="1:26" s="64" customFormat="1">
      <c r="A674" s="470"/>
      <c r="B674" s="442"/>
      <c r="C674" s="442"/>
      <c r="D674" s="442"/>
      <c r="E674" s="442"/>
      <c r="F674" s="442"/>
      <c r="G674" s="442"/>
      <c r="H674" s="442"/>
      <c r="I674" s="442"/>
      <c r="J674" s="442"/>
      <c r="K674" s="442"/>
      <c r="L674" s="442"/>
      <c r="M674" s="442"/>
      <c r="N674" s="442"/>
      <c r="O674" s="442"/>
      <c r="P674" s="471"/>
      <c r="W674" s="453"/>
      <c r="X674" s="264"/>
      <c r="Y674" s="264"/>
      <c r="Z674" s="264"/>
    </row>
    <row r="675" spans="1:26" s="64" customFormat="1">
      <c r="A675" s="470"/>
      <c r="B675" s="467" t="s">
        <v>72</v>
      </c>
      <c r="C675" s="442"/>
      <c r="D675" s="766"/>
      <c r="E675" s="767"/>
      <c r="F675" s="767"/>
      <c r="G675" s="767"/>
      <c r="H675" s="767"/>
      <c r="I675" s="767"/>
      <c r="J675" s="767"/>
      <c r="K675" s="767"/>
      <c r="L675" s="767"/>
      <c r="M675" s="767"/>
      <c r="N675" s="767"/>
      <c r="O675" s="768"/>
      <c r="P675" s="471"/>
      <c r="W675" s="453"/>
      <c r="X675" s="264"/>
      <c r="Y675" s="264"/>
      <c r="Z675" s="264"/>
    </row>
    <row r="676" spans="1:26" s="64" customFormat="1" ht="17" thickBot="1">
      <c r="A676" s="479"/>
      <c r="B676" s="480"/>
      <c r="C676" s="480"/>
      <c r="D676" s="480"/>
      <c r="E676" s="480"/>
      <c r="F676" s="480"/>
      <c r="G676" s="480"/>
      <c r="H676" s="480"/>
      <c r="I676" s="480"/>
      <c r="J676" s="480"/>
      <c r="K676" s="480"/>
      <c r="L676" s="480"/>
      <c r="M676" s="480"/>
      <c r="N676" s="480"/>
      <c r="O676" s="480"/>
      <c r="P676" s="481"/>
      <c r="W676" s="453"/>
      <c r="X676" s="264"/>
      <c r="Y676" s="264"/>
      <c r="Z676" s="264"/>
    </row>
    <row r="677" spans="1:26" s="64" customFormat="1" ht="17" thickBot="1">
      <c r="A677" s="470"/>
      <c r="B677" s="465"/>
      <c r="C677" s="465"/>
      <c r="D677" s="465"/>
      <c r="E677" s="465"/>
      <c r="F677" s="465"/>
      <c r="G677" s="465"/>
      <c r="H677" s="465"/>
      <c r="I677" s="465"/>
      <c r="J677" s="465"/>
      <c r="K677" s="465"/>
      <c r="L677" s="465"/>
      <c r="M677" s="465"/>
      <c r="N677" s="465"/>
      <c r="O677" s="465"/>
      <c r="P677" s="466"/>
      <c r="W677" s="457" t="s">
        <v>195</v>
      </c>
      <c r="X677" s="264"/>
      <c r="Y677" s="264"/>
      <c r="Z677" s="264"/>
    </row>
    <row r="678" spans="1:26" s="64" customFormat="1" ht="17" thickBot="1">
      <c r="A678" s="374" t="s">
        <v>1066</v>
      </c>
      <c r="B678" s="467" t="s">
        <v>68</v>
      </c>
      <c r="C678" s="442"/>
      <c r="D678" s="442"/>
      <c r="E678" s="766"/>
      <c r="F678" s="767"/>
      <c r="G678" s="767"/>
      <c r="H678" s="767"/>
      <c r="I678" s="767"/>
      <c r="J678" s="768"/>
      <c r="K678" s="468" t="s">
        <v>69</v>
      </c>
      <c r="L678" s="766"/>
      <c r="M678" s="768"/>
      <c r="N678" s="442"/>
      <c r="O678" s="467" t="s">
        <v>778</v>
      </c>
      <c r="P678" s="629"/>
      <c r="W678" s="453"/>
      <c r="X678" s="264"/>
      <c r="Y678" s="264"/>
      <c r="Z678" s="264"/>
    </row>
    <row r="679" spans="1:26" s="64" customFormat="1" ht="17" thickBot="1">
      <c r="A679" s="470"/>
      <c r="B679" s="442"/>
      <c r="C679" s="442"/>
      <c r="D679" s="442"/>
      <c r="E679" s="442"/>
      <c r="F679" s="442"/>
      <c r="G679" s="442"/>
      <c r="H679" s="442"/>
      <c r="I679" s="442"/>
      <c r="J679" s="442"/>
      <c r="K679" s="442"/>
      <c r="L679" s="442"/>
      <c r="M679" s="442"/>
      <c r="N679" s="442"/>
      <c r="O679" s="442"/>
      <c r="P679" s="471"/>
      <c r="W679" s="453"/>
      <c r="X679" s="264"/>
      <c r="Y679" s="264"/>
      <c r="Z679" s="264"/>
    </row>
    <row r="680" spans="1:26" s="64" customFormat="1" ht="17" thickBot="1">
      <c r="A680" s="470"/>
      <c r="B680" s="467" t="s">
        <v>862</v>
      </c>
      <c r="C680" s="442"/>
      <c r="D680" s="442"/>
      <c r="E680" s="472"/>
      <c r="F680" s="472"/>
      <c r="G680" s="766"/>
      <c r="H680" s="767"/>
      <c r="I680" s="768"/>
      <c r="J680" s="442"/>
      <c r="K680" s="467" t="s">
        <v>49</v>
      </c>
      <c r="L680" s="610"/>
      <c r="M680" s="442"/>
      <c r="N680" s="442"/>
      <c r="O680" s="467" t="s">
        <v>49</v>
      </c>
      <c r="P680" s="610"/>
      <c r="W680" s="453"/>
      <c r="X680" s="264"/>
      <c r="Y680" s="264"/>
      <c r="Z680" s="264"/>
    </row>
    <row r="681" spans="1:26" s="64" customFormat="1" ht="17" thickBot="1">
      <c r="A681" s="470"/>
      <c r="B681" s="467"/>
      <c r="C681" s="442"/>
      <c r="D681" s="442"/>
      <c r="E681" s="474"/>
      <c r="F681" s="474"/>
      <c r="G681" s="474"/>
      <c r="H681" s="474"/>
      <c r="I681" s="442"/>
      <c r="J681" s="442"/>
      <c r="K681" s="467"/>
      <c r="L681" s="475"/>
      <c r="M681" s="450"/>
      <c r="N681" s="450"/>
      <c r="O681" s="476"/>
      <c r="P681" s="477"/>
      <c r="W681" s="453"/>
      <c r="X681" s="264"/>
      <c r="Y681" s="264"/>
      <c r="Z681" s="264"/>
    </row>
    <row r="682" spans="1:26" s="64" customFormat="1" ht="17" thickBot="1">
      <c r="A682" s="470"/>
      <c r="B682" s="467" t="s">
        <v>779</v>
      </c>
      <c r="C682" s="442"/>
      <c r="D682" s="442"/>
      <c r="E682" s="474"/>
      <c r="F682" s="474"/>
      <c r="G682" s="801" t="s">
        <v>859</v>
      </c>
      <c r="H682" s="802"/>
      <c r="I682" s="803"/>
      <c r="J682" s="442"/>
      <c r="K682" s="467" t="s">
        <v>50</v>
      </c>
      <c r="L682" s="611"/>
      <c r="M682" s="442"/>
      <c r="N682" s="442"/>
      <c r="O682" s="467" t="s">
        <v>50</v>
      </c>
      <c r="P682" s="611"/>
      <c r="W682" s="453"/>
      <c r="X682" s="264"/>
      <c r="Y682" s="264"/>
      <c r="Z682" s="264"/>
    </row>
    <row r="683" spans="1:26" s="64" customFormat="1">
      <c r="A683" s="470"/>
      <c r="B683" s="442"/>
      <c r="C683" s="442"/>
      <c r="D683" s="442"/>
      <c r="E683" s="442"/>
      <c r="F683" s="442"/>
      <c r="G683" s="442"/>
      <c r="H683" s="442"/>
      <c r="I683" s="442"/>
      <c r="J683" s="442"/>
      <c r="K683" s="442"/>
      <c r="L683" s="442"/>
      <c r="M683" s="442"/>
      <c r="N683" s="442"/>
      <c r="O683" s="442"/>
      <c r="P683" s="471"/>
      <c r="W683" s="453"/>
      <c r="X683" s="264"/>
      <c r="Y683" s="264"/>
      <c r="Z683" s="264"/>
    </row>
    <row r="684" spans="1:26" s="64" customFormat="1">
      <c r="A684" s="470"/>
      <c r="B684" s="467" t="s">
        <v>70</v>
      </c>
      <c r="C684" s="442"/>
      <c r="D684" s="766"/>
      <c r="E684" s="767"/>
      <c r="F684" s="768"/>
      <c r="G684" s="442"/>
      <c r="H684" s="467" t="s">
        <v>71</v>
      </c>
      <c r="I684" s="442"/>
      <c r="J684" s="769"/>
      <c r="K684" s="804"/>
      <c r="L684" s="804"/>
      <c r="M684" s="804"/>
      <c r="N684" s="804"/>
      <c r="O684" s="770"/>
      <c r="P684" s="471"/>
      <c r="W684" s="453"/>
      <c r="X684" s="264"/>
      <c r="Y684" s="264"/>
      <c r="Z684" s="264"/>
    </row>
    <row r="685" spans="1:26" s="64" customFormat="1">
      <c r="A685" s="470"/>
      <c r="B685" s="442"/>
      <c r="C685" s="442"/>
      <c r="D685" s="442"/>
      <c r="E685" s="442"/>
      <c r="F685" s="442"/>
      <c r="G685" s="442"/>
      <c r="H685" s="442"/>
      <c r="I685" s="442"/>
      <c r="J685" s="442"/>
      <c r="K685" s="442"/>
      <c r="L685" s="442"/>
      <c r="M685" s="442"/>
      <c r="N685" s="442"/>
      <c r="O685" s="442"/>
      <c r="P685" s="471"/>
      <c r="W685" s="453"/>
      <c r="X685" s="264"/>
      <c r="Y685" s="264"/>
      <c r="Z685" s="264"/>
    </row>
    <row r="686" spans="1:26" s="64" customFormat="1">
      <c r="A686" s="470"/>
      <c r="B686" s="467" t="s">
        <v>72</v>
      </c>
      <c r="C686" s="442"/>
      <c r="D686" s="766"/>
      <c r="E686" s="767"/>
      <c r="F686" s="767"/>
      <c r="G686" s="767"/>
      <c r="H686" s="767"/>
      <c r="I686" s="767"/>
      <c r="J686" s="767"/>
      <c r="K686" s="767"/>
      <c r="L686" s="767"/>
      <c r="M686" s="767"/>
      <c r="N686" s="767"/>
      <c r="O686" s="768"/>
      <c r="P686" s="471"/>
      <c r="W686" s="453"/>
      <c r="X686" s="264"/>
      <c r="Y686" s="264"/>
      <c r="Z686" s="264"/>
    </row>
    <row r="687" spans="1:26" s="64" customFormat="1" ht="17" thickBot="1">
      <c r="A687" s="479"/>
      <c r="B687" s="480"/>
      <c r="C687" s="480"/>
      <c r="D687" s="480"/>
      <c r="E687" s="480"/>
      <c r="F687" s="480"/>
      <c r="G687" s="480"/>
      <c r="H687" s="480"/>
      <c r="I687" s="480"/>
      <c r="J687" s="480"/>
      <c r="K687" s="480"/>
      <c r="L687" s="480"/>
      <c r="M687" s="480"/>
      <c r="N687" s="480"/>
      <c r="O687" s="480"/>
      <c r="P687" s="481"/>
      <c r="W687" s="453"/>
      <c r="X687" s="264"/>
      <c r="Y687" s="264"/>
      <c r="Z687" s="264"/>
    </row>
    <row r="688" spans="1:26" s="64" customFormat="1" ht="17" thickBot="1">
      <c r="A688" s="470"/>
      <c r="B688" s="465"/>
      <c r="C688" s="465"/>
      <c r="D688" s="465"/>
      <c r="E688" s="465"/>
      <c r="F688" s="465"/>
      <c r="G688" s="465"/>
      <c r="H688" s="465"/>
      <c r="I688" s="465"/>
      <c r="J688" s="465"/>
      <c r="K688" s="465"/>
      <c r="L688" s="465"/>
      <c r="M688" s="465"/>
      <c r="N688" s="465"/>
      <c r="O688" s="465"/>
      <c r="P688" s="466"/>
      <c r="W688" s="457" t="s">
        <v>195</v>
      </c>
      <c r="X688" s="264"/>
      <c r="Y688" s="264"/>
      <c r="Z688" s="264"/>
    </row>
    <row r="689" spans="1:26" s="64" customFormat="1" ht="17" thickBot="1">
      <c r="A689" s="374" t="s">
        <v>1067</v>
      </c>
      <c r="B689" s="467" t="s">
        <v>68</v>
      </c>
      <c r="C689" s="442"/>
      <c r="D689" s="442"/>
      <c r="E689" s="766"/>
      <c r="F689" s="767"/>
      <c r="G689" s="767"/>
      <c r="H689" s="767"/>
      <c r="I689" s="767"/>
      <c r="J689" s="768"/>
      <c r="K689" s="468" t="s">
        <v>69</v>
      </c>
      <c r="L689" s="766"/>
      <c r="M689" s="768"/>
      <c r="N689" s="442"/>
      <c r="O689" s="467" t="s">
        <v>778</v>
      </c>
      <c r="P689" s="629"/>
      <c r="W689" s="453"/>
      <c r="X689" s="264"/>
      <c r="Y689" s="264"/>
      <c r="Z689" s="264"/>
    </row>
    <row r="690" spans="1:26" s="64" customFormat="1" ht="17" thickBot="1">
      <c r="A690" s="470"/>
      <c r="B690" s="442"/>
      <c r="C690" s="442"/>
      <c r="D690" s="442"/>
      <c r="E690" s="442"/>
      <c r="F690" s="442"/>
      <c r="G690" s="442"/>
      <c r="H690" s="442"/>
      <c r="I690" s="442"/>
      <c r="J690" s="442"/>
      <c r="K690" s="442"/>
      <c r="L690" s="442"/>
      <c r="M690" s="442"/>
      <c r="N690" s="442"/>
      <c r="O690" s="442"/>
      <c r="P690" s="471"/>
      <c r="W690" s="453"/>
      <c r="X690" s="264"/>
      <c r="Y690" s="264"/>
      <c r="Z690" s="264"/>
    </row>
    <row r="691" spans="1:26" s="64" customFormat="1" ht="17" thickBot="1">
      <c r="A691" s="470"/>
      <c r="B691" s="467" t="s">
        <v>862</v>
      </c>
      <c r="C691" s="442"/>
      <c r="D691" s="442"/>
      <c r="E691" s="472"/>
      <c r="F691" s="472"/>
      <c r="G691" s="766"/>
      <c r="H691" s="767"/>
      <c r="I691" s="768"/>
      <c r="J691" s="442"/>
      <c r="K691" s="467" t="s">
        <v>49</v>
      </c>
      <c r="L691" s="610"/>
      <c r="M691" s="442"/>
      <c r="N691" s="442"/>
      <c r="O691" s="467" t="s">
        <v>49</v>
      </c>
      <c r="P691" s="610"/>
      <c r="W691" s="453"/>
      <c r="X691" s="264"/>
      <c r="Y691" s="264"/>
      <c r="Z691" s="264"/>
    </row>
    <row r="692" spans="1:26" s="64" customFormat="1" ht="17" thickBot="1">
      <c r="A692" s="470"/>
      <c r="B692" s="467"/>
      <c r="C692" s="442"/>
      <c r="D692" s="442"/>
      <c r="E692" s="474"/>
      <c r="F692" s="474"/>
      <c r="G692" s="474"/>
      <c r="H692" s="474"/>
      <c r="I692" s="442"/>
      <c r="J692" s="442"/>
      <c r="K692" s="467"/>
      <c r="L692" s="475"/>
      <c r="M692" s="450"/>
      <c r="N692" s="450"/>
      <c r="O692" s="476"/>
      <c r="P692" s="477"/>
      <c r="W692" s="453"/>
      <c r="X692" s="264"/>
      <c r="Y692" s="264"/>
      <c r="Z692" s="264"/>
    </row>
    <row r="693" spans="1:26" s="64" customFormat="1" ht="17" thickBot="1">
      <c r="A693" s="470"/>
      <c r="B693" s="467" t="s">
        <v>779</v>
      </c>
      <c r="C693" s="442"/>
      <c r="D693" s="442"/>
      <c r="E693" s="474"/>
      <c r="F693" s="474"/>
      <c r="G693" s="801" t="s">
        <v>859</v>
      </c>
      <c r="H693" s="802"/>
      <c r="I693" s="803"/>
      <c r="J693" s="442"/>
      <c r="K693" s="467" t="s">
        <v>50</v>
      </c>
      <c r="L693" s="611"/>
      <c r="M693" s="442"/>
      <c r="N693" s="442"/>
      <c r="O693" s="467" t="s">
        <v>50</v>
      </c>
      <c r="P693" s="611"/>
      <c r="W693" s="453"/>
      <c r="X693" s="264"/>
      <c r="Y693" s="264"/>
      <c r="Z693" s="264"/>
    </row>
    <row r="694" spans="1:26" s="64" customFormat="1">
      <c r="A694" s="470"/>
      <c r="B694" s="442"/>
      <c r="C694" s="442"/>
      <c r="D694" s="442"/>
      <c r="E694" s="442"/>
      <c r="F694" s="442"/>
      <c r="G694" s="442"/>
      <c r="H694" s="442"/>
      <c r="I694" s="442"/>
      <c r="J694" s="442"/>
      <c r="K694" s="442"/>
      <c r="L694" s="442"/>
      <c r="M694" s="442"/>
      <c r="N694" s="442"/>
      <c r="O694" s="442"/>
      <c r="P694" s="471"/>
      <c r="W694" s="453"/>
      <c r="X694" s="264"/>
      <c r="Y694" s="264"/>
      <c r="Z694" s="264"/>
    </row>
    <row r="695" spans="1:26" s="64" customFormat="1">
      <c r="A695" s="470"/>
      <c r="B695" s="467" t="s">
        <v>70</v>
      </c>
      <c r="C695" s="442"/>
      <c r="D695" s="766"/>
      <c r="E695" s="767"/>
      <c r="F695" s="768"/>
      <c r="G695" s="442"/>
      <c r="H695" s="467" t="s">
        <v>71</v>
      </c>
      <c r="I695" s="442"/>
      <c r="J695" s="769"/>
      <c r="K695" s="804"/>
      <c r="L695" s="804"/>
      <c r="M695" s="804"/>
      <c r="N695" s="804"/>
      <c r="O695" s="770"/>
      <c r="P695" s="471"/>
      <c r="W695" s="453"/>
      <c r="X695" s="264"/>
      <c r="Y695" s="264"/>
      <c r="Z695" s="264"/>
    </row>
    <row r="696" spans="1:26" s="64" customFormat="1">
      <c r="A696" s="470"/>
      <c r="B696" s="442"/>
      <c r="C696" s="442"/>
      <c r="D696" s="442"/>
      <c r="E696" s="442"/>
      <c r="F696" s="442"/>
      <c r="G696" s="442"/>
      <c r="H696" s="442"/>
      <c r="I696" s="442"/>
      <c r="J696" s="442"/>
      <c r="K696" s="442"/>
      <c r="L696" s="442"/>
      <c r="M696" s="442"/>
      <c r="N696" s="442"/>
      <c r="O696" s="442"/>
      <c r="P696" s="471"/>
      <c r="W696" s="453"/>
      <c r="X696" s="264"/>
      <c r="Y696" s="264"/>
      <c r="Z696" s="264"/>
    </row>
    <row r="697" spans="1:26" s="64" customFormat="1">
      <c r="A697" s="470"/>
      <c r="B697" s="467" t="s">
        <v>72</v>
      </c>
      <c r="C697" s="442"/>
      <c r="D697" s="766"/>
      <c r="E697" s="767"/>
      <c r="F697" s="767"/>
      <c r="G697" s="767"/>
      <c r="H697" s="767"/>
      <c r="I697" s="767"/>
      <c r="J697" s="767"/>
      <c r="K697" s="767"/>
      <c r="L697" s="767"/>
      <c r="M697" s="767"/>
      <c r="N697" s="767"/>
      <c r="O697" s="768"/>
      <c r="P697" s="471"/>
      <c r="W697" s="453"/>
      <c r="X697" s="264"/>
      <c r="Y697" s="264"/>
      <c r="Z697" s="264"/>
    </row>
    <row r="698" spans="1:26" s="64" customFormat="1" ht="17" thickBot="1">
      <c r="A698" s="479"/>
      <c r="B698" s="480"/>
      <c r="C698" s="480"/>
      <c r="D698" s="480"/>
      <c r="E698" s="480"/>
      <c r="F698" s="480"/>
      <c r="G698" s="480"/>
      <c r="H698" s="480"/>
      <c r="I698" s="480"/>
      <c r="J698" s="480"/>
      <c r="K698" s="480"/>
      <c r="L698" s="480"/>
      <c r="M698" s="480"/>
      <c r="N698" s="480"/>
      <c r="O698" s="480"/>
      <c r="P698" s="481"/>
      <c r="W698" s="453"/>
      <c r="X698" s="264"/>
      <c r="Y698" s="264"/>
      <c r="Z698" s="264"/>
    </row>
    <row r="699" spans="1:26" s="64" customFormat="1" ht="17" thickBot="1">
      <c r="A699" s="470"/>
      <c r="B699" s="465"/>
      <c r="C699" s="465"/>
      <c r="D699" s="465"/>
      <c r="E699" s="465"/>
      <c r="F699" s="465"/>
      <c r="G699" s="465"/>
      <c r="H699" s="465"/>
      <c r="I699" s="465"/>
      <c r="J699" s="465"/>
      <c r="K699" s="465"/>
      <c r="L699" s="465"/>
      <c r="M699" s="465"/>
      <c r="N699" s="465"/>
      <c r="O699" s="465"/>
      <c r="P699" s="466"/>
      <c r="W699" s="457" t="s">
        <v>195</v>
      </c>
      <c r="X699" s="264"/>
      <c r="Y699" s="264"/>
      <c r="Z699" s="264"/>
    </row>
    <row r="700" spans="1:26" s="64" customFormat="1" ht="17" thickBot="1">
      <c r="A700" s="374" t="s">
        <v>1068</v>
      </c>
      <c r="B700" s="467" t="s">
        <v>68</v>
      </c>
      <c r="C700" s="442"/>
      <c r="D700" s="442"/>
      <c r="E700" s="766"/>
      <c r="F700" s="767"/>
      <c r="G700" s="767"/>
      <c r="H700" s="767"/>
      <c r="I700" s="767"/>
      <c r="J700" s="768"/>
      <c r="K700" s="468" t="s">
        <v>69</v>
      </c>
      <c r="L700" s="766"/>
      <c r="M700" s="768"/>
      <c r="N700" s="442"/>
      <c r="O700" s="467" t="s">
        <v>778</v>
      </c>
      <c r="P700" s="629"/>
      <c r="W700" s="453"/>
      <c r="X700" s="264"/>
      <c r="Y700" s="264"/>
      <c r="Z700" s="264"/>
    </row>
    <row r="701" spans="1:26" s="64" customFormat="1" ht="17" thickBot="1">
      <c r="A701" s="470"/>
      <c r="B701" s="442"/>
      <c r="C701" s="442"/>
      <c r="D701" s="442"/>
      <c r="E701" s="442"/>
      <c r="F701" s="442"/>
      <c r="G701" s="442"/>
      <c r="H701" s="442"/>
      <c r="I701" s="442"/>
      <c r="J701" s="442"/>
      <c r="K701" s="442"/>
      <c r="L701" s="442"/>
      <c r="M701" s="442"/>
      <c r="N701" s="442"/>
      <c r="O701" s="442"/>
      <c r="P701" s="471"/>
      <c r="W701" s="453"/>
      <c r="X701" s="264"/>
      <c r="Y701" s="264"/>
      <c r="Z701" s="264"/>
    </row>
    <row r="702" spans="1:26" s="64" customFormat="1" ht="17" thickBot="1">
      <c r="A702" s="470"/>
      <c r="B702" s="467" t="s">
        <v>862</v>
      </c>
      <c r="C702" s="442"/>
      <c r="D702" s="442"/>
      <c r="E702" s="472"/>
      <c r="F702" s="472"/>
      <c r="G702" s="766"/>
      <c r="H702" s="767"/>
      <c r="I702" s="768"/>
      <c r="J702" s="442"/>
      <c r="K702" s="467" t="s">
        <v>49</v>
      </c>
      <c r="L702" s="610"/>
      <c r="M702" s="442"/>
      <c r="N702" s="442"/>
      <c r="O702" s="467" t="s">
        <v>49</v>
      </c>
      <c r="P702" s="610"/>
      <c r="W702" s="453"/>
      <c r="X702" s="264"/>
      <c r="Y702" s="264"/>
      <c r="Z702" s="264"/>
    </row>
    <row r="703" spans="1:26" s="64" customFormat="1" ht="17" thickBot="1">
      <c r="A703" s="470"/>
      <c r="B703" s="467"/>
      <c r="C703" s="442"/>
      <c r="D703" s="442"/>
      <c r="E703" s="474"/>
      <c r="F703" s="474"/>
      <c r="G703" s="474"/>
      <c r="H703" s="474"/>
      <c r="I703" s="442"/>
      <c r="J703" s="442"/>
      <c r="K703" s="467"/>
      <c r="L703" s="475"/>
      <c r="M703" s="450"/>
      <c r="N703" s="450"/>
      <c r="O703" s="476"/>
      <c r="P703" s="477"/>
      <c r="W703" s="453"/>
      <c r="X703" s="264"/>
      <c r="Y703" s="264"/>
      <c r="Z703" s="264"/>
    </row>
    <row r="704" spans="1:26" s="64" customFormat="1" ht="17" thickBot="1">
      <c r="A704" s="470"/>
      <c r="B704" s="467" t="s">
        <v>779</v>
      </c>
      <c r="C704" s="442"/>
      <c r="D704" s="442"/>
      <c r="E704" s="474"/>
      <c r="F704" s="474"/>
      <c r="G704" s="801" t="s">
        <v>859</v>
      </c>
      <c r="H704" s="802"/>
      <c r="I704" s="803"/>
      <c r="J704" s="442"/>
      <c r="K704" s="467" t="s">
        <v>50</v>
      </c>
      <c r="L704" s="611"/>
      <c r="M704" s="442"/>
      <c r="N704" s="442"/>
      <c r="O704" s="467" t="s">
        <v>50</v>
      </c>
      <c r="P704" s="611"/>
      <c r="W704" s="453"/>
      <c r="X704" s="264"/>
      <c r="Y704" s="264"/>
      <c r="Z704" s="264"/>
    </row>
    <row r="705" spans="1:26" s="64" customFormat="1">
      <c r="A705" s="470"/>
      <c r="B705" s="442"/>
      <c r="C705" s="442"/>
      <c r="D705" s="442"/>
      <c r="E705" s="442"/>
      <c r="F705" s="442"/>
      <c r="G705" s="442"/>
      <c r="H705" s="442"/>
      <c r="I705" s="442"/>
      <c r="J705" s="442"/>
      <c r="K705" s="442"/>
      <c r="L705" s="442"/>
      <c r="M705" s="442"/>
      <c r="N705" s="442"/>
      <c r="O705" s="442"/>
      <c r="P705" s="471"/>
      <c r="W705" s="453"/>
      <c r="X705" s="264"/>
      <c r="Y705" s="264"/>
      <c r="Z705" s="264"/>
    </row>
    <row r="706" spans="1:26" s="64" customFormat="1">
      <c r="A706" s="470"/>
      <c r="B706" s="467" t="s">
        <v>70</v>
      </c>
      <c r="C706" s="442"/>
      <c r="D706" s="766"/>
      <c r="E706" s="767"/>
      <c r="F706" s="768"/>
      <c r="G706" s="442"/>
      <c r="H706" s="467" t="s">
        <v>71</v>
      </c>
      <c r="I706" s="442"/>
      <c r="J706" s="769"/>
      <c r="K706" s="804"/>
      <c r="L706" s="804"/>
      <c r="M706" s="804"/>
      <c r="N706" s="804"/>
      <c r="O706" s="770"/>
      <c r="P706" s="471"/>
      <c r="W706" s="453"/>
      <c r="X706" s="264"/>
      <c r="Y706" s="264"/>
      <c r="Z706" s="264"/>
    </row>
    <row r="707" spans="1:26" s="64" customFormat="1">
      <c r="A707" s="470"/>
      <c r="B707" s="442"/>
      <c r="C707" s="442"/>
      <c r="D707" s="442"/>
      <c r="E707" s="442"/>
      <c r="F707" s="442"/>
      <c r="G707" s="442"/>
      <c r="H707" s="442"/>
      <c r="I707" s="442"/>
      <c r="J707" s="442"/>
      <c r="K707" s="442"/>
      <c r="L707" s="442"/>
      <c r="M707" s="442"/>
      <c r="N707" s="442"/>
      <c r="O707" s="442"/>
      <c r="P707" s="471"/>
      <c r="W707" s="453"/>
      <c r="X707" s="264"/>
      <c r="Y707" s="264"/>
      <c r="Z707" s="264"/>
    </row>
    <row r="708" spans="1:26" s="64" customFormat="1">
      <c r="A708" s="470"/>
      <c r="B708" s="467" t="s">
        <v>72</v>
      </c>
      <c r="C708" s="442"/>
      <c r="D708" s="766"/>
      <c r="E708" s="767"/>
      <c r="F708" s="767"/>
      <c r="G708" s="767"/>
      <c r="H708" s="767"/>
      <c r="I708" s="767"/>
      <c r="J708" s="767"/>
      <c r="K708" s="767"/>
      <c r="L708" s="767"/>
      <c r="M708" s="767"/>
      <c r="N708" s="767"/>
      <c r="O708" s="768"/>
      <c r="P708" s="471"/>
      <c r="W708" s="453"/>
      <c r="X708" s="264"/>
      <c r="Y708" s="264"/>
      <c r="Z708" s="264"/>
    </row>
    <row r="709" spans="1:26" s="64" customFormat="1" ht="17" thickBot="1">
      <c r="A709" s="479"/>
      <c r="B709" s="480"/>
      <c r="C709" s="480"/>
      <c r="D709" s="480"/>
      <c r="E709" s="480"/>
      <c r="F709" s="480"/>
      <c r="G709" s="480"/>
      <c r="H709" s="480"/>
      <c r="I709" s="480"/>
      <c r="J709" s="480"/>
      <c r="K709" s="480"/>
      <c r="L709" s="480"/>
      <c r="M709" s="480"/>
      <c r="N709" s="480"/>
      <c r="O709" s="480"/>
      <c r="P709" s="481"/>
      <c r="W709" s="453"/>
      <c r="X709" s="264"/>
      <c r="Y709" s="264"/>
      <c r="Z709" s="264"/>
    </row>
    <row r="710" spans="1:26" s="64" customFormat="1" ht="17" thickBot="1">
      <c r="A710" s="470"/>
      <c r="B710" s="465"/>
      <c r="C710" s="465"/>
      <c r="D710" s="465"/>
      <c r="E710" s="465"/>
      <c r="F710" s="465"/>
      <c r="G710" s="465"/>
      <c r="H710" s="465"/>
      <c r="I710" s="465"/>
      <c r="J710" s="465"/>
      <c r="K710" s="465"/>
      <c r="L710" s="465"/>
      <c r="M710" s="465"/>
      <c r="N710" s="465"/>
      <c r="O710" s="465"/>
      <c r="P710" s="466"/>
      <c r="W710" s="457" t="s">
        <v>195</v>
      </c>
      <c r="X710" s="264"/>
      <c r="Y710" s="264"/>
      <c r="Z710" s="264"/>
    </row>
    <row r="711" spans="1:26" s="64" customFormat="1" ht="17" thickBot="1">
      <c r="A711" s="374" t="s">
        <v>1069</v>
      </c>
      <c r="B711" s="467" t="s">
        <v>68</v>
      </c>
      <c r="C711" s="442"/>
      <c r="D711" s="442"/>
      <c r="E711" s="766"/>
      <c r="F711" s="767"/>
      <c r="G711" s="767"/>
      <c r="H711" s="767"/>
      <c r="I711" s="767"/>
      <c r="J711" s="768"/>
      <c r="K711" s="468" t="s">
        <v>69</v>
      </c>
      <c r="L711" s="766"/>
      <c r="M711" s="768"/>
      <c r="N711" s="442"/>
      <c r="O711" s="467" t="s">
        <v>778</v>
      </c>
      <c r="P711" s="629"/>
      <c r="W711" s="453"/>
      <c r="X711" s="264"/>
      <c r="Y711" s="264"/>
      <c r="Z711" s="264"/>
    </row>
    <row r="712" spans="1:26" s="64" customFormat="1" ht="17" thickBot="1">
      <c r="A712" s="470"/>
      <c r="B712" s="442"/>
      <c r="C712" s="442"/>
      <c r="D712" s="442"/>
      <c r="E712" s="442"/>
      <c r="F712" s="442"/>
      <c r="G712" s="442"/>
      <c r="H712" s="442"/>
      <c r="I712" s="442"/>
      <c r="J712" s="442"/>
      <c r="K712" s="442"/>
      <c r="L712" s="442"/>
      <c r="M712" s="442"/>
      <c r="N712" s="442"/>
      <c r="O712" s="442"/>
      <c r="P712" s="471"/>
      <c r="W712" s="453"/>
      <c r="X712" s="264"/>
      <c r="Y712" s="264"/>
      <c r="Z712" s="264"/>
    </row>
    <row r="713" spans="1:26" s="64" customFormat="1" ht="17" thickBot="1">
      <c r="A713" s="470"/>
      <c r="B713" s="467" t="s">
        <v>862</v>
      </c>
      <c r="C713" s="442"/>
      <c r="D713" s="442"/>
      <c r="E713" s="472"/>
      <c r="F713" s="472"/>
      <c r="G713" s="766"/>
      <c r="H713" s="767"/>
      <c r="I713" s="768"/>
      <c r="J713" s="442"/>
      <c r="K713" s="467" t="s">
        <v>49</v>
      </c>
      <c r="L713" s="610"/>
      <c r="M713" s="442"/>
      <c r="N713" s="442"/>
      <c r="O713" s="467" t="s">
        <v>49</v>
      </c>
      <c r="P713" s="610"/>
      <c r="W713" s="453"/>
      <c r="X713" s="264"/>
      <c r="Y713" s="264"/>
      <c r="Z713" s="264"/>
    </row>
    <row r="714" spans="1:26" s="64" customFormat="1" ht="17" thickBot="1">
      <c r="A714" s="470"/>
      <c r="B714" s="467"/>
      <c r="C714" s="442"/>
      <c r="D714" s="442"/>
      <c r="E714" s="474"/>
      <c r="F714" s="474"/>
      <c r="G714" s="474"/>
      <c r="H714" s="474"/>
      <c r="I714" s="442"/>
      <c r="J714" s="442"/>
      <c r="K714" s="467"/>
      <c r="L714" s="475"/>
      <c r="M714" s="450"/>
      <c r="N714" s="450"/>
      <c r="O714" s="476"/>
      <c r="P714" s="477"/>
      <c r="W714" s="453"/>
      <c r="X714" s="264"/>
      <c r="Y714" s="264"/>
      <c r="Z714" s="264"/>
    </row>
    <row r="715" spans="1:26" s="64" customFormat="1" ht="17" thickBot="1">
      <c r="A715" s="470"/>
      <c r="B715" s="467" t="s">
        <v>779</v>
      </c>
      <c r="C715" s="442"/>
      <c r="D715" s="442"/>
      <c r="E715" s="474"/>
      <c r="F715" s="474"/>
      <c r="G715" s="801" t="s">
        <v>859</v>
      </c>
      <c r="H715" s="802"/>
      <c r="I715" s="803"/>
      <c r="J715" s="442"/>
      <c r="K715" s="467" t="s">
        <v>50</v>
      </c>
      <c r="L715" s="611"/>
      <c r="M715" s="442"/>
      <c r="N715" s="442"/>
      <c r="O715" s="467" t="s">
        <v>50</v>
      </c>
      <c r="P715" s="611"/>
      <c r="W715" s="453"/>
      <c r="X715" s="264"/>
      <c r="Y715" s="264"/>
      <c r="Z715" s="264"/>
    </row>
    <row r="716" spans="1:26" s="64" customFormat="1">
      <c r="A716" s="470"/>
      <c r="B716" s="442"/>
      <c r="C716" s="442"/>
      <c r="D716" s="442"/>
      <c r="E716" s="442"/>
      <c r="F716" s="442"/>
      <c r="G716" s="442"/>
      <c r="H716" s="442"/>
      <c r="I716" s="442"/>
      <c r="J716" s="442"/>
      <c r="K716" s="442"/>
      <c r="L716" s="442"/>
      <c r="M716" s="442"/>
      <c r="N716" s="442"/>
      <c r="O716" s="442"/>
      <c r="P716" s="471"/>
      <c r="W716" s="453"/>
      <c r="X716" s="264"/>
      <c r="Y716" s="264"/>
      <c r="Z716" s="264"/>
    </row>
    <row r="717" spans="1:26" s="64" customFormat="1">
      <c r="A717" s="470"/>
      <c r="B717" s="467" t="s">
        <v>70</v>
      </c>
      <c r="C717" s="442"/>
      <c r="D717" s="766"/>
      <c r="E717" s="767"/>
      <c r="F717" s="768"/>
      <c r="G717" s="442"/>
      <c r="H717" s="467" t="s">
        <v>71</v>
      </c>
      <c r="I717" s="442"/>
      <c r="J717" s="769"/>
      <c r="K717" s="804"/>
      <c r="L717" s="804"/>
      <c r="M717" s="804"/>
      <c r="N717" s="804"/>
      <c r="O717" s="770"/>
      <c r="P717" s="471"/>
      <c r="W717" s="453"/>
      <c r="X717" s="264"/>
      <c r="Y717" s="264"/>
      <c r="Z717" s="264"/>
    </row>
    <row r="718" spans="1:26" s="64" customFormat="1">
      <c r="A718" s="470"/>
      <c r="B718" s="442"/>
      <c r="C718" s="442"/>
      <c r="D718" s="442"/>
      <c r="E718" s="442"/>
      <c r="F718" s="442"/>
      <c r="G718" s="442"/>
      <c r="H718" s="442"/>
      <c r="I718" s="442"/>
      <c r="J718" s="442"/>
      <c r="K718" s="442"/>
      <c r="L718" s="442"/>
      <c r="M718" s="442"/>
      <c r="N718" s="442"/>
      <c r="O718" s="442"/>
      <c r="P718" s="471"/>
      <c r="W718" s="453"/>
      <c r="X718" s="264"/>
      <c r="Y718" s="264"/>
      <c r="Z718" s="264"/>
    </row>
    <row r="719" spans="1:26" s="64" customFormat="1">
      <c r="A719" s="470"/>
      <c r="B719" s="467" t="s">
        <v>72</v>
      </c>
      <c r="C719" s="442"/>
      <c r="D719" s="766"/>
      <c r="E719" s="767"/>
      <c r="F719" s="767"/>
      <c r="G719" s="767"/>
      <c r="H719" s="767"/>
      <c r="I719" s="767"/>
      <c r="J719" s="767"/>
      <c r="K719" s="767"/>
      <c r="L719" s="767"/>
      <c r="M719" s="767"/>
      <c r="N719" s="767"/>
      <c r="O719" s="768"/>
      <c r="P719" s="471"/>
      <c r="W719" s="453"/>
      <c r="X719" s="264"/>
      <c r="Y719" s="264"/>
      <c r="Z719" s="264"/>
    </row>
    <row r="720" spans="1:26" s="64" customFormat="1" ht="17" thickBot="1">
      <c r="A720" s="479"/>
      <c r="B720" s="480"/>
      <c r="C720" s="480"/>
      <c r="D720" s="480"/>
      <c r="E720" s="480"/>
      <c r="F720" s="480"/>
      <c r="G720" s="480"/>
      <c r="H720" s="480"/>
      <c r="I720" s="480"/>
      <c r="J720" s="480"/>
      <c r="K720" s="480"/>
      <c r="L720" s="480"/>
      <c r="M720" s="480"/>
      <c r="N720" s="480"/>
      <c r="O720" s="480"/>
      <c r="P720" s="481"/>
      <c r="W720" s="453"/>
      <c r="X720" s="264"/>
      <c r="Y720" s="264"/>
      <c r="Z720" s="264"/>
    </row>
    <row r="721" spans="1:26" s="64" customFormat="1" ht="17" thickBot="1">
      <c r="A721" s="470"/>
      <c r="B721" s="465"/>
      <c r="C721" s="465"/>
      <c r="D721" s="465"/>
      <c r="E721" s="465"/>
      <c r="F721" s="465"/>
      <c r="G721" s="465"/>
      <c r="H721" s="465"/>
      <c r="I721" s="465"/>
      <c r="J721" s="465"/>
      <c r="K721" s="465"/>
      <c r="L721" s="465"/>
      <c r="M721" s="465"/>
      <c r="N721" s="465"/>
      <c r="O721" s="465"/>
      <c r="P721" s="466"/>
      <c r="W721" s="457" t="s">
        <v>195</v>
      </c>
      <c r="X721" s="264"/>
      <c r="Y721" s="264"/>
      <c r="Z721" s="264"/>
    </row>
    <row r="722" spans="1:26" s="64" customFormat="1" ht="17" thickBot="1">
      <c r="A722" s="374" t="s">
        <v>1070</v>
      </c>
      <c r="B722" s="467" t="s">
        <v>68</v>
      </c>
      <c r="C722" s="442"/>
      <c r="D722" s="442"/>
      <c r="E722" s="766"/>
      <c r="F722" s="767"/>
      <c r="G722" s="767"/>
      <c r="H722" s="767"/>
      <c r="I722" s="767"/>
      <c r="J722" s="768"/>
      <c r="K722" s="468" t="s">
        <v>69</v>
      </c>
      <c r="L722" s="766"/>
      <c r="M722" s="768"/>
      <c r="N722" s="442"/>
      <c r="O722" s="467" t="s">
        <v>778</v>
      </c>
      <c r="P722" s="629"/>
      <c r="W722" s="453"/>
      <c r="X722" s="264"/>
      <c r="Y722" s="264"/>
      <c r="Z722" s="264"/>
    </row>
    <row r="723" spans="1:26" s="64" customFormat="1" ht="17" thickBot="1">
      <c r="A723" s="470"/>
      <c r="B723" s="442"/>
      <c r="C723" s="442"/>
      <c r="D723" s="442"/>
      <c r="E723" s="442"/>
      <c r="F723" s="442"/>
      <c r="G723" s="442"/>
      <c r="H723" s="442"/>
      <c r="I723" s="442"/>
      <c r="J723" s="442"/>
      <c r="K723" s="442"/>
      <c r="L723" s="442"/>
      <c r="M723" s="442"/>
      <c r="N723" s="442"/>
      <c r="O723" s="442"/>
      <c r="P723" s="471"/>
      <c r="W723" s="453"/>
      <c r="X723" s="264"/>
      <c r="Y723" s="264"/>
      <c r="Z723" s="264"/>
    </row>
    <row r="724" spans="1:26" s="64" customFormat="1" ht="17" thickBot="1">
      <c r="A724" s="470"/>
      <c r="B724" s="467" t="s">
        <v>862</v>
      </c>
      <c r="C724" s="442"/>
      <c r="D724" s="442"/>
      <c r="E724" s="472"/>
      <c r="F724" s="472"/>
      <c r="G724" s="766"/>
      <c r="H724" s="767"/>
      <c r="I724" s="768"/>
      <c r="J724" s="442"/>
      <c r="K724" s="467" t="s">
        <v>49</v>
      </c>
      <c r="L724" s="610"/>
      <c r="M724" s="442"/>
      <c r="N724" s="442"/>
      <c r="O724" s="467" t="s">
        <v>49</v>
      </c>
      <c r="P724" s="610"/>
      <c r="W724" s="453"/>
      <c r="X724" s="264"/>
      <c r="Y724" s="264"/>
      <c r="Z724" s="264"/>
    </row>
    <row r="725" spans="1:26" s="64" customFormat="1" ht="17" thickBot="1">
      <c r="A725" s="470"/>
      <c r="B725" s="467"/>
      <c r="C725" s="442"/>
      <c r="D725" s="442"/>
      <c r="E725" s="474"/>
      <c r="F725" s="474"/>
      <c r="G725" s="474"/>
      <c r="H725" s="474"/>
      <c r="I725" s="442"/>
      <c r="J725" s="442"/>
      <c r="K725" s="467"/>
      <c r="L725" s="475"/>
      <c r="M725" s="450"/>
      <c r="N725" s="450"/>
      <c r="O725" s="476"/>
      <c r="P725" s="477"/>
      <c r="W725" s="453"/>
      <c r="X725" s="264"/>
      <c r="Y725" s="264"/>
      <c r="Z725" s="264"/>
    </row>
    <row r="726" spans="1:26" s="64" customFormat="1" ht="17" thickBot="1">
      <c r="A726" s="470"/>
      <c r="B726" s="467" t="s">
        <v>779</v>
      </c>
      <c r="C726" s="442"/>
      <c r="D726" s="442"/>
      <c r="E726" s="474"/>
      <c r="F726" s="474"/>
      <c r="G726" s="801" t="s">
        <v>859</v>
      </c>
      <c r="H726" s="802"/>
      <c r="I726" s="803"/>
      <c r="J726" s="442"/>
      <c r="K726" s="467" t="s">
        <v>50</v>
      </c>
      <c r="L726" s="611"/>
      <c r="M726" s="442"/>
      <c r="N726" s="442"/>
      <c r="O726" s="467" t="s">
        <v>50</v>
      </c>
      <c r="P726" s="611"/>
      <c r="W726" s="453"/>
      <c r="X726" s="264"/>
      <c r="Y726" s="264"/>
      <c r="Z726" s="264"/>
    </row>
    <row r="727" spans="1:26" s="64" customFormat="1">
      <c r="A727" s="470"/>
      <c r="B727" s="442"/>
      <c r="C727" s="442"/>
      <c r="D727" s="442"/>
      <c r="E727" s="442"/>
      <c r="F727" s="442"/>
      <c r="G727" s="442"/>
      <c r="H727" s="442"/>
      <c r="I727" s="442"/>
      <c r="J727" s="442"/>
      <c r="K727" s="442"/>
      <c r="L727" s="442"/>
      <c r="M727" s="442"/>
      <c r="N727" s="442"/>
      <c r="O727" s="442"/>
      <c r="P727" s="471"/>
      <c r="W727" s="453"/>
      <c r="X727" s="264"/>
      <c r="Y727" s="264"/>
      <c r="Z727" s="264"/>
    </row>
    <row r="728" spans="1:26" s="64" customFormat="1">
      <c r="A728" s="470"/>
      <c r="B728" s="467" t="s">
        <v>70</v>
      </c>
      <c r="C728" s="442"/>
      <c r="D728" s="766"/>
      <c r="E728" s="767"/>
      <c r="F728" s="768"/>
      <c r="G728" s="442"/>
      <c r="H728" s="467" t="s">
        <v>71</v>
      </c>
      <c r="I728" s="442"/>
      <c r="J728" s="769"/>
      <c r="K728" s="804"/>
      <c r="L728" s="804"/>
      <c r="M728" s="804"/>
      <c r="N728" s="804"/>
      <c r="O728" s="770"/>
      <c r="P728" s="471"/>
      <c r="W728" s="453"/>
      <c r="X728" s="264"/>
      <c r="Y728" s="264"/>
      <c r="Z728" s="264"/>
    </row>
    <row r="729" spans="1:26" s="64" customFormat="1">
      <c r="A729" s="470"/>
      <c r="B729" s="442"/>
      <c r="C729" s="442"/>
      <c r="D729" s="442"/>
      <c r="E729" s="442"/>
      <c r="F729" s="442"/>
      <c r="G729" s="442"/>
      <c r="H729" s="442"/>
      <c r="I729" s="442"/>
      <c r="J729" s="442"/>
      <c r="K729" s="442"/>
      <c r="L729" s="442"/>
      <c r="M729" s="442"/>
      <c r="N729" s="442"/>
      <c r="O729" s="442"/>
      <c r="P729" s="471"/>
      <c r="W729" s="453"/>
      <c r="X729" s="264"/>
      <c r="Y729" s="264"/>
      <c r="Z729" s="264"/>
    </row>
    <row r="730" spans="1:26" s="64" customFormat="1">
      <c r="A730" s="470"/>
      <c r="B730" s="467" t="s">
        <v>72</v>
      </c>
      <c r="C730" s="442"/>
      <c r="D730" s="766"/>
      <c r="E730" s="767"/>
      <c r="F730" s="767"/>
      <c r="G730" s="767"/>
      <c r="H730" s="767"/>
      <c r="I730" s="767"/>
      <c r="J730" s="767"/>
      <c r="K730" s="767"/>
      <c r="L730" s="767"/>
      <c r="M730" s="767"/>
      <c r="N730" s="767"/>
      <c r="O730" s="768"/>
      <c r="P730" s="471"/>
      <c r="W730" s="453"/>
      <c r="X730" s="264"/>
      <c r="Y730" s="264"/>
      <c r="Z730" s="264"/>
    </row>
    <row r="731" spans="1:26" s="64" customFormat="1" ht="17" thickBot="1">
      <c r="A731" s="479"/>
      <c r="B731" s="480"/>
      <c r="C731" s="480"/>
      <c r="D731" s="480"/>
      <c r="E731" s="480"/>
      <c r="F731" s="480"/>
      <c r="G731" s="480"/>
      <c r="H731" s="480"/>
      <c r="I731" s="480"/>
      <c r="J731" s="480"/>
      <c r="K731" s="480"/>
      <c r="L731" s="480"/>
      <c r="M731" s="480"/>
      <c r="N731" s="480"/>
      <c r="O731" s="480"/>
      <c r="P731" s="481"/>
      <c r="W731" s="453"/>
      <c r="X731" s="264"/>
      <c r="Y731" s="264"/>
      <c r="Z731" s="264"/>
    </row>
    <row r="732" spans="1:26" s="64" customFormat="1" ht="17" thickBot="1">
      <c r="A732" s="470"/>
      <c r="B732" s="465"/>
      <c r="C732" s="465"/>
      <c r="D732" s="465"/>
      <c r="E732" s="465"/>
      <c r="F732" s="465"/>
      <c r="G732" s="465"/>
      <c r="H732" s="465"/>
      <c r="I732" s="465"/>
      <c r="J732" s="465"/>
      <c r="K732" s="465"/>
      <c r="L732" s="465"/>
      <c r="M732" s="465"/>
      <c r="N732" s="465"/>
      <c r="O732" s="465"/>
      <c r="P732" s="466"/>
      <c r="W732" s="457" t="s">
        <v>195</v>
      </c>
      <c r="X732" s="264"/>
      <c r="Y732" s="264"/>
      <c r="Z732" s="264"/>
    </row>
    <row r="733" spans="1:26" s="64" customFormat="1" ht="17" thickBot="1">
      <c r="A733" s="374" t="s">
        <v>1071</v>
      </c>
      <c r="B733" s="467" t="s">
        <v>68</v>
      </c>
      <c r="C733" s="442"/>
      <c r="D733" s="442"/>
      <c r="E733" s="766"/>
      <c r="F733" s="767"/>
      <c r="G733" s="767"/>
      <c r="H733" s="767"/>
      <c r="I733" s="767"/>
      <c r="J733" s="768"/>
      <c r="K733" s="468" t="s">
        <v>69</v>
      </c>
      <c r="L733" s="766"/>
      <c r="M733" s="768"/>
      <c r="N733" s="442"/>
      <c r="O733" s="467" t="s">
        <v>778</v>
      </c>
      <c r="P733" s="629"/>
      <c r="W733" s="453"/>
      <c r="X733" s="264"/>
      <c r="Y733" s="264"/>
      <c r="Z733" s="264"/>
    </row>
    <row r="734" spans="1:26" s="64" customFormat="1" ht="17" thickBot="1">
      <c r="A734" s="470"/>
      <c r="B734" s="442"/>
      <c r="C734" s="442"/>
      <c r="D734" s="442"/>
      <c r="E734" s="442"/>
      <c r="F734" s="442"/>
      <c r="G734" s="442"/>
      <c r="H734" s="442"/>
      <c r="I734" s="442"/>
      <c r="J734" s="442"/>
      <c r="K734" s="442"/>
      <c r="L734" s="442"/>
      <c r="M734" s="442"/>
      <c r="N734" s="442"/>
      <c r="O734" s="442"/>
      <c r="P734" s="471"/>
      <c r="W734" s="453"/>
      <c r="X734" s="264"/>
      <c r="Y734" s="264"/>
      <c r="Z734" s="264"/>
    </row>
    <row r="735" spans="1:26" s="64" customFormat="1" ht="17" thickBot="1">
      <c r="A735" s="470"/>
      <c r="B735" s="467" t="s">
        <v>862</v>
      </c>
      <c r="C735" s="442"/>
      <c r="D735" s="442"/>
      <c r="E735" s="472"/>
      <c r="F735" s="472"/>
      <c r="G735" s="766"/>
      <c r="H735" s="767"/>
      <c r="I735" s="768"/>
      <c r="J735" s="442"/>
      <c r="K735" s="467" t="s">
        <v>49</v>
      </c>
      <c r="L735" s="610"/>
      <c r="M735" s="442"/>
      <c r="N735" s="442"/>
      <c r="O735" s="467" t="s">
        <v>49</v>
      </c>
      <c r="P735" s="610"/>
      <c r="W735" s="453"/>
      <c r="X735" s="264"/>
      <c r="Y735" s="264"/>
      <c r="Z735" s="264"/>
    </row>
    <row r="736" spans="1:26" s="64" customFormat="1" ht="17" thickBot="1">
      <c r="A736" s="470"/>
      <c r="B736" s="467"/>
      <c r="C736" s="442"/>
      <c r="D736" s="442"/>
      <c r="E736" s="474"/>
      <c r="F736" s="474"/>
      <c r="G736" s="474"/>
      <c r="H736" s="474"/>
      <c r="I736" s="442"/>
      <c r="J736" s="442"/>
      <c r="K736" s="467"/>
      <c r="L736" s="475"/>
      <c r="M736" s="450"/>
      <c r="N736" s="450"/>
      <c r="O736" s="476"/>
      <c r="P736" s="477"/>
      <c r="W736" s="453"/>
      <c r="X736" s="264"/>
      <c r="Y736" s="264"/>
      <c r="Z736" s="264"/>
    </row>
    <row r="737" spans="1:26" s="64" customFormat="1" ht="17" thickBot="1">
      <c r="A737" s="470"/>
      <c r="B737" s="467" t="s">
        <v>779</v>
      </c>
      <c r="C737" s="442"/>
      <c r="D737" s="442"/>
      <c r="E737" s="474"/>
      <c r="F737" s="474"/>
      <c r="G737" s="801" t="s">
        <v>859</v>
      </c>
      <c r="H737" s="802"/>
      <c r="I737" s="803"/>
      <c r="J737" s="442"/>
      <c r="K737" s="467" t="s">
        <v>50</v>
      </c>
      <c r="L737" s="611"/>
      <c r="M737" s="442"/>
      <c r="N737" s="442"/>
      <c r="O737" s="467" t="s">
        <v>50</v>
      </c>
      <c r="P737" s="611"/>
      <c r="W737" s="453"/>
      <c r="X737" s="264"/>
      <c r="Y737" s="264"/>
      <c r="Z737" s="264"/>
    </row>
    <row r="738" spans="1:26" s="64" customFormat="1">
      <c r="A738" s="470"/>
      <c r="B738" s="442"/>
      <c r="C738" s="442"/>
      <c r="D738" s="442"/>
      <c r="E738" s="442"/>
      <c r="F738" s="442"/>
      <c r="G738" s="442"/>
      <c r="H738" s="442"/>
      <c r="I738" s="442"/>
      <c r="J738" s="442"/>
      <c r="K738" s="442"/>
      <c r="L738" s="442"/>
      <c r="M738" s="442"/>
      <c r="N738" s="442"/>
      <c r="O738" s="442"/>
      <c r="P738" s="471"/>
      <c r="W738" s="453"/>
      <c r="X738" s="264"/>
      <c r="Y738" s="264"/>
      <c r="Z738" s="264"/>
    </row>
    <row r="739" spans="1:26" s="64" customFormat="1">
      <c r="A739" s="470"/>
      <c r="B739" s="467" t="s">
        <v>70</v>
      </c>
      <c r="C739" s="442"/>
      <c r="D739" s="766"/>
      <c r="E739" s="767"/>
      <c r="F739" s="768"/>
      <c r="G739" s="442"/>
      <c r="H739" s="467" t="s">
        <v>71</v>
      </c>
      <c r="I739" s="442"/>
      <c r="J739" s="769"/>
      <c r="K739" s="804"/>
      <c r="L739" s="804"/>
      <c r="M739" s="804"/>
      <c r="N739" s="804"/>
      <c r="O739" s="770"/>
      <c r="P739" s="471"/>
      <c r="W739" s="453"/>
      <c r="X739" s="264"/>
      <c r="Y739" s="264"/>
      <c r="Z739" s="264"/>
    </row>
    <row r="740" spans="1:26" s="64" customFormat="1">
      <c r="A740" s="470"/>
      <c r="B740" s="442"/>
      <c r="C740" s="442"/>
      <c r="D740" s="442"/>
      <c r="E740" s="442"/>
      <c r="F740" s="442"/>
      <c r="G740" s="442"/>
      <c r="H740" s="442"/>
      <c r="I740" s="442"/>
      <c r="J740" s="442"/>
      <c r="K740" s="442"/>
      <c r="L740" s="442"/>
      <c r="M740" s="442"/>
      <c r="N740" s="442"/>
      <c r="O740" s="442"/>
      <c r="P740" s="471"/>
      <c r="W740" s="453"/>
      <c r="X740" s="264"/>
      <c r="Y740" s="264"/>
      <c r="Z740" s="264"/>
    </row>
    <row r="741" spans="1:26" s="64" customFormat="1">
      <c r="A741" s="470"/>
      <c r="B741" s="467" t="s">
        <v>72</v>
      </c>
      <c r="C741" s="442"/>
      <c r="D741" s="766"/>
      <c r="E741" s="767"/>
      <c r="F741" s="767"/>
      <c r="G741" s="767"/>
      <c r="H741" s="767"/>
      <c r="I741" s="767"/>
      <c r="J741" s="767"/>
      <c r="K741" s="767"/>
      <c r="L741" s="767"/>
      <c r="M741" s="767"/>
      <c r="N741" s="767"/>
      <c r="O741" s="768"/>
      <c r="P741" s="471"/>
      <c r="W741" s="453"/>
      <c r="X741" s="264"/>
      <c r="Y741" s="264"/>
      <c r="Z741" s="264"/>
    </row>
    <row r="742" spans="1:26" s="64" customFormat="1" ht="17" thickBot="1">
      <c r="A742" s="479"/>
      <c r="B742" s="480"/>
      <c r="C742" s="480"/>
      <c r="D742" s="480"/>
      <c r="E742" s="480"/>
      <c r="F742" s="480"/>
      <c r="G742" s="480"/>
      <c r="H742" s="480"/>
      <c r="I742" s="480"/>
      <c r="J742" s="480"/>
      <c r="K742" s="480"/>
      <c r="L742" s="480"/>
      <c r="M742" s="480"/>
      <c r="N742" s="480"/>
      <c r="O742" s="480"/>
      <c r="P742" s="481"/>
      <c r="W742" s="453"/>
      <c r="X742" s="264"/>
      <c r="Y742" s="264"/>
      <c r="Z742" s="264"/>
    </row>
    <row r="743" spans="1:26" s="64" customFormat="1" ht="17" thickBot="1">
      <c r="A743" s="470"/>
      <c r="B743" s="465"/>
      <c r="C743" s="465"/>
      <c r="D743" s="465"/>
      <c r="E743" s="465"/>
      <c r="F743" s="465"/>
      <c r="G743" s="465"/>
      <c r="H743" s="465"/>
      <c r="I743" s="465"/>
      <c r="J743" s="465"/>
      <c r="K743" s="465"/>
      <c r="L743" s="465"/>
      <c r="M743" s="465"/>
      <c r="N743" s="465"/>
      <c r="O743" s="465"/>
      <c r="P743" s="466"/>
      <c r="W743" s="457" t="s">
        <v>195</v>
      </c>
      <c r="X743" s="264"/>
      <c r="Y743" s="264"/>
      <c r="Z743" s="264"/>
    </row>
    <row r="744" spans="1:26" s="64" customFormat="1" ht="17" thickBot="1">
      <c r="A744" s="374" t="s">
        <v>1072</v>
      </c>
      <c r="B744" s="467" t="s">
        <v>68</v>
      </c>
      <c r="C744" s="442"/>
      <c r="D744" s="442"/>
      <c r="E744" s="766"/>
      <c r="F744" s="767"/>
      <c r="G744" s="767"/>
      <c r="H744" s="767"/>
      <c r="I744" s="767"/>
      <c r="J744" s="768"/>
      <c r="K744" s="468" t="s">
        <v>69</v>
      </c>
      <c r="L744" s="766"/>
      <c r="M744" s="768"/>
      <c r="N744" s="442"/>
      <c r="O744" s="467" t="s">
        <v>778</v>
      </c>
      <c r="P744" s="629"/>
      <c r="W744" s="453"/>
      <c r="X744" s="264"/>
      <c r="Y744" s="264"/>
      <c r="Z744" s="264"/>
    </row>
    <row r="745" spans="1:26" s="64" customFormat="1" ht="17" thickBot="1">
      <c r="A745" s="470"/>
      <c r="B745" s="442"/>
      <c r="C745" s="442"/>
      <c r="D745" s="442"/>
      <c r="E745" s="442"/>
      <c r="F745" s="442"/>
      <c r="G745" s="442"/>
      <c r="H745" s="442"/>
      <c r="I745" s="442"/>
      <c r="J745" s="442"/>
      <c r="K745" s="442"/>
      <c r="L745" s="442"/>
      <c r="M745" s="442"/>
      <c r="N745" s="442"/>
      <c r="O745" s="442"/>
      <c r="P745" s="471"/>
      <c r="W745" s="453"/>
      <c r="X745" s="264"/>
      <c r="Y745" s="264"/>
      <c r="Z745" s="264"/>
    </row>
    <row r="746" spans="1:26" s="64" customFormat="1" ht="17" thickBot="1">
      <c r="A746" s="470"/>
      <c r="B746" s="467" t="s">
        <v>862</v>
      </c>
      <c r="C746" s="442"/>
      <c r="D746" s="442"/>
      <c r="E746" s="472"/>
      <c r="F746" s="472"/>
      <c r="G746" s="766"/>
      <c r="H746" s="767"/>
      <c r="I746" s="768"/>
      <c r="J746" s="442"/>
      <c r="K746" s="467" t="s">
        <v>49</v>
      </c>
      <c r="L746" s="610"/>
      <c r="M746" s="442"/>
      <c r="N746" s="442"/>
      <c r="O746" s="467" t="s">
        <v>49</v>
      </c>
      <c r="P746" s="610"/>
      <c r="W746" s="453"/>
      <c r="X746" s="264"/>
      <c r="Y746" s="264"/>
      <c r="Z746" s="264"/>
    </row>
    <row r="747" spans="1:26" s="64" customFormat="1" ht="17" thickBot="1">
      <c r="A747" s="470"/>
      <c r="B747" s="467"/>
      <c r="C747" s="442"/>
      <c r="D747" s="442"/>
      <c r="E747" s="474"/>
      <c r="F747" s="474"/>
      <c r="G747" s="474"/>
      <c r="H747" s="474"/>
      <c r="I747" s="442"/>
      <c r="J747" s="442"/>
      <c r="K747" s="467"/>
      <c r="L747" s="475"/>
      <c r="M747" s="450"/>
      <c r="N747" s="450"/>
      <c r="O747" s="476"/>
      <c r="P747" s="477"/>
      <c r="W747" s="453"/>
      <c r="X747" s="264"/>
      <c r="Y747" s="264"/>
      <c r="Z747" s="264"/>
    </row>
    <row r="748" spans="1:26" s="64" customFormat="1" ht="17" thickBot="1">
      <c r="A748" s="470"/>
      <c r="B748" s="467" t="s">
        <v>779</v>
      </c>
      <c r="C748" s="442"/>
      <c r="D748" s="442"/>
      <c r="E748" s="474"/>
      <c r="F748" s="474"/>
      <c r="G748" s="801" t="s">
        <v>859</v>
      </c>
      <c r="H748" s="802"/>
      <c r="I748" s="803"/>
      <c r="J748" s="442"/>
      <c r="K748" s="467" t="s">
        <v>50</v>
      </c>
      <c r="L748" s="611"/>
      <c r="M748" s="442"/>
      <c r="N748" s="442"/>
      <c r="O748" s="467" t="s">
        <v>50</v>
      </c>
      <c r="P748" s="611"/>
      <c r="W748" s="453"/>
      <c r="X748" s="264"/>
      <c r="Y748" s="264"/>
      <c r="Z748" s="264"/>
    </row>
    <row r="749" spans="1:26" s="64" customFormat="1">
      <c r="A749" s="470"/>
      <c r="B749" s="442"/>
      <c r="C749" s="442"/>
      <c r="D749" s="442"/>
      <c r="E749" s="442"/>
      <c r="F749" s="442"/>
      <c r="G749" s="442"/>
      <c r="H749" s="442"/>
      <c r="I749" s="442"/>
      <c r="J749" s="442"/>
      <c r="K749" s="442"/>
      <c r="L749" s="442"/>
      <c r="M749" s="442"/>
      <c r="N749" s="442"/>
      <c r="O749" s="442"/>
      <c r="P749" s="471"/>
      <c r="W749" s="453"/>
      <c r="X749" s="264"/>
      <c r="Y749" s="264"/>
      <c r="Z749" s="264"/>
    </row>
    <row r="750" spans="1:26" s="64" customFormat="1">
      <c r="A750" s="470"/>
      <c r="B750" s="467" t="s">
        <v>70</v>
      </c>
      <c r="C750" s="442"/>
      <c r="D750" s="766"/>
      <c r="E750" s="767"/>
      <c r="F750" s="768"/>
      <c r="G750" s="442"/>
      <c r="H750" s="467" t="s">
        <v>71</v>
      </c>
      <c r="I750" s="442"/>
      <c r="J750" s="769"/>
      <c r="K750" s="804"/>
      <c r="L750" s="804"/>
      <c r="M750" s="804"/>
      <c r="N750" s="804"/>
      <c r="O750" s="770"/>
      <c r="P750" s="471"/>
      <c r="W750" s="453"/>
      <c r="X750" s="264"/>
      <c r="Y750" s="264"/>
      <c r="Z750" s="264"/>
    </row>
    <row r="751" spans="1:26" s="64" customFormat="1">
      <c r="A751" s="470"/>
      <c r="B751" s="442"/>
      <c r="C751" s="442"/>
      <c r="D751" s="442"/>
      <c r="E751" s="442"/>
      <c r="F751" s="442"/>
      <c r="G751" s="442"/>
      <c r="H751" s="442"/>
      <c r="I751" s="442"/>
      <c r="J751" s="442"/>
      <c r="K751" s="442"/>
      <c r="L751" s="442"/>
      <c r="M751" s="442"/>
      <c r="N751" s="442"/>
      <c r="O751" s="442"/>
      <c r="P751" s="471"/>
      <c r="W751" s="453"/>
      <c r="X751" s="264"/>
      <c r="Y751" s="264"/>
      <c r="Z751" s="264"/>
    </row>
    <row r="752" spans="1:26" s="64" customFormat="1">
      <c r="A752" s="470"/>
      <c r="B752" s="467" t="s">
        <v>72</v>
      </c>
      <c r="C752" s="442"/>
      <c r="D752" s="766"/>
      <c r="E752" s="767"/>
      <c r="F752" s="767"/>
      <c r="G752" s="767"/>
      <c r="H752" s="767"/>
      <c r="I752" s="767"/>
      <c r="J752" s="767"/>
      <c r="K752" s="767"/>
      <c r="L752" s="767"/>
      <c r="M752" s="767"/>
      <c r="N752" s="767"/>
      <c r="O752" s="768"/>
      <c r="P752" s="471"/>
      <c r="W752" s="453"/>
      <c r="X752" s="264"/>
      <c r="Y752" s="264"/>
      <c r="Z752" s="264"/>
    </row>
    <row r="753" spans="1:26" s="64" customFormat="1" ht="17" thickBot="1">
      <c r="A753" s="479"/>
      <c r="B753" s="480"/>
      <c r="C753" s="480"/>
      <c r="D753" s="480"/>
      <c r="E753" s="480"/>
      <c r="F753" s="480"/>
      <c r="G753" s="480"/>
      <c r="H753" s="480"/>
      <c r="I753" s="480"/>
      <c r="J753" s="480"/>
      <c r="K753" s="480"/>
      <c r="L753" s="480"/>
      <c r="M753" s="480"/>
      <c r="N753" s="480"/>
      <c r="O753" s="480"/>
      <c r="P753" s="481"/>
      <c r="W753" s="453"/>
      <c r="X753" s="264"/>
      <c r="Y753" s="264"/>
      <c r="Z753" s="264"/>
    </row>
    <row r="754" spans="1:26" s="64" customFormat="1" ht="17" thickBot="1">
      <c r="A754" s="470"/>
      <c r="B754" s="465"/>
      <c r="C754" s="465"/>
      <c r="D754" s="465"/>
      <c r="E754" s="465"/>
      <c r="F754" s="465"/>
      <c r="G754" s="465"/>
      <c r="H754" s="465"/>
      <c r="I754" s="465"/>
      <c r="J754" s="465"/>
      <c r="K754" s="465"/>
      <c r="L754" s="465"/>
      <c r="M754" s="465"/>
      <c r="N754" s="465"/>
      <c r="O754" s="465"/>
      <c r="P754" s="466"/>
      <c r="W754" s="457" t="s">
        <v>195</v>
      </c>
      <c r="X754" s="264"/>
      <c r="Y754" s="264"/>
      <c r="Z754" s="264"/>
    </row>
    <row r="755" spans="1:26" s="64" customFormat="1" ht="17" thickBot="1">
      <c r="A755" s="374" t="s">
        <v>1073</v>
      </c>
      <c r="B755" s="467" t="s">
        <v>68</v>
      </c>
      <c r="C755" s="442"/>
      <c r="D755" s="442"/>
      <c r="E755" s="766"/>
      <c r="F755" s="767"/>
      <c r="G755" s="767"/>
      <c r="H755" s="767"/>
      <c r="I755" s="767"/>
      <c r="J755" s="768"/>
      <c r="K755" s="468" t="s">
        <v>69</v>
      </c>
      <c r="L755" s="766"/>
      <c r="M755" s="768"/>
      <c r="N755" s="442"/>
      <c r="O755" s="467" t="s">
        <v>778</v>
      </c>
      <c r="P755" s="629"/>
      <c r="W755" s="453"/>
      <c r="X755" s="264"/>
      <c r="Y755" s="264"/>
      <c r="Z755" s="264"/>
    </row>
    <row r="756" spans="1:26" s="64" customFormat="1" ht="17" thickBot="1">
      <c r="A756" s="470"/>
      <c r="B756" s="442"/>
      <c r="C756" s="442"/>
      <c r="D756" s="442"/>
      <c r="E756" s="442"/>
      <c r="F756" s="442"/>
      <c r="G756" s="442"/>
      <c r="H756" s="442"/>
      <c r="I756" s="442"/>
      <c r="J756" s="442"/>
      <c r="K756" s="442"/>
      <c r="L756" s="442"/>
      <c r="M756" s="442"/>
      <c r="N756" s="442"/>
      <c r="O756" s="442"/>
      <c r="P756" s="471"/>
      <c r="W756" s="453"/>
      <c r="X756" s="264"/>
      <c r="Y756" s="264"/>
      <c r="Z756" s="264"/>
    </row>
    <row r="757" spans="1:26" s="64" customFormat="1" ht="17" thickBot="1">
      <c r="A757" s="470"/>
      <c r="B757" s="467" t="s">
        <v>862</v>
      </c>
      <c r="C757" s="442"/>
      <c r="D757" s="442"/>
      <c r="E757" s="472"/>
      <c r="F757" s="472"/>
      <c r="G757" s="766"/>
      <c r="H757" s="767"/>
      <c r="I757" s="768"/>
      <c r="J757" s="442"/>
      <c r="K757" s="467" t="s">
        <v>49</v>
      </c>
      <c r="L757" s="610"/>
      <c r="M757" s="442"/>
      <c r="N757" s="442"/>
      <c r="O757" s="467" t="s">
        <v>49</v>
      </c>
      <c r="P757" s="610"/>
      <c r="W757" s="453"/>
      <c r="X757" s="264"/>
      <c r="Y757" s="264"/>
      <c r="Z757" s="264"/>
    </row>
    <row r="758" spans="1:26" s="64" customFormat="1" ht="17" thickBot="1">
      <c r="A758" s="470"/>
      <c r="B758" s="467"/>
      <c r="C758" s="442"/>
      <c r="D758" s="442"/>
      <c r="E758" s="474"/>
      <c r="F758" s="474"/>
      <c r="G758" s="474"/>
      <c r="H758" s="474"/>
      <c r="I758" s="442"/>
      <c r="J758" s="442"/>
      <c r="K758" s="467"/>
      <c r="L758" s="475"/>
      <c r="M758" s="450"/>
      <c r="N758" s="450"/>
      <c r="O758" s="476"/>
      <c r="P758" s="477"/>
      <c r="W758" s="453"/>
      <c r="X758" s="264"/>
      <c r="Y758" s="264"/>
      <c r="Z758" s="264"/>
    </row>
    <row r="759" spans="1:26" s="64" customFormat="1" ht="17" thickBot="1">
      <c r="A759" s="470"/>
      <c r="B759" s="467" t="s">
        <v>779</v>
      </c>
      <c r="C759" s="442"/>
      <c r="D759" s="442"/>
      <c r="E759" s="474"/>
      <c r="F759" s="474"/>
      <c r="G759" s="801" t="s">
        <v>859</v>
      </c>
      <c r="H759" s="802"/>
      <c r="I759" s="803"/>
      <c r="J759" s="442"/>
      <c r="K759" s="467" t="s">
        <v>50</v>
      </c>
      <c r="L759" s="611"/>
      <c r="M759" s="442"/>
      <c r="N759" s="442"/>
      <c r="O759" s="467" t="s">
        <v>50</v>
      </c>
      <c r="P759" s="611"/>
      <c r="W759" s="453"/>
      <c r="X759" s="264"/>
      <c r="Y759" s="264"/>
      <c r="Z759" s="264"/>
    </row>
    <row r="760" spans="1:26" s="64" customFormat="1">
      <c r="A760" s="470"/>
      <c r="B760" s="442"/>
      <c r="C760" s="442"/>
      <c r="D760" s="442"/>
      <c r="E760" s="442"/>
      <c r="F760" s="442"/>
      <c r="G760" s="442"/>
      <c r="H760" s="442"/>
      <c r="I760" s="442"/>
      <c r="J760" s="442"/>
      <c r="K760" s="442"/>
      <c r="L760" s="442"/>
      <c r="M760" s="442"/>
      <c r="N760" s="442"/>
      <c r="O760" s="442"/>
      <c r="P760" s="471"/>
      <c r="W760" s="453"/>
      <c r="X760" s="264"/>
      <c r="Y760" s="264"/>
      <c r="Z760" s="264"/>
    </row>
    <row r="761" spans="1:26" s="64" customFormat="1">
      <c r="A761" s="470"/>
      <c r="B761" s="467" t="s">
        <v>70</v>
      </c>
      <c r="C761" s="442"/>
      <c r="D761" s="766"/>
      <c r="E761" s="767"/>
      <c r="F761" s="768"/>
      <c r="G761" s="442"/>
      <c r="H761" s="467" t="s">
        <v>71</v>
      </c>
      <c r="I761" s="442"/>
      <c r="J761" s="769"/>
      <c r="K761" s="804"/>
      <c r="L761" s="804"/>
      <c r="M761" s="804"/>
      <c r="N761" s="804"/>
      <c r="O761" s="770"/>
      <c r="P761" s="471"/>
      <c r="W761" s="453"/>
      <c r="X761" s="264"/>
      <c r="Y761" s="264"/>
      <c r="Z761" s="264"/>
    </row>
    <row r="762" spans="1:26" s="64" customFormat="1">
      <c r="A762" s="470"/>
      <c r="B762" s="442"/>
      <c r="C762" s="442"/>
      <c r="D762" s="442"/>
      <c r="E762" s="442"/>
      <c r="F762" s="442"/>
      <c r="G762" s="442"/>
      <c r="H762" s="442"/>
      <c r="I762" s="442"/>
      <c r="J762" s="442"/>
      <c r="K762" s="442"/>
      <c r="L762" s="442"/>
      <c r="M762" s="442"/>
      <c r="N762" s="442"/>
      <c r="O762" s="442"/>
      <c r="P762" s="471"/>
      <c r="W762" s="453"/>
      <c r="X762" s="264"/>
      <c r="Y762" s="264"/>
      <c r="Z762" s="264"/>
    </row>
    <row r="763" spans="1:26" s="64" customFormat="1">
      <c r="A763" s="470"/>
      <c r="B763" s="467" t="s">
        <v>72</v>
      </c>
      <c r="C763" s="442"/>
      <c r="D763" s="766"/>
      <c r="E763" s="767"/>
      <c r="F763" s="767"/>
      <c r="G763" s="767"/>
      <c r="H763" s="767"/>
      <c r="I763" s="767"/>
      <c r="J763" s="767"/>
      <c r="K763" s="767"/>
      <c r="L763" s="767"/>
      <c r="M763" s="767"/>
      <c r="N763" s="767"/>
      <c r="O763" s="768"/>
      <c r="P763" s="471"/>
      <c r="W763" s="453"/>
      <c r="X763" s="264"/>
      <c r="Y763" s="264"/>
      <c r="Z763" s="264"/>
    </row>
    <row r="764" spans="1:26" s="64" customFormat="1" ht="17" thickBot="1">
      <c r="A764" s="479"/>
      <c r="B764" s="480"/>
      <c r="C764" s="480"/>
      <c r="D764" s="480"/>
      <c r="E764" s="480"/>
      <c r="F764" s="480"/>
      <c r="G764" s="480"/>
      <c r="H764" s="480"/>
      <c r="I764" s="480"/>
      <c r="J764" s="480"/>
      <c r="K764" s="480"/>
      <c r="L764" s="480"/>
      <c r="M764" s="480"/>
      <c r="N764" s="480"/>
      <c r="O764" s="480"/>
      <c r="P764" s="481"/>
      <c r="W764" s="453"/>
      <c r="X764" s="264"/>
      <c r="Y764" s="264"/>
      <c r="Z764" s="264"/>
    </row>
    <row r="765" spans="1:26" s="64" customFormat="1" ht="17" thickBot="1">
      <c r="A765" s="470"/>
      <c r="B765" s="465"/>
      <c r="C765" s="465"/>
      <c r="D765" s="465"/>
      <c r="E765" s="465"/>
      <c r="F765" s="465"/>
      <c r="G765" s="465"/>
      <c r="H765" s="465"/>
      <c r="I765" s="465"/>
      <c r="J765" s="465"/>
      <c r="K765" s="465"/>
      <c r="L765" s="465"/>
      <c r="M765" s="465"/>
      <c r="N765" s="465"/>
      <c r="O765" s="465"/>
      <c r="P765" s="466"/>
      <c r="W765" s="457" t="s">
        <v>195</v>
      </c>
      <c r="X765" s="264"/>
      <c r="Y765" s="264"/>
      <c r="Z765" s="264"/>
    </row>
    <row r="766" spans="1:26" s="64" customFormat="1" ht="17" thickBot="1">
      <c r="A766" s="374" t="s">
        <v>1074</v>
      </c>
      <c r="B766" s="467" t="s">
        <v>68</v>
      </c>
      <c r="C766" s="442"/>
      <c r="D766" s="442"/>
      <c r="E766" s="766"/>
      <c r="F766" s="767"/>
      <c r="G766" s="767"/>
      <c r="H766" s="767"/>
      <c r="I766" s="767"/>
      <c r="J766" s="768"/>
      <c r="K766" s="468" t="s">
        <v>69</v>
      </c>
      <c r="L766" s="766"/>
      <c r="M766" s="768"/>
      <c r="N766" s="442"/>
      <c r="O766" s="467" t="s">
        <v>778</v>
      </c>
      <c r="P766" s="629"/>
      <c r="W766" s="453"/>
      <c r="X766" s="264"/>
      <c r="Y766" s="264"/>
      <c r="Z766" s="264"/>
    </row>
    <row r="767" spans="1:26" s="64" customFormat="1" ht="17" thickBot="1">
      <c r="A767" s="470"/>
      <c r="B767" s="442"/>
      <c r="C767" s="442"/>
      <c r="D767" s="442"/>
      <c r="E767" s="442"/>
      <c r="F767" s="442"/>
      <c r="G767" s="442"/>
      <c r="H767" s="442"/>
      <c r="I767" s="442"/>
      <c r="J767" s="442"/>
      <c r="K767" s="442"/>
      <c r="L767" s="442"/>
      <c r="M767" s="442"/>
      <c r="N767" s="442"/>
      <c r="O767" s="442"/>
      <c r="P767" s="471"/>
      <c r="W767" s="453"/>
      <c r="X767" s="264"/>
      <c r="Y767" s="264"/>
      <c r="Z767" s="264"/>
    </row>
    <row r="768" spans="1:26" s="64" customFormat="1" ht="17" thickBot="1">
      <c r="A768" s="470"/>
      <c r="B768" s="467" t="s">
        <v>862</v>
      </c>
      <c r="C768" s="442"/>
      <c r="D768" s="442"/>
      <c r="E768" s="472"/>
      <c r="F768" s="472"/>
      <c r="G768" s="766"/>
      <c r="H768" s="767"/>
      <c r="I768" s="768"/>
      <c r="J768" s="442"/>
      <c r="K768" s="467" t="s">
        <v>49</v>
      </c>
      <c r="L768" s="610"/>
      <c r="M768" s="442"/>
      <c r="N768" s="442"/>
      <c r="O768" s="467" t="s">
        <v>49</v>
      </c>
      <c r="P768" s="610"/>
      <c r="W768" s="453"/>
      <c r="X768" s="264"/>
      <c r="Y768" s="264"/>
      <c r="Z768" s="264"/>
    </row>
    <row r="769" spans="1:26" s="64" customFormat="1" ht="17" thickBot="1">
      <c r="A769" s="470"/>
      <c r="B769" s="467"/>
      <c r="C769" s="442"/>
      <c r="D769" s="442"/>
      <c r="E769" s="474"/>
      <c r="F769" s="474"/>
      <c r="G769" s="474"/>
      <c r="H769" s="474"/>
      <c r="I769" s="442"/>
      <c r="J769" s="442"/>
      <c r="K769" s="467"/>
      <c r="L769" s="475"/>
      <c r="M769" s="450"/>
      <c r="N769" s="450"/>
      <c r="O769" s="476"/>
      <c r="P769" s="477"/>
      <c r="W769" s="453"/>
      <c r="X769" s="264"/>
      <c r="Y769" s="264"/>
      <c r="Z769" s="264"/>
    </row>
    <row r="770" spans="1:26" s="64" customFormat="1" ht="17" thickBot="1">
      <c r="A770" s="470"/>
      <c r="B770" s="467" t="s">
        <v>779</v>
      </c>
      <c r="C770" s="442"/>
      <c r="D770" s="442"/>
      <c r="E770" s="474"/>
      <c r="F770" s="474"/>
      <c r="G770" s="801" t="s">
        <v>859</v>
      </c>
      <c r="H770" s="802"/>
      <c r="I770" s="803"/>
      <c r="J770" s="442"/>
      <c r="K770" s="467" t="s">
        <v>50</v>
      </c>
      <c r="L770" s="611"/>
      <c r="M770" s="442"/>
      <c r="N770" s="442"/>
      <c r="O770" s="467" t="s">
        <v>50</v>
      </c>
      <c r="P770" s="611"/>
      <c r="W770" s="453"/>
      <c r="X770" s="264"/>
      <c r="Y770" s="264"/>
      <c r="Z770" s="264"/>
    </row>
    <row r="771" spans="1:26" s="64" customFormat="1">
      <c r="A771" s="470"/>
      <c r="B771" s="442"/>
      <c r="C771" s="442"/>
      <c r="D771" s="442"/>
      <c r="E771" s="442"/>
      <c r="F771" s="442"/>
      <c r="G771" s="442"/>
      <c r="H771" s="442"/>
      <c r="I771" s="442"/>
      <c r="J771" s="442"/>
      <c r="K771" s="442"/>
      <c r="L771" s="442"/>
      <c r="M771" s="442"/>
      <c r="N771" s="442"/>
      <c r="O771" s="442"/>
      <c r="P771" s="471"/>
      <c r="W771" s="453"/>
      <c r="X771" s="264"/>
      <c r="Y771" s="264"/>
      <c r="Z771" s="264"/>
    </row>
    <row r="772" spans="1:26" s="64" customFormat="1">
      <c r="A772" s="470"/>
      <c r="B772" s="467" t="s">
        <v>70</v>
      </c>
      <c r="C772" s="442"/>
      <c r="D772" s="766"/>
      <c r="E772" s="767"/>
      <c r="F772" s="768"/>
      <c r="G772" s="442"/>
      <c r="H772" s="467" t="s">
        <v>71</v>
      </c>
      <c r="I772" s="442"/>
      <c r="J772" s="769"/>
      <c r="K772" s="804"/>
      <c r="L772" s="804"/>
      <c r="M772" s="804"/>
      <c r="N772" s="804"/>
      <c r="O772" s="770"/>
      <c r="P772" s="471"/>
      <c r="W772" s="453"/>
      <c r="X772" s="264"/>
      <c r="Y772" s="264"/>
      <c r="Z772" s="264"/>
    </row>
    <row r="773" spans="1:26" s="64" customFormat="1">
      <c r="A773" s="470"/>
      <c r="B773" s="442"/>
      <c r="C773" s="442"/>
      <c r="D773" s="442"/>
      <c r="E773" s="442"/>
      <c r="F773" s="442"/>
      <c r="G773" s="442"/>
      <c r="H773" s="442"/>
      <c r="I773" s="442"/>
      <c r="J773" s="442"/>
      <c r="K773" s="442"/>
      <c r="L773" s="442"/>
      <c r="M773" s="442"/>
      <c r="N773" s="442"/>
      <c r="O773" s="442"/>
      <c r="P773" s="471"/>
      <c r="W773" s="453"/>
      <c r="X773" s="264"/>
      <c r="Y773" s="264"/>
      <c r="Z773" s="264"/>
    </row>
    <row r="774" spans="1:26" s="64" customFormat="1">
      <c r="A774" s="470"/>
      <c r="B774" s="467" t="s">
        <v>72</v>
      </c>
      <c r="C774" s="442"/>
      <c r="D774" s="766"/>
      <c r="E774" s="767"/>
      <c r="F774" s="767"/>
      <c r="G774" s="767"/>
      <c r="H774" s="767"/>
      <c r="I774" s="767"/>
      <c r="J774" s="767"/>
      <c r="K774" s="767"/>
      <c r="L774" s="767"/>
      <c r="M774" s="767"/>
      <c r="N774" s="767"/>
      <c r="O774" s="768"/>
      <c r="P774" s="471"/>
      <c r="W774" s="453"/>
      <c r="X774" s="264"/>
      <c r="Y774" s="264"/>
      <c r="Z774" s="264"/>
    </row>
    <row r="775" spans="1:26" s="64" customFormat="1" ht="17" thickBot="1">
      <c r="A775" s="479"/>
      <c r="B775" s="480"/>
      <c r="C775" s="480"/>
      <c r="D775" s="480"/>
      <c r="E775" s="480"/>
      <c r="F775" s="480"/>
      <c r="G775" s="480"/>
      <c r="H775" s="480"/>
      <c r="I775" s="480"/>
      <c r="J775" s="480"/>
      <c r="K775" s="480"/>
      <c r="L775" s="480"/>
      <c r="M775" s="480"/>
      <c r="N775" s="480"/>
      <c r="O775" s="480"/>
      <c r="P775" s="481"/>
      <c r="W775" s="453"/>
      <c r="X775" s="264"/>
      <c r="Y775" s="264"/>
      <c r="Z775" s="264"/>
    </row>
    <row r="776" spans="1:26" s="64" customFormat="1" ht="17" thickBot="1">
      <c r="A776" s="470"/>
      <c r="B776" s="465"/>
      <c r="C776" s="465"/>
      <c r="D776" s="465"/>
      <c r="E776" s="465"/>
      <c r="F776" s="465"/>
      <c r="G776" s="465"/>
      <c r="H776" s="465"/>
      <c r="I776" s="465"/>
      <c r="J776" s="465"/>
      <c r="K776" s="465"/>
      <c r="L776" s="465"/>
      <c r="M776" s="465"/>
      <c r="N776" s="465"/>
      <c r="O776" s="465"/>
      <c r="P776" s="466"/>
      <c r="W776" s="457" t="s">
        <v>195</v>
      </c>
      <c r="X776" s="264"/>
      <c r="Y776" s="264"/>
      <c r="Z776" s="264"/>
    </row>
    <row r="777" spans="1:26" s="64" customFormat="1" ht="17" thickBot="1">
      <c r="A777" s="374" t="s">
        <v>1075</v>
      </c>
      <c r="B777" s="467" t="s">
        <v>68</v>
      </c>
      <c r="C777" s="442"/>
      <c r="D777" s="442"/>
      <c r="E777" s="766"/>
      <c r="F777" s="767"/>
      <c r="G777" s="767"/>
      <c r="H777" s="767"/>
      <c r="I777" s="767"/>
      <c r="J777" s="768"/>
      <c r="K777" s="468" t="s">
        <v>69</v>
      </c>
      <c r="L777" s="766"/>
      <c r="M777" s="768"/>
      <c r="N777" s="442"/>
      <c r="O777" s="467" t="s">
        <v>778</v>
      </c>
      <c r="P777" s="629"/>
      <c r="W777" s="453"/>
      <c r="X777" s="264"/>
      <c r="Y777" s="264"/>
      <c r="Z777" s="264"/>
    </row>
    <row r="778" spans="1:26" s="64" customFormat="1" ht="17" thickBot="1">
      <c r="A778" s="470"/>
      <c r="B778" s="442"/>
      <c r="C778" s="442"/>
      <c r="D778" s="442"/>
      <c r="E778" s="442"/>
      <c r="F778" s="442"/>
      <c r="G778" s="442"/>
      <c r="H778" s="442"/>
      <c r="I778" s="442"/>
      <c r="J778" s="442"/>
      <c r="K778" s="442"/>
      <c r="L778" s="442"/>
      <c r="M778" s="442"/>
      <c r="N778" s="442"/>
      <c r="O778" s="442"/>
      <c r="P778" s="471"/>
      <c r="W778" s="453"/>
      <c r="X778" s="264"/>
      <c r="Y778" s="264"/>
      <c r="Z778" s="264"/>
    </row>
    <row r="779" spans="1:26" s="64" customFormat="1" ht="17" thickBot="1">
      <c r="A779" s="470"/>
      <c r="B779" s="467" t="s">
        <v>862</v>
      </c>
      <c r="C779" s="442"/>
      <c r="D779" s="442"/>
      <c r="E779" s="472"/>
      <c r="F779" s="472"/>
      <c r="G779" s="766"/>
      <c r="H779" s="767"/>
      <c r="I779" s="768"/>
      <c r="J779" s="442"/>
      <c r="K779" s="467" t="s">
        <v>49</v>
      </c>
      <c r="L779" s="610"/>
      <c r="M779" s="442"/>
      <c r="N779" s="442"/>
      <c r="O779" s="467" t="s">
        <v>49</v>
      </c>
      <c r="P779" s="610"/>
      <c r="W779" s="453"/>
      <c r="X779" s="264"/>
      <c r="Y779" s="264"/>
      <c r="Z779" s="264"/>
    </row>
    <row r="780" spans="1:26" s="64" customFormat="1" ht="17" thickBot="1">
      <c r="A780" s="470"/>
      <c r="B780" s="467"/>
      <c r="C780" s="442"/>
      <c r="D780" s="442"/>
      <c r="E780" s="474"/>
      <c r="F780" s="474"/>
      <c r="G780" s="474"/>
      <c r="H780" s="474"/>
      <c r="I780" s="442"/>
      <c r="J780" s="442"/>
      <c r="K780" s="467"/>
      <c r="L780" s="475"/>
      <c r="M780" s="450"/>
      <c r="N780" s="450"/>
      <c r="O780" s="476"/>
      <c r="P780" s="477"/>
      <c r="W780" s="453"/>
      <c r="X780" s="264"/>
      <c r="Y780" s="264"/>
      <c r="Z780" s="264"/>
    </row>
    <row r="781" spans="1:26" s="64" customFormat="1" ht="17" thickBot="1">
      <c r="A781" s="470"/>
      <c r="B781" s="467" t="s">
        <v>779</v>
      </c>
      <c r="C781" s="442"/>
      <c r="D781" s="442"/>
      <c r="E781" s="474"/>
      <c r="F781" s="474"/>
      <c r="G781" s="801" t="s">
        <v>859</v>
      </c>
      <c r="H781" s="802"/>
      <c r="I781" s="803"/>
      <c r="J781" s="442"/>
      <c r="K781" s="467" t="s">
        <v>50</v>
      </c>
      <c r="L781" s="611"/>
      <c r="M781" s="442"/>
      <c r="N781" s="442"/>
      <c r="O781" s="467" t="s">
        <v>50</v>
      </c>
      <c r="P781" s="611"/>
      <c r="W781" s="453"/>
      <c r="X781" s="264"/>
      <c r="Y781" s="264"/>
      <c r="Z781" s="264"/>
    </row>
    <row r="782" spans="1:26" s="64" customFormat="1">
      <c r="A782" s="470"/>
      <c r="B782" s="442"/>
      <c r="C782" s="442"/>
      <c r="D782" s="442"/>
      <c r="E782" s="442"/>
      <c r="F782" s="442"/>
      <c r="G782" s="442"/>
      <c r="H782" s="442"/>
      <c r="I782" s="442"/>
      <c r="J782" s="442"/>
      <c r="K782" s="442"/>
      <c r="L782" s="442"/>
      <c r="M782" s="442"/>
      <c r="N782" s="442"/>
      <c r="O782" s="442"/>
      <c r="P782" s="471"/>
      <c r="W782" s="453"/>
      <c r="X782" s="264"/>
      <c r="Y782" s="264"/>
      <c r="Z782" s="264"/>
    </row>
    <row r="783" spans="1:26" s="64" customFormat="1">
      <c r="A783" s="470"/>
      <c r="B783" s="467" t="s">
        <v>70</v>
      </c>
      <c r="C783" s="442"/>
      <c r="D783" s="766"/>
      <c r="E783" s="767"/>
      <c r="F783" s="768"/>
      <c r="G783" s="442"/>
      <c r="H783" s="467" t="s">
        <v>71</v>
      </c>
      <c r="I783" s="442"/>
      <c r="J783" s="769"/>
      <c r="K783" s="804"/>
      <c r="L783" s="804"/>
      <c r="M783" s="804"/>
      <c r="N783" s="804"/>
      <c r="O783" s="770"/>
      <c r="P783" s="471"/>
      <c r="W783" s="453"/>
      <c r="X783" s="264"/>
      <c r="Y783" s="264"/>
      <c r="Z783" s="264"/>
    </row>
    <row r="784" spans="1:26" s="64" customFormat="1">
      <c r="A784" s="470"/>
      <c r="B784" s="442"/>
      <c r="C784" s="442"/>
      <c r="D784" s="442"/>
      <c r="E784" s="442"/>
      <c r="F784" s="442"/>
      <c r="G784" s="442"/>
      <c r="H784" s="442"/>
      <c r="I784" s="442"/>
      <c r="J784" s="442"/>
      <c r="K784" s="442"/>
      <c r="L784" s="442"/>
      <c r="M784" s="442"/>
      <c r="N784" s="442"/>
      <c r="O784" s="442"/>
      <c r="P784" s="471"/>
      <c r="W784" s="453"/>
      <c r="X784" s="264"/>
      <c r="Y784" s="264"/>
      <c r="Z784" s="264"/>
    </row>
    <row r="785" spans="1:26" s="64" customFormat="1">
      <c r="A785" s="470"/>
      <c r="B785" s="467" t="s">
        <v>72</v>
      </c>
      <c r="C785" s="442"/>
      <c r="D785" s="766"/>
      <c r="E785" s="767"/>
      <c r="F785" s="767"/>
      <c r="G785" s="767"/>
      <c r="H785" s="767"/>
      <c r="I785" s="767"/>
      <c r="J785" s="767"/>
      <c r="K785" s="767"/>
      <c r="L785" s="767"/>
      <c r="M785" s="767"/>
      <c r="N785" s="767"/>
      <c r="O785" s="768"/>
      <c r="P785" s="471"/>
      <c r="W785" s="453"/>
      <c r="X785" s="264"/>
      <c r="Y785" s="264"/>
      <c r="Z785" s="264"/>
    </row>
    <row r="786" spans="1:26" s="64" customFormat="1" ht="17" thickBot="1">
      <c r="A786" s="479"/>
      <c r="B786" s="480"/>
      <c r="C786" s="480"/>
      <c r="D786" s="480"/>
      <c r="E786" s="480"/>
      <c r="F786" s="480"/>
      <c r="G786" s="480"/>
      <c r="H786" s="480"/>
      <c r="I786" s="480"/>
      <c r="J786" s="480"/>
      <c r="K786" s="480"/>
      <c r="L786" s="480"/>
      <c r="M786" s="480"/>
      <c r="N786" s="480"/>
      <c r="O786" s="480"/>
      <c r="P786" s="481"/>
      <c r="W786" s="453"/>
      <c r="X786" s="264"/>
      <c r="Y786" s="264"/>
      <c r="Z786" s="264"/>
    </row>
    <row r="787" spans="1:26" s="64" customFormat="1" ht="17" thickBot="1">
      <c r="A787" s="470"/>
      <c r="B787" s="465"/>
      <c r="C787" s="465"/>
      <c r="D787" s="465"/>
      <c r="E787" s="465"/>
      <c r="F787" s="465"/>
      <c r="G787" s="465"/>
      <c r="H787" s="465"/>
      <c r="I787" s="465"/>
      <c r="J787" s="465"/>
      <c r="K787" s="465"/>
      <c r="L787" s="465"/>
      <c r="M787" s="465"/>
      <c r="N787" s="465"/>
      <c r="O787" s="465"/>
      <c r="P787" s="466"/>
      <c r="W787" s="457" t="s">
        <v>195</v>
      </c>
      <c r="X787" s="264"/>
      <c r="Y787" s="264"/>
      <c r="Z787" s="264"/>
    </row>
    <row r="788" spans="1:26" s="64" customFormat="1" ht="17" thickBot="1">
      <c r="A788" s="374" t="s">
        <v>1076</v>
      </c>
      <c r="B788" s="467" t="s">
        <v>68</v>
      </c>
      <c r="C788" s="442"/>
      <c r="D788" s="442"/>
      <c r="E788" s="766"/>
      <c r="F788" s="767"/>
      <c r="G788" s="767"/>
      <c r="H788" s="767"/>
      <c r="I788" s="767"/>
      <c r="J788" s="768"/>
      <c r="K788" s="468" t="s">
        <v>69</v>
      </c>
      <c r="L788" s="766"/>
      <c r="M788" s="768"/>
      <c r="N788" s="442"/>
      <c r="O788" s="467" t="s">
        <v>778</v>
      </c>
      <c r="P788" s="629"/>
      <c r="W788" s="453"/>
      <c r="X788" s="264"/>
      <c r="Y788" s="264"/>
      <c r="Z788" s="264"/>
    </row>
    <row r="789" spans="1:26" s="64" customFormat="1" ht="17" thickBot="1">
      <c r="A789" s="470"/>
      <c r="B789" s="442"/>
      <c r="C789" s="442"/>
      <c r="D789" s="442"/>
      <c r="E789" s="442"/>
      <c r="F789" s="442"/>
      <c r="G789" s="442"/>
      <c r="H789" s="442"/>
      <c r="I789" s="442"/>
      <c r="J789" s="442"/>
      <c r="K789" s="442"/>
      <c r="L789" s="442"/>
      <c r="M789" s="442"/>
      <c r="N789" s="442"/>
      <c r="O789" s="442"/>
      <c r="P789" s="471"/>
      <c r="W789" s="453"/>
      <c r="X789" s="264"/>
      <c r="Y789" s="264"/>
      <c r="Z789" s="264"/>
    </row>
    <row r="790" spans="1:26" s="64" customFormat="1" ht="17" thickBot="1">
      <c r="A790" s="470"/>
      <c r="B790" s="467" t="s">
        <v>862</v>
      </c>
      <c r="C790" s="442"/>
      <c r="D790" s="442"/>
      <c r="E790" s="472"/>
      <c r="F790" s="472"/>
      <c r="G790" s="766"/>
      <c r="H790" s="767"/>
      <c r="I790" s="768"/>
      <c r="J790" s="442"/>
      <c r="K790" s="467" t="s">
        <v>49</v>
      </c>
      <c r="L790" s="610"/>
      <c r="M790" s="442"/>
      <c r="N790" s="442"/>
      <c r="O790" s="467" t="s">
        <v>49</v>
      </c>
      <c r="P790" s="610"/>
      <c r="W790" s="453"/>
      <c r="X790" s="264"/>
      <c r="Y790" s="264"/>
      <c r="Z790" s="264"/>
    </row>
    <row r="791" spans="1:26" s="64" customFormat="1" ht="17" thickBot="1">
      <c r="A791" s="470"/>
      <c r="B791" s="467"/>
      <c r="C791" s="442"/>
      <c r="D791" s="442"/>
      <c r="E791" s="474"/>
      <c r="F791" s="474"/>
      <c r="G791" s="474"/>
      <c r="H791" s="474"/>
      <c r="I791" s="442"/>
      <c r="J791" s="442"/>
      <c r="K791" s="467"/>
      <c r="L791" s="475"/>
      <c r="M791" s="450"/>
      <c r="N791" s="450"/>
      <c r="O791" s="476"/>
      <c r="P791" s="477"/>
      <c r="W791" s="453"/>
      <c r="X791" s="264"/>
      <c r="Y791" s="264"/>
      <c r="Z791" s="264"/>
    </row>
    <row r="792" spans="1:26" s="64" customFormat="1" ht="17" thickBot="1">
      <c r="A792" s="470"/>
      <c r="B792" s="467" t="s">
        <v>779</v>
      </c>
      <c r="C792" s="442"/>
      <c r="D792" s="442"/>
      <c r="E792" s="474"/>
      <c r="F792" s="474"/>
      <c r="G792" s="801" t="s">
        <v>859</v>
      </c>
      <c r="H792" s="802"/>
      <c r="I792" s="803"/>
      <c r="J792" s="442"/>
      <c r="K792" s="467" t="s">
        <v>50</v>
      </c>
      <c r="L792" s="611"/>
      <c r="M792" s="442"/>
      <c r="N792" s="442"/>
      <c r="O792" s="467" t="s">
        <v>50</v>
      </c>
      <c r="P792" s="611"/>
      <c r="W792" s="453"/>
      <c r="X792" s="264"/>
      <c r="Y792" s="264"/>
      <c r="Z792" s="264"/>
    </row>
    <row r="793" spans="1:26" s="64" customFormat="1">
      <c r="A793" s="470"/>
      <c r="B793" s="442"/>
      <c r="C793" s="442"/>
      <c r="D793" s="442"/>
      <c r="E793" s="442"/>
      <c r="F793" s="442"/>
      <c r="G793" s="442"/>
      <c r="H793" s="442"/>
      <c r="I793" s="442"/>
      <c r="J793" s="442"/>
      <c r="K793" s="442"/>
      <c r="L793" s="442"/>
      <c r="M793" s="442"/>
      <c r="N793" s="442"/>
      <c r="O793" s="442"/>
      <c r="P793" s="471"/>
      <c r="W793" s="453"/>
      <c r="X793" s="264"/>
      <c r="Y793" s="264"/>
      <c r="Z793" s="264"/>
    </row>
    <row r="794" spans="1:26" s="64" customFormat="1">
      <c r="A794" s="470"/>
      <c r="B794" s="467" t="s">
        <v>70</v>
      </c>
      <c r="C794" s="442"/>
      <c r="D794" s="766"/>
      <c r="E794" s="767"/>
      <c r="F794" s="768"/>
      <c r="G794" s="442"/>
      <c r="H794" s="467" t="s">
        <v>71</v>
      </c>
      <c r="I794" s="442"/>
      <c r="J794" s="769"/>
      <c r="K794" s="804"/>
      <c r="L794" s="804"/>
      <c r="M794" s="804"/>
      <c r="N794" s="804"/>
      <c r="O794" s="770"/>
      <c r="P794" s="471"/>
      <c r="W794" s="453"/>
      <c r="X794" s="264"/>
      <c r="Y794" s="264"/>
      <c r="Z794" s="264"/>
    </row>
    <row r="795" spans="1:26" s="64" customFormat="1">
      <c r="A795" s="470"/>
      <c r="B795" s="442"/>
      <c r="C795" s="442"/>
      <c r="D795" s="442"/>
      <c r="E795" s="442"/>
      <c r="F795" s="442"/>
      <c r="G795" s="442"/>
      <c r="H795" s="442"/>
      <c r="I795" s="442"/>
      <c r="J795" s="442"/>
      <c r="K795" s="442"/>
      <c r="L795" s="442"/>
      <c r="M795" s="442"/>
      <c r="N795" s="442"/>
      <c r="O795" s="442"/>
      <c r="P795" s="471"/>
      <c r="W795" s="453"/>
      <c r="X795" s="264"/>
      <c r="Y795" s="264"/>
      <c r="Z795" s="264"/>
    </row>
    <row r="796" spans="1:26" s="64" customFormat="1">
      <c r="A796" s="470"/>
      <c r="B796" s="467" t="s">
        <v>72</v>
      </c>
      <c r="C796" s="442"/>
      <c r="D796" s="766"/>
      <c r="E796" s="767"/>
      <c r="F796" s="767"/>
      <c r="G796" s="767"/>
      <c r="H796" s="767"/>
      <c r="I796" s="767"/>
      <c r="J796" s="767"/>
      <c r="K796" s="767"/>
      <c r="L796" s="767"/>
      <c r="M796" s="767"/>
      <c r="N796" s="767"/>
      <c r="O796" s="768"/>
      <c r="P796" s="471"/>
      <c r="W796" s="453"/>
      <c r="X796" s="264"/>
      <c r="Y796" s="264"/>
      <c r="Z796" s="264"/>
    </row>
    <row r="797" spans="1:26" s="64" customFormat="1" ht="17" thickBot="1">
      <c r="A797" s="479"/>
      <c r="B797" s="480"/>
      <c r="C797" s="480"/>
      <c r="D797" s="480"/>
      <c r="E797" s="480"/>
      <c r="F797" s="480"/>
      <c r="G797" s="480"/>
      <c r="H797" s="480"/>
      <c r="I797" s="480"/>
      <c r="J797" s="480"/>
      <c r="K797" s="480"/>
      <c r="L797" s="480"/>
      <c r="M797" s="480"/>
      <c r="N797" s="480"/>
      <c r="O797" s="480"/>
      <c r="P797" s="481"/>
      <c r="W797" s="453"/>
      <c r="X797" s="264"/>
      <c r="Y797" s="264"/>
      <c r="Z797" s="264"/>
    </row>
    <row r="798" spans="1:26" s="64" customFormat="1" ht="17" thickBot="1">
      <c r="A798" s="470"/>
      <c r="B798" s="465"/>
      <c r="C798" s="465"/>
      <c r="D798" s="465"/>
      <c r="E798" s="465"/>
      <c r="F798" s="465"/>
      <c r="G798" s="465"/>
      <c r="H798" s="465"/>
      <c r="I798" s="465"/>
      <c r="J798" s="465"/>
      <c r="K798" s="465"/>
      <c r="L798" s="465"/>
      <c r="M798" s="465"/>
      <c r="N798" s="465"/>
      <c r="O798" s="465"/>
      <c r="P798" s="466"/>
      <c r="W798" s="457" t="s">
        <v>195</v>
      </c>
      <c r="X798" s="264"/>
      <c r="Y798" s="264"/>
      <c r="Z798" s="264"/>
    </row>
    <row r="799" spans="1:26" s="64" customFormat="1" ht="17" thickBot="1">
      <c r="A799" s="374" t="s">
        <v>1077</v>
      </c>
      <c r="B799" s="467" t="s">
        <v>68</v>
      </c>
      <c r="C799" s="442"/>
      <c r="D799" s="442"/>
      <c r="E799" s="766"/>
      <c r="F799" s="767"/>
      <c r="G799" s="767"/>
      <c r="H799" s="767"/>
      <c r="I799" s="767"/>
      <c r="J799" s="768"/>
      <c r="K799" s="468" t="s">
        <v>69</v>
      </c>
      <c r="L799" s="766"/>
      <c r="M799" s="768"/>
      <c r="N799" s="442"/>
      <c r="O799" s="467" t="s">
        <v>778</v>
      </c>
      <c r="P799" s="629"/>
      <c r="W799" s="453"/>
      <c r="X799" s="264"/>
      <c r="Y799" s="264"/>
      <c r="Z799" s="264"/>
    </row>
    <row r="800" spans="1:26" s="64" customFormat="1" ht="17" thickBot="1">
      <c r="A800" s="470"/>
      <c r="B800" s="442"/>
      <c r="C800" s="442"/>
      <c r="D800" s="442"/>
      <c r="E800" s="442"/>
      <c r="F800" s="442"/>
      <c r="G800" s="442"/>
      <c r="H800" s="442"/>
      <c r="I800" s="442"/>
      <c r="J800" s="442"/>
      <c r="K800" s="442"/>
      <c r="L800" s="442"/>
      <c r="M800" s="442"/>
      <c r="N800" s="442"/>
      <c r="O800" s="442"/>
      <c r="P800" s="471"/>
      <c r="W800" s="453"/>
      <c r="X800" s="264"/>
      <c r="Y800" s="264"/>
      <c r="Z800" s="264"/>
    </row>
    <row r="801" spans="1:26" s="64" customFormat="1" ht="17" thickBot="1">
      <c r="A801" s="470"/>
      <c r="B801" s="467" t="s">
        <v>862</v>
      </c>
      <c r="C801" s="442"/>
      <c r="D801" s="442"/>
      <c r="E801" s="472"/>
      <c r="F801" s="472"/>
      <c r="G801" s="766"/>
      <c r="H801" s="767"/>
      <c r="I801" s="768"/>
      <c r="J801" s="442"/>
      <c r="K801" s="467" t="s">
        <v>49</v>
      </c>
      <c r="L801" s="610"/>
      <c r="M801" s="442"/>
      <c r="N801" s="442"/>
      <c r="O801" s="467" t="s">
        <v>49</v>
      </c>
      <c r="P801" s="610"/>
      <c r="W801" s="453"/>
      <c r="X801" s="264"/>
      <c r="Y801" s="264"/>
      <c r="Z801" s="264"/>
    </row>
    <row r="802" spans="1:26" s="64" customFormat="1" ht="17" thickBot="1">
      <c r="A802" s="470"/>
      <c r="B802" s="467"/>
      <c r="C802" s="442"/>
      <c r="D802" s="442"/>
      <c r="E802" s="474"/>
      <c r="F802" s="474"/>
      <c r="G802" s="474"/>
      <c r="H802" s="474"/>
      <c r="I802" s="442"/>
      <c r="J802" s="442"/>
      <c r="K802" s="467"/>
      <c r="L802" s="475"/>
      <c r="M802" s="450"/>
      <c r="N802" s="450"/>
      <c r="O802" s="476"/>
      <c r="P802" s="477"/>
      <c r="W802" s="453"/>
      <c r="X802" s="264"/>
      <c r="Y802" s="264"/>
      <c r="Z802" s="264"/>
    </row>
    <row r="803" spans="1:26" s="64" customFormat="1" ht="17" thickBot="1">
      <c r="A803" s="470"/>
      <c r="B803" s="467" t="s">
        <v>779</v>
      </c>
      <c r="C803" s="442"/>
      <c r="D803" s="442"/>
      <c r="E803" s="474"/>
      <c r="F803" s="474"/>
      <c r="G803" s="801" t="s">
        <v>859</v>
      </c>
      <c r="H803" s="802"/>
      <c r="I803" s="803"/>
      <c r="J803" s="442"/>
      <c r="K803" s="467" t="s">
        <v>50</v>
      </c>
      <c r="L803" s="611"/>
      <c r="M803" s="442"/>
      <c r="N803" s="442"/>
      <c r="O803" s="467" t="s">
        <v>50</v>
      </c>
      <c r="P803" s="611"/>
      <c r="W803" s="453"/>
      <c r="X803" s="264"/>
      <c r="Y803" s="264"/>
      <c r="Z803" s="264"/>
    </row>
    <row r="804" spans="1:26" s="64" customFormat="1">
      <c r="A804" s="470"/>
      <c r="B804" s="442"/>
      <c r="C804" s="442"/>
      <c r="D804" s="442"/>
      <c r="E804" s="442"/>
      <c r="F804" s="442"/>
      <c r="G804" s="442"/>
      <c r="H804" s="442"/>
      <c r="I804" s="442"/>
      <c r="J804" s="442"/>
      <c r="K804" s="442"/>
      <c r="L804" s="442"/>
      <c r="M804" s="442"/>
      <c r="N804" s="442"/>
      <c r="O804" s="442"/>
      <c r="P804" s="471"/>
      <c r="W804" s="453"/>
      <c r="X804" s="264"/>
      <c r="Y804" s="264"/>
      <c r="Z804" s="264"/>
    </row>
    <row r="805" spans="1:26" s="64" customFormat="1">
      <c r="A805" s="470"/>
      <c r="B805" s="467" t="s">
        <v>70</v>
      </c>
      <c r="C805" s="442"/>
      <c r="D805" s="766"/>
      <c r="E805" s="767"/>
      <c r="F805" s="768"/>
      <c r="G805" s="442"/>
      <c r="H805" s="467" t="s">
        <v>71</v>
      </c>
      <c r="I805" s="442"/>
      <c r="J805" s="769"/>
      <c r="K805" s="804"/>
      <c r="L805" s="804"/>
      <c r="M805" s="804"/>
      <c r="N805" s="804"/>
      <c r="O805" s="770"/>
      <c r="P805" s="471"/>
      <c r="W805" s="453"/>
      <c r="X805" s="264"/>
      <c r="Y805" s="264"/>
      <c r="Z805" s="264"/>
    </row>
    <row r="806" spans="1:26" s="64" customFormat="1">
      <c r="A806" s="470"/>
      <c r="B806" s="442"/>
      <c r="C806" s="442"/>
      <c r="D806" s="442"/>
      <c r="E806" s="442"/>
      <c r="F806" s="442"/>
      <c r="G806" s="442"/>
      <c r="H806" s="442"/>
      <c r="I806" s="442"/>
      <c r="J806" s="442"/>
      <c r="K806" s="442"/>
      <c r="L806" s="442"/>
      <c r="M806" s="442"/>
      <c r="N806" s="442"/>
      <c r="O806" s="442"/>
      <c r="P806" s="471"/>
      <c r="W806" s="453"/>
      <c r="X806" s="264"/>
      <c r="Y806" s="264"/>
      <c r="Z806" s="264"/>
    </row>
    <row r="807" spans="1:26" s="64" customFormat="1">
      <c r="A807" s="470"/>
      <c r="B807" s="467" t="s">
        <v>72</v>
      </c>
      <c r="C807" s="442"/>
      <c r="D807" s="766"/>
      <c r="E807" s="767"/>
      <c r="F807" s="767"/>
      <c r="G807" s="767"/>
      <c r="H807" s="767"/>
      <c r="I807" s="767"/>
      <c r="J807" s="767"/>
      <c r="K807" s="767"/>
      <c r="L807" s="767"/>
      <c r="M807" s="767"/>
      <c r="N807" s="767"/>
      <c r="O807" s="768"/>
      <c r="P807" s="471"/>
      <c r="W807" s="453"/>
      <c r="X807" s="264"/>
      <c r="Y807" s="264"/>
      <c r="Z807" s="264"/>
    </row>
    <row r="808" spans="1:26" s="64" customFormat="1" ht="17" thickBot="1">
      <c r="A808" s="470"/>
      <c r="B808" s="480"/>
      <c r="C808" s="480"/>
      <c r="D808" s="480"/>
      <c r="E808" s="480"/>
      <c r="F808" s="480"/>
      <c r="G808" s="480"/>
      <c r="H808" s="480"/>
      <c r="I808" s="480"/>
      <c r="J808" s="480"/>
      <c r="K808" s="480"/>
      <c r="L808" s="480"/>
      <c r="M808" s="480"/>
      <c r="N808" s="480"/>
      <c r="O808" s="480"/>
      <c r="P808" s="481"/>
      <c r="W808" s="453"/>
      <c r="X808" s="264"/>
      <c r="Y808" s="264"/>
      <c r="Z808" s="264"/>
    </row>
    <row r="809" spans="1:26" s="64" customFormat="1" ht="17" thickBot="1">
      <c r="A809" s="464"/>
      <c r="B809" s="465"/>
      <c r="C809" s="465"/>
      <c r="D809" s="465"/>
      <c r="E809" s="465"/>
      <c r="F809" s="465"/>
      <c r="G809" s="465"/>
      <c r="H809" s="465"/>
      <c r="I809" s="465"/>
      <c r="J809" s="465"/>
      <c r="K809" s="465"/>
      <c r="L809" s="465"/>
      <c r="M809" s="465"/>
      <c r="N809" s="465"/>
      <c r="O809" s="465"/>
      <c r="P809" s="466"/>
      <c r="W809" s="457" t="s">
        <v>195</v>
      </c>
      <c r="X809" s="264"/>
      <c r="Y809" s="264"/>
      <c r="Z809" s="264"/>
    </row>
    <row r="810" spans="1:26" s="64" customFormat="1" ht="17" thickBot="1">
      <c r="A810" s="374" t="s">
        <v>1078</v>
      </c>
      <c r="B810" s="467" t="s">
        <v>68</v>
      </c>
      <c r="C810" s="442"/>
      <c r="D810" s="442"/>
      <c r="E810" s="766"/>
      <c r="F810" s="767"/>
      <c r="G810" s="767"/>
      <c r="H810" s="767"/>
      <c r="I810" s="767"/>
      <c r="J810" s="768"/>
      <c r="K810" s="468" t="s">
        <v>69</v>
      </c>
      <c r="L810" s="766"/>
      <c r="M810" s="768"/>
      <c r="N810" s="442"/>
      <c r="O810" s="467" t="s">
        <v>778</v>
      </c>
      <c r="P810" s="629"/>
      <c r="W810" s="453"/>
      <c r="X810" s="264"/>
      <c r="Y810" s="264"/>
      <c r="Z810" s="264"/>
    </row>
    <row r="811" spans="1:26" s="64" customFormat="1" ht="17" thickBot="1">
      <c r="A811" s="470"/>
      <c r="B811" s="442"/>
      <c r="C811" s="442"/>
      <c r="D811" s="442"/>
      <c r="E811" s="442"/>
      <c r="F811" s="442"/>
      <c r="G811" s="442"/>
      <c r="H811" s="442"/>
      <c r="I811" s="442"/>
      <c r="J811" s="442"/>
      <c r="K811" s="442"/>
      <c r="L811" s="442"/>
      <c r="M811" s="442"/>
      <c r="N811" s="442"/>
      <c r="O811" s="442"/>
      <c r="P811" s="471"/>
      <c r="W811" s="453"/>
      <c r="X811" s="264"/>
      <c r="Y811" s="264"/>
      <c r="Z811" s="264"/>
    </row>
    <row r="812" spans="1:26" s="64" customFormat="1" ht="17" thickBot="1">
      <c r="A812" s="470"/>
      <c r="B812" s="467" t="s">
        <v>862</v>
      </c>
      <c r="C812" s="442"/>
      <c r="D812" s="442"/>
      <c r="E812" s="472"/>
      <c r="F812" s="472"/>
      <c r="G812" s="766"/>
      <c r="H812" s="767"/>
      <c r="I812" s="768"/>
      <c r="J812" s="442"/>
      <c r="K812" s="467" t="s">
        <v>49</v>
      </c>
      <c r="L812" s="610"/>
      <c r="M812" s="442"/>
      <c r="N812" s="442"/>
      <c r="O812" s="467" t="s">
        <v>49</v>
      </c>
      <c r="P812" s="610"/>
      <c r="W812" s="453"/>
      <c r="X812" s="264"/>
      <c r="Y812" s="264"/>
      <c r="Z812" s="264"/>
    </row>
    <row r="813" spans="1:26" s="64" customFormat="1" ht="17" thickBot="1">
      <c r="A813" s="470"/>
      <c r="B813" s="467"/>
      <c r="C813" s="442"/>
      <c r="D813" s="442"/>
      <c r="E813" s="474"/>
      <c r="F813" s="474"/>
      <c r="G813" s="474"/>
      <c r="H813" s="474"/>
      <c r="I813" s="442"/>
      <c r="J813" s="442"/>
      <c r="K813" s="467"/>
      <c r="L813" s="475"/>
      <c r="M813" s="450"/>
      <c r="N813" s="450"/>
      <c r="O813" s="476"/>
      <c r="P813" s="477"/>
      <c r="W813" s="453"/>
      <c r="X813" s="264"/>
      <c r="Y813" s="264"/>
      <c r="Z813" s="264"/>
    </row>
    <row r="814" spans="1:26" s="64" customFormat="1" ht="17" thickBot="1">
      <c r="A814" s="470"/>
      <c r="B814" s="467" t="s">
        <v>779</v>
      </c>
      <c r="C814" s="442"/>
      <c r="D814" s="442"/>
      <c r="E814" s="474"/>
      <c r="F814" s="474"/>
      <c r="G814" s="801" t="s">
        <v>859</v>
      </c>
      <c r="H814" s="802"/>
      <c r="I814" s="803"/>
      <c r="J814" s="442"/>
      <c r="K814" s="467" t="s">
        <v>50</v>
      </c>
      <c r="L814" s="611"/>
      <c r="M814" s="442"/>
      <c r="N814" s="442"/>
      <c r="O814" s="467" t="s">
        <v>50</v>
      </c>
      <c r="P814" s="611"/>
      <c r="W814" s="453"/>
      <c r="X814" s="264"/>
      <c r="Y814" s="264"/>
      <c r="Z814" s="264"/>
    </row>
    <row r="815" spans="1:26" s="64" customFormat="1">
      <c r="A815" s="470"/>
      <c r="B815" s="442"/>
      <c r="C815" s="442"/>
      <c r="D815" s="442"/>
      <c r="E815" s="442"/>
      <c r="F815" s="442"/>
      <c r="G815" s="442"/>
      <c r="H815" s="442"/>
      <c r="I815" s="442"/>
      <c r="J815" s="442"/>
      <c r="K815" s="442"/>
      <c r="L815" s="442"/>
      <c r="M815" s="442"/>
      <c r="N815" s="442"/>
      <c r="O815" s="442"/>
      <c r="P815" s="471"/>
      <c r="W815" s="453"/>
      <c r="X815" s="264"/>
      <c r="Y815" s="264"/>
      <c r="Z815" s="264"/>
    </row>
    <row r="816" spans="1:26" s="64" customFormat="1">
      <c r="A816" s="470"/>
      <c r="B816" s="467" t="s">
        <v>70</v>
      </c>
      <c r="C816" s="442"/>
      <c r="D816" s="766"/>
      <c r="E816" s="767"/>
      <c r="F816" s="768"/>
      <c r="G816" s="442"/>
      <c r="H816" s="467" t="s">
        <v>71</v>
      </c>
      <c r="I816" s="442"/>
      <c r="J816" s="769"/>
      <c r="K816" s="804"/>
      <c r="L816" s="804"/>
      <c r="M816" s="804"/>
      <c r="N816" s="804"/>
      <c r="O816" s="770"/>
      <c r="P816" s="471"/>
      <c r="W816" s="453"/>
      <c r="X816" s="264"/>
      <c r="Y816" s="264"/>
      <c r="Z816" s="264"/>
    </row>
    <row r="817" spans="1:26" s="64" customFormat="1">
      <c r="A817" s="470"/>
      <c r="B817" s="442"/>
      <c r="C817" s="442"/>
      <c r="D817" s="442"/>
      <c r="E817" s="442"/>
      <c r="F817" s="442"/>
      <c r="G817" s="442"/>
      <c r="H817" s="442"/>
      <c r="I817" s="442"/>
      <c r="J817" s="442"/>
      <c r="K817" s="442"/>
      <c r="L817" s="442"/>
      <c r="M817" s="442"/>
      <c r="N817" s="442"/>
      <c r="O817" s="442"/>
      <c r="P817" s="471"/>
      <c r="W817" s="453"/>
      <c r="X817" s="264"/>
      <c r="Y817" s="264"/>
      <c r="Z817" s="264"/>
    </row>
    <row r="818" spans="1:26" s="64" customFormat="1">
      <c r="A818" s="470"/>
      <c r="B818" s="467" t="s">
        <v>72</v>
      </c>
      <c r="C818" s="442"/>
      <c r="D818" s="766"/>
      <c r="E818" s="767"/>
      <c r="F818" s="767"/>
      <c r="G818" s="767"/>
      <c r="H818" s="767"/>
      <c r="I818" s="767"/>
      <c r="J818" s="767"/>
      <c r="K818" s="767"/>
      <c r="L818" s="767"/>
      <c r="M818" s="767"/>
      <c r="N818" s="767"/>
      <c r="O818" s="768"/>
      <c r="P818" s="471"/>
      <c r="W818" s="453"/>
      <c r="X818" s="264"/>
      <c r="Y818" s="264"/>
      <c r="Z818" s="264"/>
    </row>
    <row r="819" spans="1:26" s="64" customFormat="1" ht="17" thickBot="1">
      <c r="A819" s="479"/>
      <c r="B819" s="480"/>
      <c r="C819" s="480"/>
      <c r="D819" s="480"/>
      <c r="E819" s="480"/>
      <c r="F819" s="480"/>
      <c r="G819" s="480"/>
      <c r="H819" s="480"/>
      <c r="I819" s="480"/>
      <c r="J819" s="480"/>
      <c r="K819" s="480"/>
      <c r="L819" s="480"/>
      <c r="M819" s="480"/>
      <c r="N819" s="480"/>
      <c r="O819" s="480"/>
      <c r="P819" s="481"/>
      <c r="W819" s="453"/>
      <c r="X819" s="264"/>
      <c r="Y819" s="264"/>
      <c r="Z819" s="264"/>
    </row>
    <row r="820" spans="1:26" ht="17" thickBot="1">
      <c r="A820" s="470"/>
      <c r="B820" s="465"/>
      <c r="C820" s="465"/>
      <c r="D820" s="465"/>
      <c r="E820" s="465"/>
      <c r="F820" s="465"/>
      <c r="G820" s="465"/>
      <c r="H820" s="465"/>
      <c r="I820" s="465"/>
      <c r="J820" s="465"/>
      <c r="K820" s="465"/>
      <c r="L820" s="465"/>
      <c r="M820" s="465"/>
      <c r="N820" s="465"/>
      <c r="O820" s="465"/>
      <c r="P820" s="466"/>
      <c r="W820" s="457" t="s">
        <v>195</v>
      </c>
    </row>
    <row r="821" spans="1:26" s="64" customFormat="1" ht="17" thickBot="1">
      <c r="A821" s="374" t="s">
        <v>1079</v>
      </c>
      <c r="B821" s="467" t="s">
        <v>68</v>
      </c>
      <c r="C821" s="442"/>
      <c r="D821" s="442"/>
      <c r="E821" s="766"/>
      <c r="F821" s="767"/>
      <c r="G821" s="767"/>
      <c r="H821" s="767"/>
      <c r="I821" s="767"/>
      <c r="J821" s="768"/>
      <c r="K821" s="468" t="s">
        <v>69</v>
      </c>
      <c r="L821" s="766"/>
      <c r="M821" s="768"/>
      <c r="N821" s="442"/>
      <c r="O821" s="467" t="s">
        <v>778</v>
      </c>
      <c r="P821" s="629"/>
      <c r="W821" s="453"/>
      <c r="X821" s="264"/>
      <c r="Y821" s="264"/>
      <c r="Z821" s="264"/>
    </row>
    <row r="822" spans="1:26" s="64" customFormat="1" ht="17" thickBot="1">
      <c r="A822" s="470"/>
      <c r="B822" s="442"/>
      <c r="C822" s="442"/>
      <c r="D822" s="442"/>
      <c r="E822" s="442"/>
      <c r="F822" s="442"/>
      <c r="G822" s="442"/>
      <c r="H822" s="442"/>
      <c r="I822" s="442"/>
      <c r="J822" s="442"/>
      <c r="K822" s="442"/>
      <c r="L822" s="442"/>
      <c r="M822" s="442"/>
      <c r="N822" s="442"/>
      <c r="O822" s="442"/>
      <c r="P822" s="471"/>
      <c r="W822" s="453"/>
      <c r="X822" s="264"/>
      <c r="Y822" s="264"/>
      <c r="Z822" s="264"/>
    </row>
    <row r="823" spans="1:26" s="64" customFormat="1" ht="17" thickBot="1">
      <c r="A823" s="470"/>
      <c r="B823" s="467" t="s">
        <v>862</v>
      </c>
      <c r="C823" s="442"/>
      <c r="D823" s="442"/>
      <c r="E823" s="472"/>
      <c r="F823" s="472"/>
      <c r="G823" s="766"/>
      <c r="H823" s="767"/>
      <c r="I823" s="768"/>
      <c r="J823" s="442"/>
      <c r="K823" s="467" t="s">
        <v>49</v>
      </c>
      <c r="L823" s="610"/>
      <c r="M823" s="442"/>
      <c r="N823" s="442"/>
      <c r="O823" s="467" t="s">
        <v>49</v>
      </c>
      <c r="P823" s="610"/>
      <c r="W823" s="453"/>
      <c r="X823" s="264"/>
      <c r="Y823" s="264"/>
      <c r="Z823" s="264"/>
    </row>
    <row r="824" spans="1:26" s="64" customFormat="1" ht="17" thickBot="1">
      <c r="A824" s="470"/>
      <c r="B824" s="467"/>
      <c r="C824" s="442"/>
      <c r="D824" s="442"/>
      <c r="E824" s="474"/>
      <c r="F824" s="474"/>
      <c r="G824" s="474"/>
      <c r="H824" s="474"/>
      <c r="I824" s="442"/>
      <c r="J824" s="442"/>
      <c r="K824" s="467"/>
      <c r="L824" s="475"/>
      <c r="M824" s="450"/>
      <c r="N824" s="450"/>
      <c r="O824" s="476"/>
      <c r="P824" s="477"/>
      <c r="W824" s="453"/>
      <c r="X824" s="264"/>
      <c r="Y824" s="264"/>
      <c r="Z824" s="264"/>
    </row>
    <row r="825" spans="1:26" s="64" customFormat="1" ht="17" thickBot="1">
      <c r="A825" s="470"/>
      <c r="B825" s="467" t="s">
        <v>779</v>
      </c>
      <c r="C825" s="442"/>
      <c r="D825" s="442"/>
      <c r="E825" s="474"/>
      <c r="F825" s="474"/>
      <c r="G825" s="801" t="s">
        <v>859</v>
      </c>
      <c r="H825" s="802"/>
      <c r="I825" s="803"/>
      <c r="J825" s="442"/>
      <c r="K825" s="467" t="s">
        <v>50</v>
      </c>
      <c r="L825" s="611"/>
      <c r="M825" s="442"/>
      <c r="N825" s="442"/>
      <c r="O825" s="467" t="s">
        <v>50</v>
      </c>
      <c r="P825" s="611"/>
      <c r="W825" s="453"/>
      <c r="X825" s="264"/>
      <c r="Y825" s="264"/>
      <c r="Z825" s="264"/>
    </row>
    <row r="826" spans="1:26" s="64" customFormat="1">
      <c r="A826" s="470"/>
      <c r="B826" s="442"/>
      <c r="C826" s="442"/>
      <c r="D826" s="442"/>
      <c r="E826" s="442"/>
      <c r="F826" s="442"/>
      <c r="G826" s="442"/>
      <c r="H826" s="442"/>
      <c r="I826" s="442"/>
      <c r="J826" s="442"/>
      <c r="K826" s="442"/>
      <c r="L826" s="442"/>
      <c r="M826" s="442"/>
      <c r="N826" s="442"/>
      <c r="O826" s="442"/>
      <c r="P826" s="471"/>
      <c r="W826" s="453"/>
      <c r="X826" s="264"/>
      <c r="Y826" s="264"/>
      <c r="Z826" s="264"/>
    </row>
    <row r="827" spans="1:26" s="64" customFormat="1">
      <c r="A827" s="470"/>
      <c r="B827" s="467" t="s">
        <v>70</v>
      </c>
      <c r="C827" s="442"/>
      <c r="D827" s="766"/>
      <c r="E827" s="767"/>
      <c r="F827" s="768"/>
      <c r="G827" s="442"/>
      <c r="H827" s="467" t="s">
        <v>71</v>
      </c>
      <c r="I827" s="442"/>
      <c r="J827" s="769"/>
      <c r="K827" s="804"/>
      <c r="L827" s="804"/>
      <c r="M827" s="804"/>
      <c r="N827" s="804"/>
      <c r="O827" s="770"/>
      <c r="P827" s="471"/>
      <c r="W827" s="453"/>
      <c r="X827" s="264"/>
      <c r="Y827" s="264"/>
      <c r="Z827" s="264"/>
    </row>
    <row r="828" spans="1:26" s="64" customFormat="1">
      <c r="A828" s="470"/>
      <c r="B828" s="442"/>
      <c r="C828" s="442"/>
      <c r="D828" s="442"/>
      <c r="E828" s="442"/>
      <c r="F828" s="442"/>
      <c r="G828" s="442"/>
      <c r="H828" s="442"/>
      <c r="I828" s="442"/>
      <c r="J828" s="442"/>
      <c r="K828" s="442"/>
      <c r="L828" s="442"/>
      <c r="M828" s="442"/>
      <c r="N828" s="442"/>
      <c r="O828" s="442"/>
      <c r="P828" s="471"/>
      <c r="W828" s="453"/>
      <c r="X828" s="264"/>
      <c r="Y828" s="264"/>
      <c r="Z828" s="264"/>
    </row>
    <row r="829" spans="1:26" s="64" customFormat="1">
      <c r="A829" s="470"/>
      <c r="B829" s="467" t="s">
        <v>72</v>
      </c>
      <c r="C829" s="442"/>
      <c r="D829" s="766"/>
      <c r="E829" s="767"/>
      <c r="F829" s="767"/>
      <c r="G829" s="767"/>
      <c r="H829" s="767"/>
      <c r="I829" s="767"/>
      <c r="J829" s="767"/>
      <c r="K829" s="767"/>
      <c r="L829" s="767"/>
      <c r="M829" s="767"/>
      <c r="N829" s="767"/>
      <c r="O829" s="768"/>
      <c r="P829" s="471"/>
      <c r="W829" s="453"/>
      <c r="X829" s="264"/>
      <c r="Y829" s="264"/>
      <c r="Z829" s="264"/>
    </row>
    <row r="830" spans="1:26" s="64" customFormat="1" ht="17" thickBot="1">
      <c r="A830" s="479"/>
      <c r="B830" s="480"/>
      <c r="C830" s="480"/>
      <c r="D830" s="480"/>
      <c r="E830" s="480"/>
      <c r="F830" s="480"/>
      <c r="G830" s="480"/>
      <c r="H830" s="480"/>
      <c r="I830" s="480"/>
      <c r="J830" s="480"/>
      <c r="K830" s="480"/>
      <c r="L830" s="480"/>
      <c r="M830" s="480"/>
      <c r="N830" s="480"/>
      <c r="O830" s="480"/>
      <c r="P830" s="481"/>
      <c r="W830" s="453"/>
      <c r="X830" s="264"/>
      <c r="Y830" s="264"/>
      <c r="Z830" s="264"/>
    </row>
    <row r="831" spans="1:26" s="64" customFormat="1" ht="17" thickBot="1">
      <c r="A831" s="470"/>
      <c r="B831" s="465"/>
      <c r="C831" s="465"/>
      <c r="D831" s="465"/>
      <c r="E831" s="465"/>
      <c r="F831" s="465"/>
      <c r="G831" s="465"/>
      <c r="H831" s="465"/>
      <c r="I831" s="465"/>
      <c r="J831" s="465"/>
      <c r="K831" s="465"/>
      <c r="L831" s="465"/>
      <c r="M831" s="465"/>
      <c r="N831" s="465"/>
      <c r="O831" s="465"/>
      <c r="P831" s="466"/>
      <c r="W831" s="457" t="s">
        <v>195</v>
      </c>
      <c r="X831" s="264"/>
      <c r="Y831" s="264"/>
      <c r="Z831" s="264"/>
    </row>
    <row r="832" spans="1:26" s="64" customFormat="1" ht="17" thickBot="1">
      <c r="A832" s="374" t="s">
        <v>1080</v>
      </c>
      <c r="B832" s="467" t="s">
        <v>68</v>
      </c>
      <c r="C832" s="442"/>
      <c r="D832" s="442"/>
      <c r="E832" s="766"/>
      <c r="F832" s="767"/>
      <c r="G832" s="767"/>
      <c r="H832" s="767"/>
      <c r="I832" s="767"/>
      <c r="J832" s="768"/>
      <c r="K832" s="468" t="s">
        <v>69</v>
      </c>
      <c r="L832" s="766"/>
      <c r="M832" s="768"/>
      <c r="N832" s="442"/>
      <c r="O832" s="467" t="s">
        <v>778</v>
      </c>
      <c r="P832" s="629"/>
      <c r="W832" s="453"/>
      <c r="X832" s="264"/>
      <c r="Y832" s="264"/>
      <c r="Z832" s="264"/>
    </row>
    <row r="833" spans="1:26" s="64" customFormat="1" ht="17" thickBot="1">
      <c r="A833" s="470"/>
      <c r="B833" s="442"/>
      <c r="C833" s="442"/>
      <c r="D833" s="442"/>
      <c r="E833" s="442"/>
      <c r="F833" s="442"/>
      <c r="G833" s="442"/>
      <c r="H833" s="442"/>
      <c r="I833" s="442"/>
      <c r="J833" s="442"/>
      <c r="K833" s="442"/>
      <c r="L833" s="442"/>
      <c r="M833" s="442"/>
      <c r="N833" s="442"/>
      <c r="O833" s="442"/>
      <c r="P833" s="471"/>
      <c r="W833" s="453"/>
      <c r="X833" s="264"/>
      <c r="Y833" s="264"/>
      <c r="Z833" s="264"/>
    </row>
    <row r="834" spans="1:26" s="64" customFormat="1" ht="17" thickBot="1">
      <c r="A834" s="470"/>
      <c r="B834" s="467" t="s">
        <v>862</v>
      </c>
      <c r="C834" s="442"/>
      <c r="D834" s="442"/>
      <c r="E834" s="472"/>
      <c r="F834" s="472"/>
      <c r="G834" s="766"/>
      <c r="H834" s="767"/>
      <c r="I834" s="768"/>
      <c r="J834" s="442"/>
      <c r="K834" s="467" t="s">
        <v>49</v>
      </c>
      <c r="L834" s="610"/>
      <c r="M834" s="442"/>
      <c r="N834" s="442"/>
      <c r="O834" s="467" t="s">
        <v>49</v>
      </c>
      <c r="P834" s="610"/>
      <c r="W834" s="453"/>
      <c r="X834" s="264"/>
      <c r="Y834" s="264"/>
      <c r="Z834" s="264"/>
    </row>
    <row r="835" spans="1:26" s="64" customFormat="1" ht="17" thickBot="1">
      <c r="A835" s="470"/>
      <c r="B835" s="467"/>
      <c r="C835" s="442"/>
      <c r="D835" s="442"/>
      <c r="E835" s="474"/>
      <c r="F835" s="474"/>
      <c r="G835" s="474"/>
      <c r="H835" s="474"/>
      <c r="I835" s="442"/>
      <c r="J835" s="442"/>
      <c r="K835" s="467"/>
      <c r="L835" s="475"/>
      <c r="M835" s="450"/>
      <c r="N835" s="450"/>
      <c r="O835" s="476"/>
      <c r="P835" s="477"/>
      <c r="W835" s="453"/>
      <c r="X835" s="264"/>
      <c r="Y835" s="264"/>
      <c r="Z835" s="264"/>
    </row>
    <row r="836" spans="1:26" s="64" customFormat="1" ht="17" thickBot="1">
      <c r="A836" s="470"/>
      <c r="B836" s="467" t="s">
        <v>779</v>
      </c>
      <c r="C836" s="442"/>
      <c r="D836" s="442"/>
      <c r="E836" s="474"/>
      <c r="F836" s="474"/>
      <c r="G836" s="801" t="s">
        <v>859</v>
      </c>
      <c r="H836" s="802"/>
      <c r="I836" s="803"/>
      <c r="J836" s="442"/>
      <c r="K836" s="467" t="s">
        <v>50</v>
      </c>
      <c r="L836" s="611"/>
      <c r="M836" s="442"/>
      <c r="N836" s="442"/>
      <c r="O836" s="467" t="s">
        <v>50</v>
      </c>
      <c r="P836" s="611"/>
      <c r="W836" s="453"/>
      <c r="X836" s="264"/>
      <c r="Y836" s="264"/>
      <c r="Z836" s="264"/>
    </row>
    <row r="837" spans="1:26" s="64" customFormat="1">
      <c r="A837" s="470"/>
      <c r="B837" s="442"/>
      <c r="C837" s="442"/>
      <c r="D837" s="442"/>
      <c r="E837" s="442"/>
      <c r="F837" s="442"/>
      <c r="G837" s="442"/>
      <c r="H837" s="442"/>
      <c r="I837" s="442"/>
      <c r="J837" s="442"/>
      <c r="K837" s="442"/>
      <c r="L837" s="442"/>
      <c r="M837" s="442"/>
      <c r="N837" s="442"/>
      <c r="O837" s="442"/>
      <c r="P837" s="471"/>
      <c r="W837" s="453"/>
      <c r="X837" s="264"/>
      <c r="Y837" s="264"/>
      <c r="Z837" s="264"/>
    </row>
    <row r="838" spans="1:26" s="64" customFormat="1">
      <c r="A838" s="470"/>
      <c r="B838" s="467" t="s">
        <v>70</v>
      </c>
      <c r="C838" s="442"/>
      <c r="D838" s="766"/>
      <c r="E838" s="767"/>
      <c r="F838" s="768"/>
      <c r="G838" s="442"/>
      <c r="H838" s="467" t="s">
        <v>71</v>
      </c>
      <c r="I838" s="442"/>
      <c r="J838" s="769"/>
      <c r="K838" s="804"/>
      <c r="L838" s="804"/>
      <c r="M838" s="804"/>
      <c r="N838" s="804"/>
      <c r="O838" s="770"/>
      <c r="P838" s="471"/>
      <c r="W838" s="453"/>
      <c r="X838" s="264"/>
      <c r="Y838" s="264"/>
      <c r="Z838" s="264"/>
    </row>
    <row r="839" spans="1:26" s="64" customFormat="1">
      <c r="A839" s="470"/>
      <c r="B839" s="442"/>
      <c r="C839" s="442"/>
      <c r="D839" s="442"/>
      <c r="E839" s="442"/>
      <c r="F839" s="442"/>
      <c r="G839" s="442"/>
      <c r="H839" s="442"/>
      <c r="I839" s="442"/>
      <c r="J839" s="442"/>
      <c r="K839" s="442"/>
      <c r="L839" s="442"/>
      <c r="M839" s="442"/>
      <c r="N839" s="442"/>
      <c r="O839" s="442"/>
      <c r="P839" s="471"/>
      <c r="W839" s="453"/>
      <c r="X839" s="264"/>
      <c r="Y839" s="264"/>
      <c r="Z839" s="264"/>
    </row>
    <row r="840" spans="1:26" s="64" customFormat="1">
      <c r="A840" s="470"/>
      <c r="B840" s="467" t="s">
        <v>72</v>
      </c>
      <c r="C840" s="442"/>
      <c r="D840" s="766"/>
      <c r="E840" s="767"/>
      <c r="F840" s="767"/>
      <c r="G840" s="767"/>
      <c r="H840" s="767"/>
      <c r="I840" s="767"/>
      <c r="J840" s="767"/>
      <c r="K840" s="767"/>
      <c r="L840" s="767"/>
      <c r="M840" s="767"/>
      <c r="N840" s="767"/>
      <c r="O840" s="768"/>
      <c r="P840" s="471"/>
      <c r="W840" s="453"/>
      <c r="X840" s="264"/>
      <c r="Y840" s="264"/>
      <c r="Z840" s="264"/>
    </row>
    <row r="841" spans="1:26" s="64" customFormat="1" ht="17" thickBot="1">
      <c r="A841" s="479"/>
      <c r="B841" s="480"/>
      <c r="C841" s="480"/>
      <c r="D841" s="480"/>
      <c r="E841" s="480"/>
      <c r="F841" s="480"/>
      <c r="G841" s="480"/>
      <c r="H841" s="480"/>
      <c r="I841" s="480"/>
      <c r="J841" s="480"/>
      <c r="K841" s="480"/>
      <c r="L841" s="480"/>
      <c r="M841" s="480"/>
      <c r="N841" s="480"/>
      <c r="O841" s="480"/>
      <c r="P841" s="481"/>
      <c r="W841" s="453"/>
      <c r="X841" s="264"/>
      <c r="Y841" s="264"/>
      <c r="Z841" s="264"/>
    </row>
    <row r="842" spans="1:26" s="64" customFormat="1" ht="17" thickBot="1">
      <c r="A842" s="470"/>
      <c r="B842" s="465"/>
      <c r="C842" s="465"/>
      <c r="D842" s="465"/>
      <c r="E842" s="465"/>
      <c r="F842" s="465"/>
      <c r="G842" s="465"/>
      <c r="H842" s="465"/>
      <c r="I842" s="465"/>
      <c r="J842" s="465"/>
      <c r="K842" s="465"/>
      <c r="L842" s="465"/>
      <c r="M842" s="465"/>
      <c r="N842" s="465"/>
      <c r="O842" s="465"/>
      <c r="P842" s="466"/>
      <c r="W842" s="457" t="s">
        <v>195</v>
      </c>
      <c r="X842" s="264"/>
      <c r="Y842" s="264"/>
      <c r="Z842" s="264"/>
    </row>
    <row r="843" spans="1:26" s="64" customFormat="1" ht="17" thickBot="1">
      <c r="A843" s="374" t="s">
        <v>1081</v>
      </c>
      <c r="B843" s="467" t="s">
        <v>68</v>
      </c>
      <c r="C843" s="442"/>
      <c r="D843" s="442"/>
      <c r="E843" s="766"/>
      <c r="F843" s="767"/>
      <c r="G843" s="767"/>
      <c r="H843" s="767"/>
      <c r="I843" s="767"/>
      <c r="J843" s="768"/>
      <c r="K843" s="468" t="s">
        <v>69</v>
      </c>
      <c r="L843" s="766"/>
      <c r="M843" s="768"/>
      <c r="N843" s="442"/>
      <c r="O843" s="467" t="s">
        <v>778</v>
      </c>
      <c r="P843" s="629"/>
      <c r="W843" s="453"/>
      <c r="X843" s="264"/>
      <c r="Y843" s="264"/>
      <c r="Z843" s="264"/>
    </row>
    <row r="844" spans="1:26" s="64" customFormat="1" ht="17" thickBot="1">
      <c r="A844" s="470"/>
      <c r="B844" s="442"/>
      <c r="C844" s="442"/>
      <c r="D844" s="442"/>
      <c r="E844" s="442"/>
      <c r="F844" s="442"/>
      <c r="G844" s="442"/>
      <c r="H844" s="442"/>
      <c r="I844" s="442"/>
      <c r="J844" s="442"/>
      <c r="K844" s="442"/>
      <c r="L844" s="442"/>
      <c r="M844" s="442"/>
      <c r="N844" s="442"/>
      <c r="O844" s="442"/>
      <c r="P844" s="471"/>
      <c r="W844" s="453"/>
      <c r="X844" s="264"/>
      <c r="Y844" s="264"/>
      <c r="Z844" s="264"/>
    </row>
    <row r="845" spans="1:26" s="64" customFormat="1" ht="17" thickBot="1">
      <c r="A845" s="470"/>
      <c r="B845" s="467" t="s">
        <v>862</v>
      </c>
      <c r="C845" s="442"/>
      <c r="D845" s="442"/>
      <c r="E845" s="472"/>
      <c r="F845" s="472"/>
      <c r="G845" s="766"/>
      <c r="H845" s="767"/>
      <c r="I845" s="768"/>
      <c r="J845" s="442"/>
      <c r="K845" s="467" t="s">
        <v>49</v>
      </c>
      <c r="L845" s="610"/>
      <c r="M845" s="442"/>
      <c r="N845" s="442"/>
      <c r="O845" s="467" t="s">
        <v>49</v>
      </c>
      <c r="P845" s="610"/>
      <c r="W845" s="453"/>
      <c r="X845" s="264"/>
      <c r="Y845" s="264"/>
      <c r="Z845" s="264"/>
    </row>
    <row r="846" spans="1:26" s="64" customFormat="1" ht="17" thickBot="1">
      <c r="A846" s="470"/>
      <c r="B846" s="467"/>
      <c r="C846" s="442"/>
      <c r="D846" s="442"/>
      <c r="E846" s="474"/>
      <c r="F846" s="474"/>
      <c r="G846" s="474"/>
      <c r="H846" s="474"/>
      <c r="I846" s="442"/>
      <c r="J846" s="442"/>
      <c r="K846" s="467"/>
      <c r="L846" s="475"/>
      <c r="M846" s="450"/>
      <c r="N846" s="450"/>
      <c r="O846" s="476"/>
      <c r="P846" s="477"/>
      <c r="W846" s="453"/>
      <c r="X846" s="264"/>
      <c r="Y846" s="264"/>
      <c r="Z846" s="264"/>
    </row>
    <row r="847" spans="1:26" s="64" customFormat="1" ht="17" thickBot="1">
      <c r="A847" s="470"/>
      <c r="B847" s="467" t="s">
        <v>779</v>
      </c>
      <c r="C847" s="442"/>
      <c r="D847" s="442"/>
      <c r="E847" s="474"/>
      <c r="F847" s="474"/>
      <c r="G847" s="801" t="s">
        <v>859</v>
      </c>
      <c r="H847" s="802"/>
      <c r="I847" s="803"/>
      <c r="J847" s="442"/>
      <c r="K847" s="467" t="s">
        <v>50</v>
      </c>
      <c r="L847" s="611"/>
      <c r="M847" s="442"/>
      <c r="N847" s="442"/>
      <c r="O847" s="467" t="s">
        <v>50</v>
      </c>
      <c r="P847" s="611"/>
      <c r="W847" s="453"/>
      <c r="X847" s="264"/>
      <c r="Y847" s="264"/>
      <c r="Z847" s="264"/>
    </row>
    <row r="848" spans="1:26" s="64" customFormat="1">
      <c r="A848" s="470"/>
      <c r="B848" s="442"/>
      <c r="C848" s="442"/>
      <c r="D848" s="442"/>
      <c r="E848" s="442"/>
      <c r="F848" s="442"/>
      <c r="G848" s="442"/>
      <c r="H848" s="442"/>
      <c r="I848" s="442"/>
      <c r="J848" s="442"/>
      <c r="K848" s="442"/>
      <c r="L848" s="442"/>
      <c r="M848" s="442"/>
      <c r="N848" s="442"/>
      <c r="O848" s="442"/>
      <c r="P848" s="471"/>
      <c r="W848" s="453"/>
      <c r="X848" s="264"/>
      <c r="Y848" s="264"/>
      <c r="Z848" s="264"/>
    </row>
    <row r="849" spans="1:26" s="64" customFormat="1">
      <c r="A849" s="470"/>
      <c r="B849" s="467" t="s">
        <v>70</v>
      </c>
      <c r="C849" s="442"/>
      <c r="D849" s="766"/>
      <c r="E849" s="767"/>
      <c r="F849" s="768"/>
      <c r="G849" s="442"/>
      <c r="H849" s="467" t="s">
        <v>71</v>
      </c>
      <c r="I849" s="442"/>
      <c r="J849" s="769"/>
      <c r="K849" s="804"/>
      <c r="L849" s="804"/>
      <c r="M849" s="804"/>
      <c r="N849" s="804"/>
      <c r="O849" s="770"/>
      <c r="P849" s="471"/>
      <c r="W849" s="453"/>
      <c r="X849" s="264"/>
      <c r="Y849" s="264"/>
      <c r="Z849" s="264"/>
    </row>
    <row r="850" spans="1:26" s="64" customFormat="1">
      <c r="A850" s="470"/>
      <c r="B850" s="442"/>
      <c r="C850" s="442"/>
      <c r="D850" s="442"/>
      <c r="E850" s="442"/>
      <c r="F850" s="442"/>
      <c r="G850" s="442"/>
      <c r="H850" s="442"/>
      <c r="I850" s="442"/>
      <c r="J850" s="442"/>
      <c r="K850" s="442"/>
      <c r="L850" s="442"/>
      <c r="M850" s="442"/>
      <c r="N850" s="442"/>
      <c r="O850" s="442"/>
      <c r="P850" s="471"/>
      <c r="W850" s="453"/>
      <c r="X850" s="264"/>
      <c r="Y850" s="264"/>
      <c r="Z850" s="264"/>
    </row>
    <row r="851" spans="1:26" s="64" customFormat="1">
      <c r="A851" s="470"/>
      <c r="B851" s="467" t="s">
        <v>72</v>
      </c>
      <c r="C851" s="442"/>
      <c r="D851" s="766"/>
      <c r="E851" s="767"/>
      <c r="F851" s="767"/>
      <c r="G851" s="767"/>
      <c r="H851" s="767"/>
      <c r="I851" s="767"/>
      <c r="J851" s="767"/>
      <c r="K851" s="767"/>
      <c r="L851" s="767"/>
      <c r="M851" s="767"/>
      <c r="N851" s="767"/>
      <c r="O851" s="768"/>
      <c r="P851" s="471"/>
      <c r="W851" s="453"/>
      <c r="X851" s="264"/>
      <c r="Y851" s="264"/>
      <c r="Z851" s="264"/>
    </row>
    <row r="852" spans="1:26" s="64" customFormat="1" ht="17" thickBot="1">
      <c r="A852" s="479"/>
      <c r="B852" s="480"/>
      <c r="C852" s="480"/>
      <c r="D852" s="480"/>
      <c r="E852" s="480"/>
      <c r="F852" s="480"/>
      <c r="G852" s="480"/>
      <c r="H852" s="480"/>
      <c r="I852" s="480"/>
      <c r="J852" s="480"/>
      <c r="K852" s="480"/>
      <c r="L852" s="480"/>
      <c r="M852" s="480"/>
      <c r="N852" s="480"/>
      <c r="O852" s="480"/>
      <c r="P852" s="481"/>
      <c r="W852" s="453"/>
      <c r="X852" s="264"/>
      <c r="Y852" s="264"/>
      <c r="Z852" s="264"/>
    </row>
    <row r="853" spans="1:26" s="64" customFormat="1" ht="17" thickBot="1">
      <c r="A853" s="470"/>
      <c r="B853" s="465"/>
      <c r="C853" s="465"/>
      <c r="D853" s="465"/>
      <c r="E853" s="465"/>
      <c r="F853" s="465"/>
      <c r="G853" s="465"/>
      <c r="H853" s="465"/>
      <c r="I853" s="465"/>
      <c r="J853" s="465"/>
      <c r="K853" s="465"/>
      <c r="L853" s="465"/>
      <c r="M853" s="465"/>
      <c r="N853" s="465"/>
      <c r="O853" s="465"/>
      <c r="P853" s="466"/>
      <c r="W853" s="457" t="s">
        <v>195</v>
      </c>
      <c r="X853" s="264"/>
      <c r="Y853" s="264"/>
      <c r="Z853" s="264"/>
    </row>
    <row r="854" spans="1:26" s="64" customFormat="1" ht="17" thickBot="1">
      <c r="A854" s="374" t="s">
        <v>1082</v>
      </c>
      <c r="B854" s="467" t="s">
        <v>68</v>
      </c>
      <c r="C854" s="442"/>
      <c r="D854" s="442"/>
      <c r="E854" s="766"/>
      <c r="F854" s="767"/>
      <c r="G854" s="767"/>
      <c r="H854" s="767"/>
      <c r="I854" s="767"/>
      <c r="J854" s="768"/>
      <c r="K854" s="468" t="s">
        <v>69</v>
      </c>
      <c r="L854" s="766"/>
      <c r="M854" s="768"/>
      <c r="N854" s="442"/>
      <c r="O854" s="467" t="s">
        <v>778</v>
      </c>
      <c r="P854" s="629"/>
      <c r="W854" s="453"/>
      <c r="X854" s="264"/>
      <c r="Y854" s="264"/>
      <c r="Z854" s="264"/>
    </row>
    <row r="855" spans="1:26" s="64" customFormat="1" ht="17" thickBot="1">
      <c r="A855" s="470"/>
      <c r="B855" s="442"/>
      <c r="C855" s="442"/>
      <c r="D855" s="442"/>
      <c r="E855" s="442"/>
      <c r="F855" s="442"/>
      <c r="G855" s="442"/>
      <c r="H855" s="442"/>
      <c r="I855" s="442"/>
      <c r="J855" s="442"/>
      <c r="K855" s="442"/>
      <c r="L855" s="442"/>
      <c r="M855" s="442"/>
      <c r="N855" s="442"/>
      <c r="O855" s="442"/>
      <c r="P855" s="471"/>
      <c r="W855" s="453"/>
      <c r="X855" s="264"/>
      <c r="Y855" s="264"/>
      <c r="Z855" s="264"/>
    </row>
    <row r="856" spans="1:26" s="64" customFormat="1" ht="17" thickBot="1">
      <c r="A856" s="470"/>
      <c r="B856" s="467" t="s">
        <v>862</v>
      </c>
      <c r="C856" s="442"/>
      <c r="D856" s="442"/>
      <c r="E856" s="472"/>
      <c r="F856" s="472"/>
      <c r="G856" s="766"/>
      <c r="H856" s="767"/>
      <c r="I856" s="768"/>
      <c r="J856" s="442"/>
      <c r="K856" s="467" t="s">
        <v>49</v>
      </c>
      <c r="L856" s="610"/>
      <c r="M856" s="442"/>
      <c r="N856" s="442"/>
      <c r="O856" s="467" t="s">
        <v>49</v>
      </c>
      <c r="P856" s="610"/>
      <c r="W856" s="453"/>
      <c r="X856" s="264"/>
      <c r="Y856" s="264"/>
      <c r="Z856" s="264"/>
    </row>
    <row r="857" spans="1:26" s="64" customFormat="1" ht="17" thickBot="1">
      <c r="A857" s="470"/>
      <c r="B857" s="467"/>
      <c r="C857" s="442"/>
      <c r="D857" s="442"/>
      <c r="E857" s="474"/>
      <c r="F857" s="474"/>
      <c r="G857" s="474"/>
      <c r="H857" s="474"/>
      <c r="I857" s="442"/>
      <c r="J857" s="442"/>
      <c r="K857" s="467"/>
      <c r="L857" s="475"/>
      <c r="M857" s="450"/>
      <c r="N857" s="450"/>
      <c r="O857" s="476"/>
      <c r="P857" s="477"/>
      <c r="W857" s="453"/>
      <c r="X857" s="264"/>
      <c r="Y857" s="264"/>
      <c r="Z857" s="264"/>
    </row>
    <row r="858" spans="1:26" s="64" customFormat="1" ht="17" thickBot="1">
      <c r="A858" s="470"/>
      <c r="B858" s="467" t="s">
        <v>779</v>
      </c>
      <c r="C858" s="442"/>
      <c r="D858" s="442"/>
      <c r="E858" s="474"/>
      <c r="F858" s="474"/>
      <c r="G858" s="801" t="s">
        <v>859</v>
      </c>
      <c r="H858" s="802"/>
      <c r="I858" s="803"/>
      <c r="J858" s="442"/>
      <c r="K858" s="467" t="s">
        <v>50</v>
      </c>
      <c r="L858" s="611"/>
      <c r="M858" s="442"/>
      <c r="N858" s="442"/>
      <c r="O858" s="467" t="s">
        <v>50</v>
      </c>
      <c r="P858" s="611"/>
      <c r="W858" s="453"/>
      <c r="X858" s="264"/>
      <c r="Y858" s="264"/>
      <c r="Z858" s="264"/>
    </row>
    <row r="859" spans="1:26" s="64" customFormat="1">
      <c r="A859" s="470"/>
      <c r="B859" s="442"/>
      <c r="C859" s="442"/>
      <c r="D859" s="442"/>
      <c r="E859" s="442"/>
      <c r="F859" s="442"/>
      <c r="G859" s="442"/>
      <c r="H859" s="442"/>
      <c r="I859" s="442"/>
      <c r="J859" s="442"/>
      <c r="K859" s="442"/>
      <c r="L859" s="442"/>
      <c r="M859" s="442"/>
      <c r="N859" s="442"/>
      <c r="O859" s="442"/>
      <c r="P859" s="471"/>
      <c r="W859" s="453"/>
      <c r="X859" s="264"/>
      <c r="Y859" s="264"/>
      <c r="Z859" s="264"/>
    </row>
    <row r="860" spans="1:26" s="64" customFormat="1">
      <c r="A860" s="470"/>
      <c r="B860" s="467" t="s">
        <v>70</v>
      </c>
      <c r="C860" s="442"/>
      <c r="D860" s="766"/>
      <c r="E860" s="767"/>
      <c r="F860" s="768"/>
      <c r="G860" s="442"/>
      <c r="H860" s="467" t="s">
        <v>71</v>
      </c>
      <c r="I860" s="442"/>
      <c r="J860" s="769"/>
      <c r="K860" s="804"/>
      <c r="L860" s="804"/>
      <c r="M860" s="804"/>
      <c r="N860" s="804"/>
      <c r="O860" s="770"/>
      <c r="P860" s="471"/>
      <c r="W860" s="453"/>
      <c r="X860" s="264"/>
      <c r="Y860" s="264"/>
      <c r="Z860" s="264"/>
    </row>
    <row r="861" spans="1:26" s="64" customFormat="1">
      <c r="A861" s="470"/>
      <c r="B861" s="442"/>
      <c r="C861" s="442"/>
      <c r="D861" s="442"/>
      <c r="E861" s="442"/>
      <c r="F861" s="442"/>
      <c r="G861" s="442"/>
      <c r="H861" s="442"/>
      <c r="I861" s="442"/>
      <c r="J861" s="442"/>
      <c r="K861" s="442"/>
      <c r="L861" s="442"/>
      <c r="M861" s="442"/>
      <c r="N861" s="442"/>
      <c r="O861" s="442"/>
      <c r="P861" s="471"/>
      <c r="W861" s="453"/>
      <c r="X861" s="264"/>
      <c r="Y861" s="264"/>
      <c r="Z861" s="264"/>
    </row>
    <row r="862" spans="1:26" s="64" customFormat="1">
      <c r="A862" s="470"/>
      <c r="B862" s="467" t="s">
        <v>72</v>
      </c>
      <c r="C862" s="442"/>
      <c r="D862" s="766"/>
      <c r="E862" s="767"/>
      <c r="F862" s="767"/>
      <c r="G862" s="767"/>
      <c r="H862" s="767"/>
      <c r="I862" s="767"/>
      <c r="J862" s="767"/>
      <c r="K862" s="767"/>
      <c r="L862" s="767"/>
      <c r="M862" s="767"/>
      <c r="N862" s="767"/>
      <c r="O862" s="768"/>
      <c r="P862" s="471"/>
      <c r="W862" s="453"/>
      <c r="X862" s="264"/>
      <c r="Y862" s="264"/>
      <c r="Z862" s="264"/>
    </row>
    <row r="863" spans="1:26" s="64" customFormat="1" ht="17" thickBot="1">
      <c r="A863" s="479"/>
      <c r="B863" s="480"/>
      <c r="C863" s="480"/>
      <c r="D863" s="480"/>
      <c r="E863" s="480"/>
      <c r="F863" s="480"/>
      <c r="G863" s="480"/>
      <c r="H863" s="480"/>
      <c r="I863" s="480"/>
      <c r="J863" s="480"/>
      <c r="K863" s="480"/>
      <c r="L863" s="480"/>
      <c r="M863" s="480"/>
      <c r="N863" s="480"/>
      <c r="O863" s="480"/>
      <c r="P863" s="481"/>
      <c r="W863" s="453"/>
      <c r="X863" s="264"/>
      <c r="Y863" s="264"/>
      <c r="Z863" s="264"/>
    </row>
    <row r="864" spans="1:26" s="64" customFormat="1" ht="17" thickBot="1">
      <c r="A864" s="470"/>
      <c r="B864" s="465"/>
      <c r="C864" s="465"/>
      <c r="D864" s="465"/>
      <c r="E864" s="465"/>
      <c r="F864" s="465"/>
      <c r="G864" s="465"/>
      <c r="H864" s="465"/>
      <c r="I864" s="465"/>
      <c r="J864" s="465"/>
      <c r="K864" s="465"/>
      <c r="L864" s="465"/>
      <c r="M864" s="465"/>
      <c r="N864" s="465"/>
      <c r="O864" s="465"/>
      <c r="P864" s="466"/>
      <c r="W864" s="457" t="s">
        <v>195</v>
      </c>
      <c r="X864" s="264"/>
      <c r="Y864" s="264"/>
      <c r="Z864" s="264"/>
    </row>
    <row r="865" spans="1:26" s="64" customFormat="1" ht="17" thickBot="1">
      <c r="A865" s="374" t="s">
        <v>1083</v>
      </c>
      <c r="B865" s="467" t="s">
        <v>68</v>
      </c>
      <c r="C865" s="442"/>
      <c r="D865" s="442"/>
      <c r="E865" s="766"/>
      <c r="F865" s="767"/>
      <c r="G865" s="767"/>
      <c r="H865" s="767"/>
      <c r="I865" s="767"/>
      <c r="J865" s="768"/>
      <c r="K865" s="468" t="s">
        <v>69</v>
      </c>
      <c r="L865" s="766"/>
      <c r="M865" s="768"/>
      <c r="N865" s="442"/>
      <c r="O865" s="467" t="s">
        <v>778</v>
      </c>
      <c r="P865" s="629"/>
      <c r="W865" s="453"/>
      <c r="X865" s="264"/>
      <c r="Y865" s="264"/>
      <c r="Z865" s="264"/>
    </row>
    <row r="866" spans="1:26" s="64" customFormat="1" ht="17" thickBot="1">
      <c r="A866" s="470"/>
      <c r="B866" s="442"/>
      <c r="C866" s="442"/>
      <c r="D866" s="442"/>
      <c r="E866" s="442"/>
      <c r="F866" s="442"/>
      <c r="G866" s="442"/>
      <c r="H866" s="442"/>
      <c r="I866" s="442"/>
      <c r="J866" s="442"/>
      <c r="K866" s="442"/>
      <c r="L866" s="442"/>
      <c r="M866" s="442"/>
      <c r="N866" s="442"/>
      <c r="O866" s="442"/>
      <c r="P866" s="471"/>
      <c r="W866" s="453"/>
      <c r="X866" s="264"/>
      <c r="Y866" s="264"/>
      <c r="Z866" s="264"/>
    </row>
    <row r="867" spans="1:26" s="64" customFormat="1" ht="17" thickBot="1">
      <c r="A867" s="470"/>
      <c r="B867" s="467" t="s">
        <v>862</v>
      </c>
      <c r="C867" s="442"/>
      <c r="D867" s="442"/>
      <c r="E867" s="472"/>
      <c r="F867" s="472"/>
      <c r="G867" s="766"/>
      <c r="H867" s="767"/>
      <c r="I867" s="768"/>
      <c r="J867" s="442"/>
      <c r="K867" s="467" t="s">
        <v>49</v>
      </c>
      <c r="L867" s="610"/>
      <c r="M867" s="442"/>
      <c r="N867" s="442"/>
      <c r="O867" s="467" t="s">
        <v>49</v>
      </c>
      <c r="P867" s="610"/>
      <c r="W867" s="453"/>
      <c r="X867" s="264"/>
      <c r="Y867" s="264"/>
      <c r="Z867" s="264"/>
    </row>
    <row r="868" spans="1:26" s="64" customFormat="1" ht="17" thickBot="1">
      <c r="A868" s="470"/>
      <c r="B868" s="467"/>
      <c r="C868" s="442"/>
      <c r="D868" s="442"/>
      <c r="E868" s="474"/>
      <c r="F868" s="474"/>
      <c r="G868" s="474"/>
      <c r="H868" s="474"/>
      <c r="I868" s="442"/>
      <c r="J868" s="442"/>
      <c r="K868" s="467"/>
      <c r="L868" s="475"/>
      <c r="M868" s="450"/>
      <c r="N868" s="450"/>
      <c r="O868" s="476"/>
      <c r="P868" s="477"/>
      <c r="W868" s="453"/>
      <c r="X868" s="264"/>
      <c r="Y868" s="264"/>
      <c r="Z868" s="264"/>
    </row>
    <row r="869" spans="1:26" s="64" customFormat="1" ht="17" thickBot="1">
      <c r="A869" s="470"/>
      <c r="B869" s="467" t="s">
        <v>779</v>
      </c>
      <c r="C869" s="442"/>
      <c r="D869" s="442"/>
      <c r="E869" s="474"/>
      <c r="F869" s="474"/>
      <c r="G869" s="801" t="s">
        <v>859</v>
      </c>
      <c r="H869" s="802"/>
      <c r="I869" s="803"/>
      <c r="J869" s="442"/>
      <c r="K869" s="467" t="s">
        <v>50</v>
      </c>
      <c r="L869" s="611"/>
      <c r="M869" s="442"/>
      <c r="N869" s="442"/>
      <c r="O869" s="467" t="s">
        <v>50</v>
      </c>
      <c r="P869" s="611"/>
      <c r="W869" s="453"/>
      <c r="X869" s="264"/>
      <c r="Y869" s="264"/>
      <c r="Z869" s="264"/>
    </row>
    <row r="870" spans="1:26" s="64" customFormat="1">
      <c r="A870" s="470"/>
      <c r="B870" s="442"/>
      <c r="C870" s="442"/>
      <c r="D870" s="442"/>
      <c r="E870" s="442"/>
      <c r="F870" s="442"/>
      <c r="G870" s="442"/>
      <c r="H870" s="442"/>
      <c r="I870" s="442"/>
      <c r="J870" s="442"/>
      <c r="K870" s="442"/>
      <c r="L870" s="442"/>
      <c r="M870" s="442"/>
      <c r="N870" s="442"/>
      <c r="O870" s="442"/>
      <c r="P870" s="471"/>
      <c r="W870" s="453"/>
      <c r="X870" s="264"/>
      <c r="Y870" s="264"/>
      <c r="Z870" s="264"/>
    </row>
    <row r="871" spans="1:26" s="64" customFormat="1">
      <c r="A871" s="470"/>
      <c r="B871" s="467" t="s">
        <v>70</v>
      </c>
      <c r="C871" s="442"/>
      <c r="D871" s="766"/>
      <c r="E871" s="767"/>
      <c r="F871" s="768"/>
      <c r="G871" s="442"/>
      <c r="H871" s="467" t="s">
        <v>71</v>
      </c>
      <c r="I871" s="442"/>
      <c r="J871" s="769"/>
      <c r="K871" s="804"/>
      <c r="L871" s="804"/>
      <c r="M871" s="804"/>
      <c r="N871" s="804"/>
      <c r="O871" s="770"/>
      <c r="P871" s="471"/>
      <c r="W871" s="453"/>
      <c r="X871" s="264"/>
      <c r="Y871" s="264"/>
      <c r="Z871" s="264"/>
    </row>
    <row r="872" spans="1:26" s="64" customFormat="1">
      <c r="A872" s="470"/>
      <c r="B872" s="442"/>
      <c r="C872" s="442"/>
      <c r="D872" s="442"/>
      <c r="E872" s="442"/>
      <c r="F872" s="442"/>
      <c r="G872" s="442"/>
      <c r="H872" s="442"/>
      <c r="I872" s="442"/>
      <c r="J872" s="442"/>
      <c r="K872" s="442"/>
      <c r="L872" s="442"/>
      <c r="M872" s="442"/>
      <c r="N872" s="442"/>
      <c r="O872" s="442"/>
      <c r="P872" s="471"/>
      <c r="W872" s="453"/>
      <c r="X872" s="264"/>
      <c r="Y872" s="264"/>
      <c r="Z872" s="264"/>
    </row>
    <row r="873" spans="1:26" s="64" customFormat="1">
      <c r="A873" s="470"/>
      <c r="B873" s="467" t="s">
        <v>72</v>
      </c>
      <c r="C873" s="442"/>
      <c r="D873" s="766"/>
      <c r="E873" s="767"/>
      <c r="F873" s="767"/>
      <c r="G873" s="767"/>
      <c r="H873" s="767"/>
      <c r="I873" s="767"/>
      <c r="J873" s="767"/>
      <c r="K873" s="767"/>
      <c r="L873" s="767"/>
      <c r="M873" s="767"/>
      <c r="N873" s="767"/>
      <c r="O873" s="768"/>
      <c r="P873" s="471"/>
      <c r="W873" s="453"/>
      <c r="X873" s="264"/>
      <c r="Y873" s="264"/>
      <c r="Z873" s="264"/>
    </row>
    <row r="874" spans="1:26" s="64" customFormat="1" ht="17" thickBot="1">
      <c r="A874" s="479"/>
      <c r="B874" s="480"/>
      <c r="C874" s="480"/>
      <c r="D874" s="480"/>
      <c r="E874" s="480"/>
      <c r="F874" s="480"/>
      <c r="G874" s="480"/>
      <c r="H874" s="480"/>
      <c r="I874" s="480"/>
      <c r="J874" s="480"/>
      <c r="K874" s="480"/>
      <c r="L874" s="480"/>
      <c r="M874" s="480"/>
      <c r="N874" s="480"/>
      <c r="O874" s="480"/>
      <c r="P874" s="481"/>
      <c r="W874" s="453"/>
      <c r="X874" s="264"/>
      <c r="Y874" s="264"/>
      <c r="Z874" s="264"/>
    </row>
    <row r="875" spans="1:26" s="64" customFormat="1" ht="17" thickBot="1">
      <c r="A875" s="470"/>
      <c r="B875" s="465"/>
      <c r="C875" s="465"/>
      <c r="D875" s="465"/>
      <c r="E875" s="465"/>
      <c r="F875" s="465"/>
      <c r="G875" s="465"/>
      <c r="H875" s="465"/>
      <c r="I875" s="465"/>
      <c r="J875" s="465"/>
      <c r="K875" s="465"/>
      <c r="L875" s="465"/>
      <c r="M875" s="465"/>
      <c r="N875" s="465"/>
      <c r="O875" s="465"/>
      <c r="P875" s="466"/>
      <c r="W875" s="457" t="s">
        <v>195</v>
      </c>
      <c r="X875" s="264"/>
      <c r="Y875" s="264"/>
      <c r="Z875" s="264"/>
    </row>
    <row r="876" spans="1:26" s="64" customFormat="1" ht="17" thickBot="1">
      <c r="A876" s="374" t="s">
        <v>1084</v>
      </c>
      <c r="B876" s="467" t="s">
        <v>68</v>
      </c>
      <c r="C876" s="442"/>
      <c r="D876" s="442"/>
      <c r="E876" s="766"/>
      <c r="F876" s="767"/>
      <c r="G876" s="767"/>
      <c r="H876" s="767"/>
      <c r="I876" s="767"/>
      <c r="J876" s="768"/>
      <c r="K876" s="468" t="s">
        <v>69</v>
      </c>
      <c r="L876" s="766"/>
      <c r="M876" s="768"/>
      <c r="N876" s="442"/>
      <c r="O876" s="467" t="s">
        <v>778</v>
      </c>
      <c r="P876" s="629"/>
      <c r="W876" s="453"/>
      <c r="X876" s="264"/>
      <c r="Y876" s="264"/>
      <c r="Z876" s="264"/>
    </row>
    <row r="877" spans="1:26" s="64" customFormat="1" ht="17" thickBot="1">
      <c r="A877" s="470"/>
      <c r="B877" s="442"/>
      <c r="C877" s="442"/>
      <c r="D877" s="442"/>
      <c r="E877" s="442"/>
      <c r="F877" s="442"/>
      <c r="G877" s="442"/>
      <c r="H877" s="442"/>
      <c r="I877" s="442"/>
      <c r="J877" s="442"/>
      <c r="K877" s="442"/>
      <c r="L877" s="442"/>
      <c r="M877" s="442"/>
      <c r="N877" s="442"/>
      <c r="O877" s="442"/>
      <c r="P877" s="471"/>
      <c r="W877" s="453"/>
      <c r="X877" s="264"/>
      <c r="Y877" s="264"/>
      <c r="Z877" s="264"/>
    </row>
    <row r="878" spans="1:26" s="64" customFormat="1" ht="17" thickBot="1">
      <c r="A878" s="470"/>
      <c r="B878" s="467" t="s">
        <v>862</v>
      </c>
      <c r="C878" s="442"/>
      <c r="D878" s="442"/>
      <c r="E878" s="472"/>
      <c r="F878" s="472"/>
      <c r="G878" s="766"/>
      <c r="H878" s="767"/>
      <c r="I878" s="768"/>
      <c r="J878" s="442"/>
      <c r="K878" s="467" t="s">
        <v>49</v>
      </c>
      <c r="L878" s="610"/>
      <c r="M878" s="442"/>
      <c r="N878" s="442"/>
      <c r="O878" s="467" t="s">
        <v>49</v>
      </c>
      <c r="P878" s="610"/>
      <c r="W878" s="453"/>
      <c r="X878" s="264"/>
      <c r="Y878" s="264"/>
      <c r="Z878" s="264"/>
    </row>
    <row r="879" spans="1:26" s="64" customFormat="1" ht="17" thickBot="1">
      <c r="A879" s="470"/>
      <c r="B879" s="467"/>
      <c r="C879" s="442"/>
      <c r="D879" s="442"/>
      <c r="E879" s="474"/>
      <c r="F879" s="474"/>
      <c r="G879" s="474"/>
      <c r="H879" s="474"/>
      <c r="I879" s="442"/>
      <c r="J879" s="442"/>
      <c r="K879" s="467"/>
      <c r="L879" s="475"/>
      <c r="M879" s="450"/>
      <c r="N879" s="450"/>
      <c r="O879" s="476"/>
      <c r="P879" s="477"/>
      <c r="W879" s="453"/>
      <c r="X879" s="264"/>
      <c r="Y879" s="264"/>
      <c r="Z879" s="264"/>
    </row>
    <row r="880" spans="1:26" s="64" customFormat="1" ht="17" thickBot="1">
      <c r="A880" s="470"/>
      <c r="B880" s="467" t="s">
        <v>779</v>
      </c>
      <c r="C880" s="442"/>
      <c r="D880" s="442"/>
      <c r="E880" s="474"/>
      <c r="F880" s="474"/>
      <c r="G880" s="801" t="s">
        <v>859</v>
      </c>
      <c r="H880" s="802"/>
      <c r="I880" s="803"/>
      <c r="J880" s="442"/>
      <c r="K880" s="467" t="s">
        <v>50</v>
      </c>
      <c r="L880" s="611"/>
      <c r="M880" s="442"/>
      <c r="N880" s="442"/>
      <c r="O880" s="467" t="s">
        <v>50</v>
      </c>
      <c r="P880" s="611"/>
      <c r="W880" s="453"/>
      <c r="X880" s="264"/>
      <c r="Y880" s="264"/>
      <c r="Z880" s="264"/>
    </row>
    <row r="881" spans="1:26" s="64" customFormat="1">
      <c r="A881" s="470"/>
      <c r="B881" s="442"/>
      <c r="C881" s="442"/>
      <c r="D881" s="442"/>
      <c r="E881" s="442"/>
      <c r="F881" s="442"/>
      <c r="G881" s="442"/>
      <c r="H881" s="442"/>
      <c r="I881" s="442"/>
      <c r="J881" s="442"/>
      <c r="K881" s="442"/>
      <c r="L881" s="442"/>
      <c r="M881" s="442"/>
      <c r="N881" s="442"/>
      <c r="O881" s="442"/>
      <c r="P881" s="471"/>
      <c r="W881" s="453"/>
      <c r="X881" s="264"/>
      <c r="Y881" s="264"/>
      <c r="Z881" s="264"/>
    </row>
    <row r="882" spans="1:26" s="64" customFormat="1">
      <c r="A882" s="470"/>
      <c r="B882" s="467" t="s">
        <v>70</v>
      </c>
      <c r="C882" s="442"/>
      <c r="D882" s="766"/>
      <c r="E882" s="767"/>
      <c r="F882" s="768"/>
      <c r="G882" s="442"/>
      <c r="H882" s="467" t="s">
        <v>71</v>
      </c>
      <c r="I882" s="442"/>
      <c r="J882" s="769"/>
      <c r="K882" s="804"/>
      <c r="L882" s="804"/>
      <c r="M882" s="804"/>
      <c r="N882" s="804"/>
      <c r="O882" s="770"/>
      <c r="P882" s="471"/>
      <c r="W882" s="453"/>
      <c r="X882" s="264"/>
      <c r="Y882" s="264"/>
      <c r="Z882" s="264"/>
    </row>
    <row r="883" spans="1:26" s="64" customFormat="1">
      <c r="A883" s="470"/>
      <c r="B883" s="442"/>
      <c r="C883" s="442"/>
      <c r="D883" s="442"/>
      <c r="E883" s="442"/>
      <c r="F883" s="442"/>
      <c r="G883" s="442"/>
      <c r="H883" s="442"/>
      <c r="I883" s="442"/>
      <c r="J883" s="442"/>
      <c r="K883" s="442"/>
      <c r="L883" s="442"/>
      <c r="M883" s="442"/>
      <c r="N883" s="442"/>
      <c r="O883" s="442"/>
      <c r="P883" s="471"/>
      <c r="W883" s="453"/>
      <c r="X883" s="264"/>
      <c r="Y883" s="264"/>
      <c r="Z883" s="264"/>
    </row>
    <row r="884" spans="1:26" s="64" customFormat="1">
      <c r="A884" s="470"/>
      <c r="B884" s="467" t="s">
        <v>72</v>
      </c>
      <c r="C884" s="442"/>
      <c r="D884" s="766"/>
      <c r="E884" s="767"/>
      <c r="F884" s="767"/>
      <c r="G884" s="767"/>
      <c r="H884" s="767"/>
      <c r="I884" s="767"/>
      <c r="J884" s="767"/>
      <c r="K884" s="767"/>
      <c r="L884" s="767"/>
      <c r="M884" s="767"/>
      <c r="N884" s="767"/>
      <c r="O884" s="768"/>
      <c r="P884" s="471"/>
      <c r="W884" s="453"/>
      <c r="X884" s="264"/>
      <c r="Y884" s="264"/>
      <c r="Z884" s="264"/>
    </row>
    <row r="885" spans="1:26" s="64" customFormat="1" ht="17" thickBot="1">
      <c r="A885" s="479"/>
      <c r="B885" s="480"/>
      <c r="C885" s="480"/>
      <c r="D885" s="480"/>
      <c r="E885" s="480"/>
      <c r="F885" s="480"/>
      <c r="G885" s="480"/>
      <c r="H885" s="480"/>
      <c r="I885" s="480"/>
      <c r="J885" s="480"/>
      <c r="K885" s="480"/>
      <c r="L885" s="480"/>
      <c r="M885" s="480"/>
      <c r="N885" s="480"/>
      <c r="O885" s="480"/>
      <c r="P885" s="481"/>
      <c r="W885" s="453"/>
      <c r="X885" s="264"/>
      <c r="Y885" s="264"/>
      <c r="Z885" s="264"/>
    </row>
    <row r="886" spans="1:26" s="64" customFormat="1" ht="17" thickBot="1">
      <c r="A886" s="470"/>
      <c r="B886" s="465"/>
      <c r="C886" s="465"/>
      <c r="D886" s="465"/>
      <c r="E886" s="465"/>
      <c r="F886" s="465"/>
      <c r="G886" s="465"/>
      <c r="H886" s="465"/>
      <c r="I886" s="465"/>
      <c r="J886" s="465"/>
      <c r="K886" s="465"/>
      <c r="L886" s="465"/>
      <c r="M886" s="465"/>
      <c r="N886" s="465"/>
      <c r="O886" s="465"/>
      <c r="P886" s="466"/>
      <c r="W886" s="457" t="s">
        <v>195</v>
      </c>
      <c r="X886" s="264"/>
      <c r="Y886" s="264"/>
      <c r="Z886" s="264"/>
    </row>
    <row r="887" spans="1:26" s="64" customFormat="1" ht="17" thickBot="1">
      <c r="A887" s="374" t="s">
        <v>1085</v>
      </c>
      <c r="B887" s="467" t="s">
        <v>68</v>
      </c>
      <c r="C887" s="442"/>
      <c r="D887" s="442"/>
      <c r="E887" s="766"/>
      <c r="F887" s="767"/>
      <c r="G887" s="767"/>
      <c r="H887" s="767"/>
      <c r="I887" s="767"/>
      <c r="J887" s="768"/>
      <c r="K887" s="468" t="s">
        <v>69</v>
      </c>
      <c r="L887" s="766"/>
      <c r="M887" s="768"/>
      <c r="N887" s="442"/>
      <c r="O887" s="467" t="s">
        <v>778</v>
      </c>
      <c r="P887" s="629"/>
      <c r="W887" s="453"/>
      <c r="X887" s="264"/>
      <c r="Y887" s="264"/>
      <c r="Z887" s="264"/>
    </row>
    <row r="888" spans="1:26" s="64" customFormat="1" ht="17" thickBot="1">
      <c r="A888" s="470"/>
      <c r="B888" s="442"/>
      <c r="C888" s="442"/>
      <c r="D888" s="442"/>
      <c r="E888" s="442"/>
      <c r="F888" s="442"/>
      <c r="G888" s="442"/>
      <c r="H888" s="442"/>
      <c r="I888" s="442"/>
      <c r="J888" s="442"/>
      <c r="K888" s="442"/>
      <c r="L888" s="442"/>
      <c r="M888" s="442"/>
      <c r="N888" s="442"/>
      <c r="O888" s="442"/>
      <c r="P888" s="471"/>
      <c r="W888" s="453"/>
      <c r="X888" s="264"/>
      <c r="Y888" s="264"/>
      <c r="Z888" s="264"/>
    </row>
    <row r="889" spans="1:26" s="64" customFormat="1" ht="17" thickBot="1">
      <c r="A889" s="470"/>
      <c r="B889" s="467" t="s">
        <v>862</v>
      </c>
      <c r="C889" s="442"/>
      <c r="D889" s="442"/>
      <c r="E889" s="472"/>
      <c r="F889" s="472"/>
      <c r="G889" s="766"/>
      <c r="H889" s="767"/>
      <c r="I889" s="768"/>
      <c r="J889" s="442"/>
      <c r="K889" s="467" t="s">
        <v>49</v>
      </c>
      <c r="L889" s="610"/>
      <c r="M889" s="442"/>
      <c r="N889" s="442"/>
      <c r="O889" s="467" t="s">
        <v>49</v>
      </c>
      <c r="P889" s="610"/>
      <c r="W889" s="453"/>
      <c r="X889" s="264"/>
      <c r="Y889" s="264"/>
      <c r="Z889" s="264"/>
    </row>
    <row r="890" spans="1:26" s="64" customFormat="1" ht="17" thickBot="1">
      <c r="A890" s="470"/>
      <c r="B890" s="467"/>
      <c r="C890" s="442"/>
      <c r="D890" s="442"/>
      <c r="E890" s="474"/>
      <c r="F890" s="474"/>
      <c r="G890" s="474"/>
      <c r="H890" s="474"/>
      <c r="I890" s="442"/>
      <c r="J890" s="442"/>
      <c r="K890" s="467"/>
      <c r="L890" s="475"/>
      <c r="M890" s="450"/>
      <c r="N890" s="450"/>
      <c r="O890" s="476"/>
      <c r="P890" s="477"/>
      <c r="W890" s="453"/>
      <c r="X890" s="264"/>
      <c r="Y890" s="264"/>
      <c r="Z890" s="264"/>
    </row>
    <row r="891" spans="1:26" s="64" customFormat="1" ht="17" thickBot="1">
      <c r="A891" s="470"/>
      <c r="B891" s="467" t="s">
        <v>779</v>
      </c>
      <c r="C891" s="442"/>
      <c r="D891" s="442"/>
      <c r="E891" s="474"/>
      <c r="F891" s="474"/>
      <c r="G891" s="801" t="s">
        <v>859</v>
      </c>
      <c r="H891" s="802"/>
      <c r="I891" s="803"/>
      <c r="J891" s="442"/>
      <c r="K891" s="467" t="s">
        <v>50</v>
      </c>
      <c r="L891" s="611"/>
      <c r="M891" s="442"/>
      <c r="N891" s="442"/>
      <c r="O891" s="467" t="s">
        <v>50</v>
      </c>
      <c r="P891" s="611"/>
      <c r="W891" s="453"/>
      <c r="X891" s="264"/>
      <c r="Y891" s="264"/>
      <c r="Z891" s="264"/>
    </row>
    <row r="892" spans="1:26" s="64" customFormat="1">
      <c r="A892" s="470"/>
      <c r="B892" s="442"/>
      <c r="C892" s="442"/>
      <c r="D892" s="442"/>
      <c r="E892" s="442"/>
      <c r="F892" s="442"/>
      <c r="G892" s="442"/>
      <c r="H892" s="442"/>
      <c r="I892" s="442"/>
      <c r="J892" s="442"/>
      <c r="K892" s="442"/>
      <c r="L892" s="442"/>
      <c r="M892" s="442"/>
      <c r="N892" s="442"/>
      <c r="O892" s="442"/>
      <c r="P892" s="471"/>
      <c r="W892" s="453"/>
      <c r="X892" s="264"/>
      <c r="Y892" s="264"/>
      <c r="Z892" s="264"/>
    </row>
    <row r="893" spans="1:26" s="64" customFormat="1">
      <c r="A893" s="470"/>
      <c r="B893" s="467" t="s">
        <v>70</v>
      </c>
      <c r="C893" s="442"/>
      <c r="D893" s="766"/>
      <c r="E893" s="767"/>
      <c r="F893" s="768"/>
      <c r="G893" s="442"/>
      <c r="H893" s="467" t="s">
        <v>71</v>
      </c>
      <c r="I893" s="442"/>
      <c r="J893" s="769"/>
      <c r="K893" s="804"/>
      <c r="L893" s="804"/>
      <c r="M893" s="804"/>
      <c r="N893" s="804"/>
      <c r="O893" s="770"/>
      <c r="P893" s="471"/>
      <c r="W893" s="453"/>
      <c r="X893" s="264"/>
      <c r="Y893" s="264"/>
      <c r="Z893" s="264"/>
    </row>
    <row r="894" spans="1:26" s="64" customFormat="1">
      <c r="A894" s="470"/>
      <c r="B894" s="442"/>
      <c r="C894" s="442"/>
      <c r="D894" s="442"/>
      <c r="E894" s="442"/>
      <c r="F894" s="442"/>
      <c r="G894" s="442"/>
      <c r="H894" s="442"/>
      <c r="I894" s="442"/>
      <c r="J894" s="442"/>
      <c r="K894" s="442"/>
      <c r="L894" s="442"/>
      <c r="M894" s="442"/>
      <c r="N894" s="442"/>
      <c r="O894" s="442"/>
      <c r="P894" s="471"/>
      <c r="W894" s="453"/>
      <c r="X894" s="264"/>
      <c r="Y894" s="264"/>
      <c r="Z894" s="264"/>
    </row>
    <row r="895" spans="1:26" s="64" customFormat="1">
      <c r="A895" s="470"/>
      <c r="B895" s="467" t="s">
        <v>72</v>
      </c>
      <c r="C895" s="442"/>
      <c r="D895" s="766"/>
      <c r="E895" s="767"/>
      <c r="F895" s="767"/>
      <c r="G895" s="767"/>
      <c r="H895" s="767"/>
      <c r="I895" s="767"/>
      <c r="J895" s="767"/>
      <c r="K895" s="767"/>
      <c r="L895" s="767"/>
      <c r="M895" s="767"/>
      <c r="N895" s="767"/>
      <c r="O895" s="768"/>
      <c r="P895" s="471"/>
      <c r="W895" s="453"/>
      <c r="X895" s="264"/>
      <c r="Y895" s="264"/>
      <c r="Z895" s="264"/>
    </row>
    <row r="896" spans="1:26" s="64" customFormat="1" ht="17" thickBot="1">
      <c r="A896" s="479"/>
      <c r="B896" s="480"/>
      <c r="C896" s="480"/>
      <c r="D896" s="480"/>
      <c r="E896" s="480"/>
      <c r="F896" s="480"/>
      <c r="G896" s="480"/>
      <c r="H896" s="480"/>
      <c r="I896" s="480"/>
      <c r="J896" s="480"/>
      <c r="K896" s="480"/>
      <c r="L896" s="480"/>
      <c r="M896" s="480"/>
      <c r="N896" s="480"/>
      <c r="O896" s="480"/>
      <c r="P896" s="481"/>
      <c r="W896" s="453"/>
      <c r="X896" s="264"/>
      <c r="Y896" s="264"/>
      <c r="Z896" s="264"/>
    </row>
    <row r="897" spans="1:26" s="64" customFormat="1" ht="17" thickBot="1">
      <c r="A897" s="470"/>
      <c r="B897" s="465"/>
      <c r="C897" s="465"/>
      <c r="D897" s="465"/>
      <c r="E897" s="465"/>
      <c r="F897" s="465"/>
      <c r="G897" s="465"/>
      <c r="H897" s="465"/>
      <c r="I897" s="465"/>
      <c r="J897" s="465"/>
      <c r="K897" s="465"/>
      <c r="L897" s="465"/>
      <c r="M897" s="465"/>
      <c r="N897" s="465"/>
      <c r="O897" s="465"/>
      <c r="P897" s="466"/>
      <c r="W897" s="457" t="s">
        <v>195</v>
      </c>
      <c r="X897" s="264"/>
      <c r="Y897" s="264"/>
      <c r="Z897" s="264"/>
    </row>
    <row r="898" spans="1:26" s="64" customFormat="1" ht="17" thickBot="1">
      <c r="A898" s="374" t="s">
        <v>1086</v>
      </c>
      <c r="B898" s="467" t="s">
        <v>68</v>
      </c>
      <c r="C898" s="442"/>
      <c r="D898" s="442"/>
      <c r="E898" s="766"/>
      <c r="F898" s="767"/>
      <c r="G898" s="767"/>
      <c r="H898" s="767"/>
      <c r="I898" s="767"/>
      <c r="J898" s="768"/>
      <c r="K898" s="468" t="s">
        <v>69</v>
      </c>
      <c r="L898" s="766"/>
      <c r="M898" s="768"/>
      <c r="N898" s="442"/>
      <c r="O898" s="467" t="s">
        <v>778</v>
      </c>
      <c r="P898" s="629"/>
      <c r="W898" s="453"/>
      <c r="X898" s="264"/>
      <c r="Y898" s="264"/>
      <c r="Z898" s="264"/>
    </row>
    <row r="899" spans="1:26" s="64" customFormat="1" ht="17" thickBot="1">
      <c r="A899" s="470"/>
      <c r="B899" s="442"/>
      <c r="C899" s="442"/>
      <c r="D899" s="442"/>
      <c r="E899" s="442"/>
      <c r="F899" s="442"/>
      <c r="G899" s="442"/>
      <c r="H899" s="442"/>
      <c r="I899" s="442"/>
      <c r="J899" s="442"/>
      <c r="K899" s="442"/>
      <c r="L899" s="442"/>
      <c r="M899" s="442"/>
      <c r="N899" s="442"/>
      <c r="O899" s="442"/>
      <c r="P899" s="471"/>
      <c r="W899" s="453"/>
      <c r="X899" s="264"/>
      <c r="Y899" s="264"/>
      <c r="Z899" s="264"/>
    </row>
    <row r="900" spans="1:26" s="64" customFormat="1" ht="17" thickBot="1">
      <c r="A900" s="470"/>
      <c r="B900" s="467" t="s">
        <v>862</v>
      </c>
      <c r="C900" s="442"/>
      <c r="D900" s="442"/>
      <c r="E900" s="472"/>
      <c r="F900" s="472"/>
      <c r="G900" s="766"/>
      <c r="H900" s="767"/>
      <c r="I900" s="768"/>
      <c r="J900" s="442"/>
      <c r="K900" s="467" t="s">
        <v>49</v>
      </c>
      <c r="L900" s="610"/>
      <c r="M900" s="442"/>
      <c r="N900" s="442"/>
      <c r="O900" s="467" t="s">
        <v>49</v>
      </c>
      <c r="P900" s="610"/>
      <c r="W900" s="453"/>
      <c r="X900" s="264"/>
      <c r="Y900" s="264"/>
      <c r="Z900" s="264"/>
    </row>
    <row r="901" spans="1:26" s="64" customFormat="1" ht="17" thickBot="1">
      <c r="A901" s="470"/>
      <c r="B901" s="467"/>
      <c r="C901" s="442"/>
      <c r="D901" s="442"/>
      <c r="E901" s="474"/>
      <c r="F901" s="474"/>
      <c r="G901" s="474"/>
      <c r="H901" s="474"/>
      <c r="I901" s="442"/>
      <c r="J901" s="442"/>
      <c r="K901" s="467"/>
      <c r="L901" s="475"/>
      <c r="M901" s="450"/>
      <c r="N901" s="450"/>
      <c r="O901" s="476"/>
      <c r="P901" s="477"/>
      <c r="W901" s="453"/>
      <c r="X901" s="264"/>
      <c r="Y901" s="264"/>
      <c r="Z901" s="264"/>
    </row>
    <row r="902" spans="1:26" s="64" customFormat="1" ht="17" thickBot="1">
      <c r="A902" s="470"/>
      <c r="B902" s="467" t="s">
        <v>779</v>
      </c>
      <c r="C902" s="442"/>
      <c r="D902" s="442"/>
      <c r="E902" s="474"/>
      <c r="F902" s="474"/>
      <c r="G902" s="801" t="s">
        <v>859</v>
      </c>
      <c r="H902" s="802"/>
      <c r="I902" s="803"/>
      <c r="J902" s="442"/>
      <c r="K902" s="467" t="s">
        <v>50</v>
      </c>
      <c r="L902" s="611"/>
      <c r="M902" s="442"/>
      <c r="N902" s="442"/>
      <c r="O902" s="467" t="s">
        <v>50</v>
      </c>
      <c r="P902" s="611"/>
      <c r="W902" s="453"/>
      <c r="X902" s="264"/>
      <c r="Y902" s="264"/>
      <c r="Z902" s="264"/>
    </row>
    <row r="903" spans="1:26" s="64" customFormat="1">
      <c r="A903" s="470"/>
      <c r="B903" s="442"/>
      <c r="C903" s="442"/>
      <c r="D903" s="442"/>
      <c r="E903" s="442"/>
      <c r="F903" s="442"/>
      <c r="G903" s="442"/>
      <c r="H903" s="442"/>
      <c r="I903" s="442"/>
      <c r="J903" s="442"/>
      <c r="K903" s="442"/>
      <c r="L903" s="442"/>
      <c r="M903" s="442"/>
      <c r="N903" s="442"/>
      <c r="O903" s="442"/>
      <c r="P903" s="471"/>
      <c r="W903" s="453"/>
      <c r="X903" s="264"/>
      <c r="Y903" s="264"/>
      <c r="Z903" s="264"/>
    </row>
    <row r="904" spans="1:26" s="64" customFormat="1">
      <c r="A904" s="470"/>
      <c r="B904" s="467" t="s">
        <v>70</v>
      </c>
      <c r="C904" s="442"/>
      <c r="D904" s="766"/>
      <c r="E904" s="767"/>
      <c r="F904" s="768"/>
      <c r="G904" s="442"/>
      <c r="H904" s="467" t="s">
        <v>71</v>
      </c>
      <c r="I904" s="442"/>
      <c r="J904" s="769"/>
      <c r="K904" s="804"/>
      <c r="L904" s="804"/>
      <c r="M904" s="804"/>
      <c r="N904" s="804"/>
      <c r="O904" s="770"/>
      <c r="P904" s="471"/>
      <c r="W904" s="453"/>
      <c r="X904" s="264"/>
      <c r="Y904" s="264"/>
      <c r="Z904" s="264"/>
    </row>
    <row r="905" spans="1:26" s="64" customFormat="1">
      <c r="A905" s="470"/>
      <c r="B905" s="442"/>
      <c r="C905" s="442"/>
      <c r="D905" s="442"/>
      <c r="E905" s="442"/>
      <c r="F905" s="442"/>
      <c r="G905" s="442"/>
      <c r="H905" s="442"/>
      <c r="I905" s="442"/>
      <c r="J905" s="442"/>
      <c r="K905" s="442"/>
      <c r="L905" s="442"/>
      <c r="M905" s="442"/>
      <c r="N905" s="442"/>
      <c r="O905" s="442"/>
      <c r="P905" s="471"/>
      <c r="W905" s="453"/>
      <c r="X905" s="264"/>
      <c r="Y905" s="264"/>
      <c r="Z905" s="264"/>
    </row>
    <row r="906" spans="1:26" s="64" customFormat="1">
      <c r="A906" s="470"/>
      <c r="B906" s="467" t="s">
        <v>72</v>
      </c>
      <c r="C906" s="442"/>
      <c r="D906" s="766"/>
      <c r="E906" s="767"/>
      <c r="F906" s="767"/>
      <c r="G906" s="767"/>
      <c r="H906" s="767"/>
      <c r="I906" s="767"/>
      <c r="J906" s="767"/>
      <c r="K906" s="767"/>
      <c r="L906" s="767"/>
      <c r="M906" s="767"/>
      <c r="N906" s="767"/>
      <c r="O906" s="768"/>
      <c r="P906" s="471"/>
      <c r="W906" s="453"/>
      <c r="X906" s="264"/>
      <c r="Y906" s="264"/>
      <c r="Z906" s="264"/>
    </row>
    <row r="907" spans="1:26" s="64" customFormat="1" ht="17" thickBot="1">
      <c r="A907" s="479"/>
      <c r="B907" s="480"/>
      <c r="C907" s="480"/>
      <c r="D907" s="480"/>
      <c r="E907" s="480"/>
      <c r="F907" s="480"/>
      <c r="G907" s="480"/>
      <c r="H907" s="480"/>
      <c r="I907" s="480"/>
      <c r="J907" s="480"/>
      <c r="K907" s="480"/>
      <c r="L907" s="480"/>
      <c r="M907" s="480"/>
      <c r="N907" s="480"/>
      <c r="O907" s="480"/>
      <c r="P907" s="481"/>
      <c r="W907" s="453"/>
      <c r="X907" s="264"/>
      <c r="Y907" s="264"/>
      <c r="Z907" s="264"/>
    </row>
    <row r="908" spans="1:26" s="64" customFormat="1" ht="17" thickBot="1">
      <c r="A908" s="470"/>
      <c r="B908" s="465"/>
      <c r="C908" s="465"/>
      <c r="D908" s="465"/>
      <c r="E908" s="465"/>
      <c r="F908" s="465"/>
      <c r="G908" s="465"/>
      <c r="H908" s="465"/>
      <c r="I908" s="465"/>
      <c r="J908" s="465"/>
      <c r="K908" s="465"/>
      <c r="L908" s="465"/>
      <c r="M908" s="465"/>
      <c r="N908" s="465"/>
      <c r="O908" s="465"/>
      <c r="P908" s="466"/>
      <c r="W908" s="457" t="s">
        <v>195</v>
      </c>
      <c r="X908" s="264"/>
      <c r="Y908" s="264"/>
      <c r="Z908" s="264"/>
    </row>
    <row r="909" spans="1:26" s="64" customFormat="1" ht="17" thickBot="1">
      <c r="A909" s="374" t="s">
        <v>1087</v>
      </c>
      <c r="B909" s="467" t="s">
        <v>68</v>
      </c>
      <c r="C909" s="442"/>
      <c r="D909" s="442"/>
      <c r="E909" s="766"/>
      <c r="F909" s="767"/>
      <c r="G909" s="767"/>
      <c r="H909" s="767"/>
      <c r="I909" s="767"/>
      <c r="J909" s="768"/>
      <c r="K909" s="468" t="s">
        <v>69</v>
      </c>
      <c r="L909" s="766"/>
      <c r="M909" s="768"/>
      <c r="N909" s="442"/>
      <c r="O909" s="467" t="s">
        <v>778</v>
      </c>
      <c r="P909" s="629"/>
      <c r="W909" s="453"/>
      <c r="X909" s="264"/>
      <c r="Y909" s="264"/>
      <c r="Z909" s="264"/>
    </row>
    <row r="910" spans="1:26" s="64" customFormat="1" ht="17" thickBot="1">
      <c r="A910" s="470"/>
      <c r="B910" s="442"/>
      <c r="C910" s="442"/>
      <c r="D910" s="442"/>
      <c r="E910" s="442"/>
      <c r="F910" s="442"/>
      <c r="G910" s="442"/>
      <c r="H910" s="442"/>
      <c r="I910" s="442"/>
      <c r="J910" s="442"/>
      <c r="K910" s="442"/>
      <c r="L910" s="442"/>
      <c r="M910" s="442"/>
      <c r="N910" s="442"/>
      <c r="O910" s="442"/>
      <c r="P910" s="471"/>
      <c r="W910" s="453"/>
      <c r="X910" s="264"/>
      <c r="Y910" s="264"/>
      <c r="Z910" s="264"/>
    </row>
    <row r="911" spans="1:26" s="64" customFormat="1" ht="17" thickBot="1">
      <c r="A911" s="470"/>
      <c r="B911" s="467" t="s">
        <v>862</v>
      </c>
      <c r="C911" s="442"/>
      <c r="D911" s="442"/>
      <c r="E911" s="472"/>
      <c r="F911" s="472"/>
      <c r="G911" s="766"/>
      <c r="H911" s="767"/>
      <c r="I911" s="768"/>
      <c r="J911" s="442"/>
      <c r="K911" s="467" t="s">
        <v>49</v>
      </c>
      <c r="L911" s="610"/>
      <c r="M911" s="442"/>
      <c r="N911" s="442"/>
      <c r="O911" s="467" t="s">
        <v>49</v>
      </c>
      <c r="P911" s="610"/>
      <c r="W911" s="453"/>
      <c r="X911" s="264"/>
      <c r="Y911" s="264"/>
      <c r="Z911" s="264"/>
    </row>
    <row r="912" spans="1:26" s="64" customFormat="1" ht="17" thickBot="1">
      <c r="A912" s="470"/>
      <c r="B912" s="467"/>
      <c r="C912" s="442"/>
      <c r="D912" s="442"/>
      <c r="E912" s="474"/>
      <c r="F912" s="474"/>
      <c r="G912" s="474"/>
      <c r="H912" s="474"/>
      <c r="I912" s="442"/>
      <c r="J912" s="442"/>
      <c r="K912" s="467"/>
      <c r="L912" s="475"/>
      <c r="M912" s="450"/>
      <c r="N912" s="450"/>
      <c r="O912" s="476"/>
      <c r="P912" s="477"/>
      <c r="W912" s="453"/>
      <c r="X912" s="264"/>
      <c r="Y912" s="264"/>
      <c r="Z912" s="264"/>
    </row>
    <row r="913" spans="1:26" s="64" customFormat="1" ht="17" thickBot="1">
      <c r="A913" s="470"/>
      <c r="B913" s="467" t="s">
        <v>779</v>
      </c>
      <c r="C913" s="442"/>
      <c r="D913" s="442"/>
      <c r="E913" s="474"/>
      <c r="F913" s="474"/>
      <c r="G913" s="801" t="s">
        <v>859</v>
      </c>
      <c r="H913" s="802"/>
      <c r="I913" s="803"/>
      <c r="J913" s="442"/>
      <c r="K913" s="467" t="s">
        <v>50</v>
      </c>
      <c r="L913" s="611"/>
      <c r="M913" s="442"/>
      <c r="N913" s="442"/>
      <c r="O913" s="467" t="s">
        <v>50</v>
      </c>
      <c r="P913" s="611"/>
      <c r="W913" s="453"/>
      <c r="X913" s="264"/>
      <c r="Y913" s="264"/>
      <c r="Z913" s="264"/>
    </row>
    <row r="914" spans="1:26" s="64" customFormat="1">
      <c r="A914" s="470"/>
      <c r="B914" s="442"/>
      <c r="C914" s="442"/>
      <c r="D914" s="442"/>
      <c r="E914" s="442"/>
      <c r="F914" s="442"/>
      <c r="G914" s="442"/>
      <c r="H914" s="442"/>
      <c r="I914" s="442"/>
      <c r="J914" s="442"/>
      <c r="K914" s="442"/>
      <c r="L914" s="442"/>
      <c r="M914" s="442"/>
      <c r="N914" s="442"/>
      <c r="O914" s="442"/>
      <c r="P914" s="471"/>
      <c r="W914" s="453"/>
      <c r="X914" s="264"/>
      <c r="Y914" s="264"/>
      <c r="Z914" s="264"/>
    </row>
    <row r="915" spans="1:26" s="64" customFormat="1">
      <c r="A915" s="470"/>
      <c r="B915" s="467" t="s">
        <v>70</v>
      </c>
      <c r="C915" s="442"/>
      <c r="D915" s="766"/>
      <c r="E915" s="767"/>
      <c r="F915" s="768"/>
      <c r="G915" s="442"/>
      <c r="H915" s="467" t="s">
        <v>71</v>
      </c>
      <c r="I915" s="442"/>
      <c r="J915" s="769"/>
      <c r="K915" s="804"/>
      <c r="L915" s="804"/>
      <c r="M915" s="804"/>
      <c r="N915" s="804"/>
      <c r="O915" s="770"/>
      <c r="P915" s="471"/>
      <c r="W915" s="453"/>
      <c r="X915" s="264"/>
      <c r="Y915" s="264"/>
      <c r="Z915" s="264"/>
    </row>
    <row r="916" spans="1:26" s="64" customFormat="1">
      <c r="A916" s="470"/>
      <c r="B916" s="442"/>
      <c r="C916" s="442"/>
      <c r="D916" s="442"/>
      <c r="E916" s="442"/>
      <c r="F916" s="442"/>
      <c r="G916" s="442"/>
      <c r="H916" s="442"/>
      <c r="I916" s="442"/>
      <c r="J916" s="442"/>
      <c r="K916" s="442"/>
      <c r="L916" s="442"/>
      <c r="M916" s="442"/>
      <c r="N916" s="442"/>
      <c r="O916" s="442"/>
      <c r="P916" s="471"/>
      <c r="W916" s="453"/>
      <c r="X916" s="264"/>
      <c r="Y916" s="264"/>
      <c r="Z916" s="264"/>
    </row>
    <row r="917" spans="1:26" s="64" customFormat="1">
      <c r="A917" s="470"/>
      <c r="B917" s="467" t="s">
        <v>72</v>
      </c>
      <c r="C917" s="442"/>
      <c r="D917" s="766"/>
      <c r="E917" s="767"/>
      <c r="F917" s="767"/>
      <c r="G917" s="767"/>
      <c r="H917" s="767"/>
      <c r="I917" s="767"/>
      <c r="J917" s="767"/>
      <c r="K917" s="767"/>
      <c r="L917" s="767"/>
      <c r="M917" s="767"/>
      <c r="N917" s="767"/>
      <c r="O917" s="768"/>
      <c r="P917" s="471"/>
      <c r="W917" s="453"/>
      <c r="X917" s="264"/>
      <c r="Y917" s="264"/>
      <c r="Z917" s="264"/>
    </row>
    <row r="918" spans="1:26" s="64" customFormat="1" ht="17" thickBot="1">
      <c r="A918" s="479"/>
      <c r="B918" s="480"/>
      <c r="C918" s="480"/>
      <c r="D918" s="480"/>
      <c r="E918" s="480"/>
      <c r="F918" s="480"/>
      <c r="G918" s="480"/>
      <c r="H918" s="480"/>
      <c r="I918" s="480"/>
      <c r="J918" s="480"/>
      <c r="K918" s="480"/>
      <c r="L918" s="480"/>
      <c r="M918" s="480"/>
      <c r="N918" s="480"/>
      <c r="O918" s="480"/>
      <c r="P918" s="481"/>
      <c r="W918" s="453"/>
      <c r="X918" s="264"/>
      <c r="Y918" s="264"/>
      <c r="Z918" s="264"/>
    </row>
    <row r="919" spans="1:26" s="64" customFormat="1" ht="17" thickBot="1">
      <c r="A919" s="470"/>
      <c r="B919" s="465"/>
      <c r="C919" s="465"/>
      <c r="D919" s="465"/>
      <c r="E919" s="465"/>
      <c r="F919" s="465"/>
      <c r="G919" s="465"/>
      <c r="H919" s="465"/>
      <c r="I919" s="465"/>
      <c r="J919" s="465"/>
      <c r="K919" s="465"/>
      <c r="L919" s="465"/>
      <c r="M919" s="465"/>
      <c r="N919" s="465"/>
      <c r="O919" s="465"/>
      <c r="P919" s="466"/>
      <c r="W919" s="457" t="s">
        <v>195</v>
      </c>
      <c r="X919" s="264"/>
      <c r="Y919" s="264"/>
      <c r="Z919" s="264"/>
    </row>
    <row r="920" spans="1:26" s="64" customFormat="1" ht="17" thickBot="1">
      <c r="A920" s="374" t="s">
        <v>1088</v>
      </c>
      <c r="B920" s="467" t="s">
        <v>68</v>
      </c>
      <c r="C920" s="442"/>
      <c r="D920" s="442"/>
      <c r="E920" s="766"/>
      <c r="F920" s="767"/>
      <c r="G920" s="767"/>
      <c r="H920" s="767"/>
      <c r="I920" s="767"/>
      <c r="J920" s="768"/>
      <c r="K920" s="468" t="s">
        <v>69</v>
      </c>
      <c r="L920" s="766"/>
      <c r="M920" s="768"/>
      <c r="N920" s="442"/>
      <c r="O920" s="467" t="s">
        <v>778</v>
      </c>
      <c r="P920" s="629"/>
      <c r="W920" s="453"/>
      <c r="X920" s="264"/>
      <c r="Y920" s="264"/>
      <c r="Z920" s="264"/>
    </row>
    <row r="921" spans="1:26" s="64" customFormat="1" ht="17" thickBot="1">
      <c r="A921" s="470"/>
      <c r="B921" s="442"/>
      <c r="C921" s="442"/>
      <c r="D921" s="442"/>
      <c r="E921" s="442"/>
      <c r="F921" s="442"/>
      <c r="G921" s="442"/>
      <c r="H921" s="442"/>
      <c r="I921" s="442"/>
      <c r="J921" s="442"/>
      <c r="K921" s="442"/>
      <c r="L921" s="442"/>
      <c r="M921" s="442"/>
      <c r="N921" s="442"/>
      <c r="O921" s="442"/>
      <c r="P921" s="471"/>
      <c r="W921" s="453"/>
      <c r="X921" s="264"/>
      <c r="Y921" s="264"/>
      <c r="Z921" s="264"/>
    </row>
    <row r="922" spans="1:26" s="64" customFormat="1" ht="17" thickBot="1">
      <c r="A922" s="470"/>
      <c r="B922" s="467" t="s">
        <v>862</v>
      </c>
      <c r="C922" s="442"/>
      <c r="D922" s="442"/>
      <c r="E922" s="472"/>
      <c r="F922" s="472"/>
      <c r="G922" s="766"/>
      <c r="H922" s="767"/>
      <c r="I922" s="768"/>
      <c r="J922" s="442"/>
      <c r="K922" s="467" t="s">
        <v>49</v>
      </c>
      <c r="L922" s="610"/>
      <c r="M922" s="442"/>
      <c r="N922" s="442"/>
      <c r="O922" s="467" t="s">
        <v>49</v>
      </c>
      <c r="P922" s="610"/>
      <c r="W922" s="453"/>
      <c r="X922" s="264"/>
      <c r="Y922" s="264"/>
      <c r="Z922" s="264"/>
    </row>
    <row r="923" spans="1:26" s="64" customFormat="1" ht="17" thickBot="1">
      <c r="A923" s="470"/>
      <c r="B923" s="467"/>
      <c r="C923" s="442"/>
      <c r="D923" s="442"/>
      <c r="E923" s="474"/>
      <c r="F923" s="474"/>
      <c r="G923" s="474"/>
      <c r="H923" s="474"/>
      <c r="I923" s="442"/>
      <c r="J923" s="442"/>
      <c r="K923" s="467"/>
      <c r="L923" s="475"/>
      <c r="M923" s="450"/>
      <c r="N923" s="450"/>
      <c r="O923" s="476"/>
      <c r="P923" s="477"/>
      <c r="W923" s="453"/>
      <c r="X923" s="264"/>
      <c r="Y923" s="264"/>
      <c r="Z923" s="264"/>
    </row>
    <row r="924" spans="1:26" s="64" customFormat="1" ht="17" thickBot="1">
      <c r="A924" s="470"/>
      <c r="B924" s="467" t="s">
        <v>779</v>
      </c>
      <c r="C924" s="442"/>
      <c r="D924" s="442"/>
      <c r="E924" s="474"/>
      <c r="F924" s="474"/>
      <c r="G924" s="801" t="s">
        <v>859</v>
      </c>
      <c r="H924" s="802"/>
      <c r="I924" s="803"/>
      <c r="J924" s="442"/>
      <c r="K924" s="467" t="s">
        <v>50</v>
      </c>
      <c r="L924" s="611"/>
      <c r="M924" s="442"/>
      <c r="N924" s="442"/>
      <c r="O924" s="467" t="s">
        <v>50</v>
      </c>
      <c r="P924" s="611"/>
      <c r="W924" s="453"/>
      <c r="X924" s="264"/>
      <c r="Y924" s="264"/>
      <c r="Z924" s="264"/>
    </row>
    <row r="925" spans="1:26" s="64" customFormat="1">
      <c r="A925" s="470"/>
      <c r="B925" s="442"/>
      <c r="C925" s="442"/>
      <c r="D925" s="442"/>
      <c r="E925" s="442"/>
      <c r="F925" s="442"/>
      <c r="G925" s="442"/>
      <c r="H925" s="442"/>
      <c r="I925" s="442"/>
      <c r="J925" s="442"/>
      <c r="K925" s="442"/>
      <c r="L925" s="442"/>
      <c r="M925" s="442"/>
      <c r="N925" s="442"/>
      <c r="O925" s="442"/>
      <c r="P925" s="471"/>
      <c r="W925" s="453"/>
      <c r="X925" s="264"/>
      <c r="Y925" s="264"/>
      <c r="Z925" s="264"/>
    </row>
    <row r="926" spans="1:26" s="64" customFormat="1">
      <c r="A926" s="470"/>
      <c r="B926" s="467" t="s">
        <v>70</v>
      </c>
      <c r="C926" s="442"/>
      <c r="D926" s="766"/>
      <c r="E926" s="767"/>
      <c r="F926" s="768"/>
      <c r="G926" s="442"/>
      <c r="H926" s="467" t="s">
        <v>71</v>
      </c>
      <c r="I926" s="442"/>
      <c r="J926" s="769"/>
      <c r="K926" s="804"/>
      <c r="L926" s="804"/>
      <c r="M926" s="804"/>
      <c r="N926" s="804"/>
      <c r="O926" s="770"/>
      <c r="P926" s="471"/>
      <c r="W926" s="453"/>
      <c r="X926" s="264"/>
      <c r="Y926" s="264"/>
      <c r="Z926" s="264"/>
    </row>
    <row r="927" spans="1:26" s="64" customFormat="1">
      <c r="A927" s="470"/>
      <c r="B927" s="442"/>
      <c r="C927" s="442"/>
      <c r="D927" s="442"/>
      <c r="E927" s="442"/>
      <c r="F927" s="442"/>
      <c r="G927" s="442"/>
      <c r="H927" s="442"/>
      <c r="I927" s="442"/>
      <c r="J927" s="442"/>
      <c r="K927" s="442"/>
      <c r="L927" s="442"/>
      <c r="M927" s="442"/>
      <c r="N927" s="442"/>
      <c r="O927" s="442"/>
      <c r="P927" s="471"/>
      <c r="W927" s="453"/>
      <c r="X927" s="264"/>
      <c r="Y927" s="264"/>
      <c r="Z927" s="264"/>
    </row>
    <row r="928" spans="1:26" s="64" customFormat="1">
      <c r="A928" s="470"/>
      <c r="B928" s="467" t="s">
        <v>72</v>
      </c>
      <c r="C928" s="442"/>
      <c r="D928" s="766"/>
      <c r="E928" s="767"/>
      <c r="F928" s="767"/>
      <c r="G928" s="767"/>
      <c r="H928" s="767"/>
      <c r="I928" s="767"/>
      <c r="J928" s="767"/>
      <c r="K928" s="767"/>
      <c r="L928" s="767"/>
      <c r="M928" s="767"/>
      <c r="N928" s="767"/>
      <c r="O928" s="768"/>
      <c r="P928" s="471"/>
      <c r="W928" s="453"/>
      <c r="X928" s="264"/>
      <c r="Y928" s="264"/>
      <c r="Z928" s="264"/>
    </row>
    <row r="929" spans="1:26" s="64" customFormat="1" ht="17" thickBot="1">
      <c r="A929" s="479"/>
      <c r="B929" s="480"/>
      <c r="C929" s="480"/>
      <c r="D929" s="480"/>
      <c r="E929" s="480"/>
      <c r="F929" s="480"/>
      <c r="G929" s="480"/>
      <c r="H929" s="480"/>
      <c r="I929" s="480"/>
      <c r="J929" s="480"/>
      <c r="K929" s="480"/>
      <c r="L929" s="480"/>
      <c r="M929" s="480"/>
      <c r="N929" s="480"/>
      <c r="O929" s="480"/>
      <c r="P929" s="481"/>
      <c r="W929" s="453"/>
      <c r="X929" s="264"/>
      <c r="Y929" s="264"/>
      <c r="Z929" s="264"/>
    </row>
    <row r="930" spans="1:26" s="64" customFormat="1" ht="17" thickBot="1">
      <c r="A930" s="470"/>
      <c r="B930" s="465"/>
      <c r="C930" s="465"/>
      <c r="D930" s="465"/>
      <c r="E930" s="465"/>
      <c r="F930" s="465"/>
      <c r="G930" s="465"/>
      <c r="H930" s="465"/>
      <c r="I930" s="465"/>
      <c r="J930" s="465"/>
      <c r="K930" s="465"/>
      <c r="L930" s="465"/>
      <c r="M930" s="465"/>
      <c r="N930" s="465"/>
      <c r="O930" s="465"/>
      <c r="P930" s="466"/>
      <c r="W930" s="457" t="s">
        <v>195</v>
      </c>
      <c r="X930" s="264"/>
      <c r="Y930" s="264"/>
      <c r="Z930" s="264"/>
    </row>
    <row r="931" spans="1:26" s="64" customFormat="1" ht="17" thickBot="1">
      <c r="A931" s="374" t="s">
        <v>1089</v>
      </c>
      <c r="B931" s="467" t="s">
        <v>68</v>
      </c>
      <c r="C931" s="442"/>
      <c r="D931" s="442"/>
      <c r="E931" s="766"/>
      <c r="F931" s="767"/>
      <c r="G931" s="767"/>
      <c r="H931" s="767"/>
      <c r="I931" s="767"/>
      <c r="J931" s="768"/>
      <c r="K931" s="468" t="s">
        <v>69</v>
      </c>
      <c r="L931" s="766"/>
      <c r="M931" s="768"/>
      <c r="N931" s="442"/>
      <c r="O931" s="467" t="s">
        <v>778</v>
      </c>
      <c r="P931" s="629"/>
      <c r="W931" s="453"/>
      <c r="X931" s="264"/>
      <c r="Y931" s="264"/>
      <c r="Z931" s="264"/>
    </row>
    <row r="932" spans="1:26" s="64" customFormat="1" ht="17" thickBot="1">
      <c r="A932" s="470"/>
      <c r="B932" s="442"/>
      <c r="C932" s="442"/>
      <c r="D932" s="442"/>
      <c r="E932" s="442"/>
      <c r="F932" s="442"/>
      <c r="G932" s="442"/>
      <c r="H932" s="442"/>
      <c r="I932" s="442"/>
      <c r="J932" s="442"/>
      <c r="K932" s="442"/>
      <c r="L932" s="442"/>
      <c r="M932" s="442"/>
      <c r="N932" s="442"/>
      <c r="O932" s="442"/>
      <c r="P932" s="471"/>
      <c r="W932" s="453"/>
      <c r="X932" s="264"/>
      <c r="Y932" s="264"/>
      <c r="Z932" s="264"/>
    </row>
    <row r="933" spans="1:26" s="64" customFormat="1" ht="17" thickBot="1">
      <c r="A933" s="470"/>
      <c r="B933" s="467" t="s">
        <v>862</v>
      </c>
      <c r="C933" s="442"/>
      <c r="D933" s="442"/>
      <c r="E933" s="472"/>
      <c r="F933" s="472"/>
      <c r="G933" s="766"/>
      <c r="H933" s="767"/>
      <c r="I933" s="768"/>
      <c r="J933" s="442"/>
      <c r="K933" s="467" t="s">
        <v>49</v>
      </c>
      <c r="L933" s="610"/>
      <c r="M933" s="442"/>
      <c r="N933" s="442"/>
      <c r="O933" s="467" t="s">
        <v>49</v>
      </c>
      <c r="P933" s="610"/>
      <c r="W933" s="453"/>
      <c r="X933" s="264"/>
      <c r="Y933" s="264"/>
      <c r="Z933" s="264"/>
    </row>
    <row r="934" spans="1:26" s="64" customFormat="1" ht="17" thickBot="1">
      <c r="A934" s="470"/>
      <c r="B934" s="467"/>
      <c r="C934" s="442"/>
      <c r="D934" s="442"/>
      <c r="E934" s="474"/>
      <c r="F934" s="474"/>
      <c r="G934" s="474"/>
      <c r="H934" s="474"/>
      <c r="I934" s="442"/>
      <c r="J934" s="442"/>
      <c r="K934" s="467"/>
      <c r="L934" s="475"/>
      <c r="M934" s="450"/>
      <c r="N934" s="450"/>
      <c r="O934" s="476"/>
      <c r="P934" s="477"/>
      <c r="W934" s="453"/>
      <c r="X934" s="264"/>
      <c r="Y934" s="264"/>
      <c r="Z934" s="264"/>
    </row>
    <row r="935" spans="1:26" s="64" customFormat="1" ht="17" thickBot="1">
      <c r="A935" s="470"/>
      <c r="B935" s="467" t="s">
        <v>779</v>
      </c>
      <c r="C935" s="442"/>
      <c r="D935" s="442"/>
      <c r="E935" s="474"/>
      <c r="F935" s="474"/>
      <c r="G935" s="801" t="s">
        <v>859</v>
      </c>
      <c r="H935" s="802"/>
      <c r="I935" s="803"/>
      <c r="J935" s="442"/>
      <c r="K935" s="467" t="s">
        <v>50</v>
      </c>
      <c r="L935" s="611"/>
      <c r="M935" s="442"/>
      <c r="N935" s="442"/>
      <c r="O935" s="467" t="s">
        <v>50</v>
      </c>
      <c r="P935" s="611"/>
      <c r="W935" s="453"/>
      <c r="X935" s="264"/>
      <c r="Y935" s="264"/>
      <c r="Z935" s="264"/>
    </row>
    <row r="936" spans="1:26" s="64" customFormat="1">
      <c r="A936" s="470"/>
      <c r="B936" s="442"/>
      <c r="C936" s="442"/>
      <c r="D936" s="442"/>
      <c r="E936" s="442"/>
      <c r="F936" s="442"/>
      <c r="G936" s="442"/>
      <c r="H936" s="442"/>
      <c r="I936" s="442"/>
      <c r="J936" s="442"/>
      <c r="K936" s="442"/>
      <c r="L936" s="442"/>
      <c r="M936" s="442"/>
      <c r="N936" s="442"/>
      <c r="O936" s="442"/>
      <c r="P936" s="471"/>
      <c r="W936" s="453"/>
      <c r="X936" s="264"/>
      <c r="Y936" s="264"/>
      <c r="Z936" s="264"/>
    </row>
    <row r="937" spans="1:26" s="64" customFormat="1">
      <c r="A937" s="470"/>
      <c r="B937" s="467" t="s">
        <v>70</v>
      </c>
      <c r="C937" s="442"/>
      <c r="D937" s="766"/>
      <c r="E937" s="767"/>
      <c r="F937" s="768"/>
      <c r="G937" s="442"/>
      <c r="H937" s="467" t="s">
        <v>71</v>
      </c>
      <c r="I937" s="442"/>
      <c r="J937" s="769"/>
      <c r="K937" s="804"/>
      <c r="L937" s="804"/>
      <c r="M937" s="804"/>
      <c r="N937" s="804"/>
      <c r="O937" s="770"/>
      <c r="P937" s="471"/>
      <c r="W937" s="453"/>
      <c r="X937" s="264"/>
      <c r="Y937" s="264"/>
      <c r="Z937" s="264"/>
    </row>
    <row r="938" spans="1:26" s="64" customFormat="1">
      <c r="A938" s="470"/>
      <c r="B938" s="442"/>
      <c r="C938" s="442"/>
      <c r="D938" s="442"/>
      <c r="E938" s="442"/>
      <c r="F938" s="442"/>
      <c r="G938" s="442"/>
      <c r="H938" s="442"/>
      <c r="I938" s="442"/>
      <c r="J938" s="442"/>
      <c r="K938" s="442"/>
      <c r="L938" s="442"/>
      <c r="M938" s="442"/>
      <c r="N938" s="442"/>
      <c r="O938" s="442"/>
      <c r="P938" s="471"/>
      <c r="W938" s="453"/>
      <c r="X938" s="264"/>
      <c r="Y938" s="264"/>
      <c r="Z938" s="264"/>
    </row>
    <row r="939" spans="1:26" s="64" customFormat="1">
      <c r="A939" s="470"/>
      <c r="B939" s="467" t="s">
        <v>72</v>
      </c>
      <c r="C939" s="442"/>
      <c r="D939" s="766"/>
      <c r="E939" s="767"/>
      <c r="F939" s="767"/>
      <c r="G939" s="767"/>
      <c r="H939" s="767"/>
      <c r="I939" s="767"/>
      <c r="J939" s="767"/>
      <c r="K939" s="767"/>
      <c r="L939" s="767"/>
      <c r="M939" s="767"/>
      <c r="N939" s="767"/>
      <c r="O939" s="768"/>
      <c r="P939" s="471"/>
      <c r="W939" s="453"/>
      <c r="X939" s="264"/>
      <c r="Y939" s="264"/>
      <c r="Z939" s="264"/>
    </row>
    <row r="940" spans="1:26" s="64" customFormat="1" ht="17" thickBot="1">
      <c r="A940" s="479"/>
      <c r="B940" s="480"/>
      <c r="C940" s="480"/>
      <c r="D940" s="480"/>
      <c r="E940" s="480"/>
      <c r="F940" s="480"/>
      <c r="G940" s="480"/>
      <c r="H940" s="480"/>
      <c r="I940" s="480"/>
      <c r="J940" s="480"/>
      <c r="K940" s="480"/>
      <c r="L940" s="480"/>
      <c r="M940" s="480"/>
      <c r="N940" s="480"/>
      <c r="O940" s="480"/>
      <c r="P940" s="481"/>
      <c r="W940" s="453"/>
      <c r="X940" s="264"/>
      <c r="Y940" s="264"/>
      <c r="Z940" s="264"/>
    </row>
    <row r="941" spans="1:26" s="64" customFormat="1" ht="17" thickBot="1">
      <c r="A941" s="470"/>
      <c r="B941" s="465"/>
      <c r="C941" s="465"/>
      <c r="D941" s="465"/>
      <c r="E941" s="465"/>
      <c r="F941" s="465"/>
      <c r="G941" s="465"/>
      <c r="H941" s="465"/>
      <c r="I941" s="465"/>
      <c r="J941" s="465"/>
      <c r="K941" s="465"/>
      <c r="L941" s="465"/>
      <c r="M941" s="465"/>
      <c r="N941" s="465"/>
      <c r="O941" s="465"/>
      <c r="P941" s="466"/>
      <c r="W941" s="457" t="s">
        <v>195</v>
      </c>
      <c r="X941" s="264"/>
      <c r="Y941" s="264"/>
      <c r="Z941" s="264"/>
    </row>
    <row r="942" spans="1:26" s="64" customFormat="1" ht="17" thickBot="1">
      <c r="A942" s="374" t="s">
        <v>1090</v>
      </c>
      <c r="B942" s="467" t="s">
        <v>68</v>
      </c>
      <c r="C942" s="442"/>
      <c r="D942" s="442"/>
      <c r="E942" s="766"/>
      <c r="F942" s="767"/>
      <c r="G942" s="767"/>
      <c r="H942" s="767"/>
      <c r="I942" s="767"/>
      <c r="J942" s="768"/>
      <c r="K942" s="468" t="s">
        <v>69</v>
      </c>
      <c r="L942" s="766"/>
      <c r="M942" s="768"/>
      <c r="N942" s="442"/>
      <c r="O942" s="467" t="s">
        <v>778</v>
      </c>
      <c r="P942" s="629"/>
      <c r="W942" s="453"/>
      <c r="X942" s="264"/>
      <c r="Y942" s="264"/>
      <c r="Z942" s="264"/>
    </row>
    <row r="943" spans="1:26" s="64" customFormat="1" ht="17" thickBot="1">
      <c r="A943" s="470"/>
      <c r="B943" s="442"/>
      <c r="C943" s="442"/>
      <c r="D943" s="442"/>
      <c r="E943" s="442"/>
      <c r="F943" s="442"/>
      <c r="G943" s="442"/>
      <c r="H943" s="442"/>
      <c r="I943" s="442"/>
      <c r="J943" s="442"/>
      <c r="K943" s="442"/>
      <c r="L943" s="442"/>
      <c r="M943" s="442"/>
      <c r="N943" s="442"/>
      <c r="O943" s="442"/>
      <c r="P943" s="471"/>
      <c r="W943" s="453"/>
      <c r="X943" s="264"/>
      <c r="Y943" s="264"/>
      <c r="Z943" s="264"/>
    </row>
    <row r="944" spans="1:26" s="64" customFormat="1" ht="17" thickBot="1">
      <c r="A944" s="470"/>
      <c r="B944" s="467" t="s">
        <v>862</v>
      </c>
      <c r="C944" s="442"/>
      <c r="D944" s="442"/>
      <c r="E944" s="472"/>
      <c r="F944" s="472"/>
      <c r="G944" s="766"/>
      <c r="H944" s="767"/>
      <c r="I944" s="768"/>
      <c r="J944" s="442"/>
      <c r="K944" s="467" t="s">
        <v>49</v>
      </c>
      <c r="L944" s="610"/>
      <c r="M944" s="442"/>
      <c r="N944" s="442"/>
      <c r="O944" s="467" t="s">
        <v>49</v>
      </c>
      <c r="P944" s="610"/>
      <c r="W944" s="453"/>
      <c r="X944" s="264"/>
      <c r="Y944" s="264"/>
      <c r="Z944" s="264"/>
    </row>
    <row r="945" spans="1:26" s="64" customFormat="1" ht="17" thickBot="1">
      <c r="A945" s="470"/>
      <c r="B945" s="467"/>
      <c r="C945" s="442"/>
      <c r="D945" s="442"/>
      <c r="E945" s="474"/>
      <c r="F945" s="474"/>
      <c r="G945" s="474"/>
      <c r="H945" s="474"/>
      <c r="I945" s="442"/>
      <c r="J945" s="442"/>
      <c r="K945" s="467"/>
      <c r="L945" s="475"/>
      <c r="M945" s="450"/>
      <c r="N945" s="450"/>
      <c r="O945" s="476"/>
      <c r="P945" s="477"/>
      <c r="W945" s="453"/>
      <c r="X945" s="264"/>
      <c r="Y945" s="264"/>
      <c r="Z945" s="264"/>
    </row>
    <row r="946" spans="1:26" s="64" customFormat="1" ht="17" thickBot="1">
      <c r="A946" s="470"/>
      <c r="B946" s="467" t="s">
        <v>779</v>
      </c>
      <c r="C946" s="442"/>
      <c r="D946" s="442"/>
      <c r="E946" s="474"/>
      <c r="F946" s="474"/>
      <c r="G946" s="801" t="s">
        <v>859</v>
      </c>
      <c r="H946" s="802"/>
      <c r="I946" s="803"/>
      <c r="J946" s="442"/>
      <c r="K946" s="467" t="s">
        <v>50</v>
      </c>
      <c r="L946" s="611"/>
      <c r="M946" s="442"/>
      <c r="N946" s="442"/>
      <c r="O946" s="467" t="s">
        <v>50</v>
      </c>
      <c r="P946" s="611"/>
      <c r="W946" s="453"/>
      <c r="X946" s="264"/>
      <c r="Y946" s="264"/>
      <c r="Z946" s="264"/>
    </row>
    <row r="947" spans="1:26" s="64" customFormat="1">
      <c r="A947" s="470"/>
      <c r="B947" s="442"/>
      <c r="C947" s="442"/>
      <c r="D947" s="442"/>
      <c r="E947" s="442"/>
      <c r="F947" s="442"/>
      <c r="G947" s="442"/>
      <c r="H947" s="442"/>
      <c r="I947" s="442"/>
      <c r="J947" s="442"/>
      <c r="K947" s="442"/>
      <c r="L947" s="442"/>
      <c r="M947" s="442"/>
      <c r="N947" s="442"/>
      <c r="O947" s="442"/>
      <c r="P947" s="471"/>
      <c r="W947" s="453"/>
      <c r="X947" s="264"/>
      <c r="Y947" s="264"/>
      <c r="Z947" s="264"/>
    </row>
    <row r="948" spans="1:26" s="64" customFormat="1">
      <c r="A948" s="470"/>
      <c r="B948" s="467" t="s">
        <v>70</v>
      </c>
      <c r="C948" s="442"/>
      <c r="D948" s="766"/>
      <c r="E948" s="767"/>
      <c r="F948" s="768"/>
      <c r="G948" s="442"/>
      <c r="H948" s="467" t="s">
        <v>71</v>
      </c>
      <c r="I948" s="442"/>
      <c r="J948" s="769"/>
      <c r="K948" s="804"/>
      <c r="L948" s="804"/>
      <c r="M948" s="804"/>
      <c r="N948" s="804"/>
      <c r="O948" s="770"/>
      <c r="P948" s="471"/>
      <c r="W948" s="453"/>
      <c r="X948" s="264"/>
      <c r="Y948" s="264"/>
      <c r="Z948" s="264"/>
    </row>
    <row r="949" spans="1:26" s="64" customFormat="1">
      <c r="A949" s="470"/>
      <c r="B949" s="442"/>
      <c r="C949" s="442"/>
      <c r="D949" s="442"/>
      <c r="E949" s="442"/>
      <c r="F949" s="442"/>
      <c r="G949" s="442"/>
      <c r="H949" s="442"/>
      <c r="I949" s="442"/>
      <c r="J949" s="442"/>
      <c r="K949" s="442"/>
      <c r="L949" s="442"/>
      <c r="M949" s="442"/>
      <c r="N949" s="442"/>
      <c r="O949" s="442"/>
      <c r="P949" s="471"/>
      <c r="W949" s="453"/>
      <c r="X949" s="264"/>
      <c r="Y949" s="264"/>
      <c r="Z949" s="264"/>
    </row>
    <row r="950" spans="1:26" s="64" customFormat="1">
      <c r="A950" s="470"/>
      <c r="B950" s="467" t="s">
        <v>72</v>
      </c>
      <c r="C950" s="442"/>
      <c r="D950" s="766"/>
      <c r="E950" s="767"/>
      <c r="F950" s="767"/>
      <c r="G950" s="767"/>
      <c r="H950" s="767"/>
      <c r="I950" s="767"/>
      <c r="J950" s="767"/>
      <c r="K950" s="767"/>
      <c r="L950" s="767"/>
      <c r="M950" s="767"/>
      <c r="N950" s="767"/>
      <c r="O950" s="768"/>
      <c r="P950" s="471"/>
      <c r="W950" s="453"/>
      <c r="X950" s="264"/>
      <c r="Y950" s="264"/>
      <c r="Z950" s="264"/>
    </row>
    <row r="951" spans="1:26" s="64" customFormat="1" ht="17" thickBot="1">
      <c r="A951" s="479"/>
      <c r="B951" s="480"/>
      <c r="C951" s="480"/>
      <c r="D951" s="480"/>
      <c r="E951" s="480"/>
      <c r="F951" s="480"/>
      <c r="G951" s="480"/>
      <c r="H951" s="480"/>
      <c r="I951" s="480"/>
      <c r="J951" s="480"/>
      <c r="K951" s="480"/>
      <c r="L951" s="480"/>
      <c r="M951" s="480"/>
      <c r="N951" s="480"/>
      <c r="O951" s="480"/>
      <c r="P951" s="481"/>
      <c r="W951" s="453"/>
      <c r="X951" s="264"/>
      <c r="Y951" s="264"/>
      <c r="Z951" s="264"/>
    </row>
    <row r="952" spans="1:26" s="64" customFormat="1" ht="17" thickBot="1">
      <c r="A952" s="470"/>
      <c r="B952" s="465"/>
      <c r="C952" s="465"/>
      <c r="D952" s="465"/>
      <c r="E952" s="465"/>
      <c r="F952" s="465"/>
      <c r="G952" s="465"/>
      <c r="H952" s="465"/>
      <c r="I952" s="465"/>
      <c r="J952" s="465"/>
      <c r="K952" s="465"/>
      <c r="L952" s="465"/>
      <c r="M952" s="465"/>
      <c r="N952" s="465"/>
      <c r="O952" s="465"/>
      <c r="P952" s="466"/>
      <c r="W952" s="457" t="s">
        <v>195</v>
      </c>
      <c r="X952" s="264"/>
      <c r="Y952" s="264"/>
      <c r="Z952" s="264"/>
    </row>
    <row r="953" spans="1:26" s="64" customFormat="1" ht="17" thickBot="1">
      <c r="A953" s="374" t="s">
        <v>1091</v>
      </c>
      <c r="B953" s="467" t="s">
        <v>68</v>
      </c>
      <c r="C953" s="442"/>
      <c r="D953" s="442"/>
      <c r="E953" s="766"/>
      <c r="F953" s="767"/>
      <c r="G953" s="767"/>
      <c r="H953" s="767"/>
      <c r="I953" s="767"/>
      <c r="J953" s="768"/>
      <c r="K953" s="468" t="s">
        <v>69</v>
      </c>
      <c r="L953" s="766"/>
      <c r="M953" s="768"/>
      <c r="N953" s="442"/>
      <c r="O953" s="467" t="s">
        <v>778</v>
      </c>
      <c r="P953" s="629"/>
      <c r="W953" s="453"/>
      <c r="X953" s="264"/>
      <c r="Y953" s="264"/>
      <c r="Z953" s="264"/>
    </row>
    <row r="954" spans="1:26" s="64" customFormat="1" ht="17" thickBot="1">
      <c r="A954" s="470"/>
      <c r="B954" s="442"/>
      <c r="C954" s="442"/>
      <c r="D954" s="442"/>
      <c r="E954" s="442"/>
      <c r="F954" s="442"/>
      <c r="G954" s="442"/>
      <c r="H954" s="442"/>
      <c r="I954" s="442"/>
      <c r="J954" s="442"/>
      <c r="K954" s="442"/>
      <c r="L954" s="442"/>
      <c r="M954" s="442"/>
      <c r="N954" s="442"/>
      <c r="O954" s="442"/>
      <c r="P954" s="471"/>
      <c r="W954" s="453"/>
      <c r="X954" s="264"/>
      <c r="Y954" s="264"/>
      <c r="Z954" s="264"/>
    </row>
    <row r="955" spans="1:26" s="64" customFormat="1" ht="17" thickBot="1">
      <c r="A955" s="470"/>
      <c r="B955" s="467" t="s">
        <v>862</v>
      </c>
      <c r="C955" s="442"/>
      <c r="D955" s="442"/>
      <c r="E955" s="472"/>
      <c r="F955" s="472"/>
      <c r="G955" s="766"/>
      <c r="H955" s="767"/>
      <c r="I955" s="768"/>
      <c r="J955" s="442"/>
      <c r="K955" s="467" t="s">
        <v>49</v>
      </c>
      <c r="L955" s="610"/>
      <c r="M955" s="442"/>
      <c r="N955" s="442"/>
      <c r="O955" s="467" t="s">
        <v>49</v>
      </c>
      <c r="P955" s="610"/>
      <c r="W955" s="453"/>
      <c r="X955" s="264"/>
      <c r="Y955" s="264"/>
      <c r="Z955" s="264"/>
    </row>
    <row r="956" spans="1:26" s="64" customFormat="1" ht="17" thickBot="1">
      <c r="A956" s="470"/>
      <c r="B956" s="467"/>
      <c r="C956" s="442"/>
      <c r="D956" s="442"/>
      <c r="E956" s="474"/>
      <c r="F956" s="474"/>
      <c r="G956" s="474"/>
      <c r="H956" s="474"/>
      <c r="I956" s="442"/>
      <c r="J956" s="442"/>
      <c r="K956" s="467"/>
      <c r="L956" s="475"/>
      <c r="M956" s="450"/>
      <c r="N956" s="450"/>
      <c r="O956" s="476"/>
      <c r="P956" s="477"/>
      <c r="W956" s="453"/>
      <c r="X956" s="264"/>
      <c r="Y956" s="264"/>
      <c r="Z956" s="264"/>
    </row>
    <row r="957" spans="1:26" s="64" customFormat="1" ht="17" thickBot="1">
      <c r="A957" s="470"/>
      <c r="B957" s="467" t="s">
        <v>779</v>
      </c>
      <c r="C957" s="442"/>
      <c r="D957" s="442"/>
      <c r="E957" s="474"/>
      <c r="F957" s="474"/>
      <c r="G957" s="801" t="s">
        <v>859</v>
      </c>
      <c r="H957" s="802"/>
      <c r="I957" s="803"/>
      <c r="J957" s="442"/>
      <c r="K957" s="467" t="s">
        <v>50</v>
      </c>
      <c r="L957" s="611"/>
      <c r="M957" s="442"/>
      <c r="N957" s="442"/>
      <c r="O957" s="467" t="s">
        <v>50</v>
      </c>
      <c r="P957" s="611"/>
      <c r="W957" s="453"/>
      <c r="X957" s="264"/>
      <c r="Y957" s="264"/>
      <c r="Z957" s="264"/>
    </row>
    <row r="958" spans="1:26" s="64" customFormat="1">
      <c r="A958" s="470"/>
      <c r="B958" s="442"/>
      <c r="C958" s="442"/>
      <c r="D958" s="442"/>
      <c r="E958" s="442"/>
      <c r="F958" s="442"/>
      <c r="G958" s="442"/>
      <c r="H958" s="442"/>
      <c r="I958" s="442"/>
      <c r="J958" s="442"/>
      <c r="K958" s="442"/>
      <c r="L958" s="442"/>
      <c r="M958" s="442"/>
      <c r="N958" s="442"/>
      <c r="O958" s="442"/>
      <c r="P958" s="471"/>
      <c r="W958" s="453"/>
      <c r="X958" s="264"/>
      <c r="Y958" s="264"/>
      <c r="Z958" s="264"/>
    </row>
    <row r="959" spans="1:26" s="64" customFormat="1">
      <c r="A959" s="470"/>
      <c r="B959" s="467" t="s">
        <v>70</v>
      </c>
      <c r="C959" s="442"/>
      <c r="D959" s="766"/>
      <c r="E959" s="767"/>
      <c r="F959" s="768"/>
      <c r="G959" s="442"/>
      <c r="H959" s="467" t="s">
        <v>71</v>
      </c>
      <c r="I959" s="442"/>
      <c r="J959" s="769"/>
      <c r="K959" s="804"/>
      <c r="L959" s="804"/>
      <c r="M959" s="804"/>
      <c r="N959" s="804"/>
      <c r="O959" s="770"/>
      <c r="P959" s="471"/>
      <c r="W959" s="453"/>
      <c r="X959" s="264"/>
      <c r="Y959" s="264"/>
      <c r="Z959" s="264"/>
    </row>
    <row r="960" spans="1:26" s="64" customFormat="1">
      <c r="A960" s="470"/>
      <c r="B960" s="442"/>
      <c r="C960" s="442"/>
      <c r="D960" s="442"/>
      <c r="E960" s="442"/>
      <c r="F960" s="442"/>
      <c r="G960" s="442"/>
      <c r="H960" s="442"/>
      <c r="I960" s="442"/>
      <c r="J960" s="442"/>
      <c r="K960" s="442"/>
      <c r="L960" s="442"/>
      <c r="M960" s="442"/>
      <c r="N960" s="442"/>
      <c r="O960" s="442"/>
      <c r="P960" s="471"/>
      <c r="W960" s="453"/>
      <c r="X960" s="264"/>
      <c r="Y960" s="264"/>
      <c r="Z960" s="264"/>
    </row>
    <row r="961" spans="1:26" s="64" customFormat="1">
      <c r="A961" s="470"/>
      <c r="B961" s="467" t="s">
        <v>72</v>
      </c>
      <c r="C961" s="442"/>
      <c r="D961" s="766"/>
      <c r="E961" s="767"/>
      <c r="F961" s="767"/>
      <c r="G961" s="767"/>
      <c r="H961" s="767"/>
      <c r="I961" s="767"/>
      <c r="J961" s="767"/>
      <c r="K961" s="767"/>
      <c r="L961" s="767"/>
      <c r="M961" s="767"/>
      <c r="N961" s="767"/>
      <c r="O961" s="768"/>
      <c r="P961" s="471"/>
      <c r="W961" s="453"/>
      <c r="X961" s="264"/>
      <c r="Y961" s="264"/>
      <c r="Z961" s="264"/>
    </row>
    <row r="962" spans="1:26" s="64" customFormat="1" ht="17" thickBot="1">
      <c r="A962" s="479"/>
      <c r="B962" s="480"/>
      <c r="C962" s="480"/>
      <c r="D962" s="480"/>
      <c r="E962" s="480"/>
      <c r="F962" s="480"/>
      <c r="G962" s="480"/>
      <c r="H962" s="480"/>
      <c r="I962" s="480"/>
      <c r="J962" s="480"/>
      <c r="K962" s="480"/>
      <c r="L962" s="480"/>
      <c r="M962" s="480"/>
      <c r="N962" s="480"/>
      <c r="O962" s="480"/>
      <c r="P962" s="481"/>
      <c r="W962" s="453"/>
      <c r="X962" s="264"/>
      <c r="Y962" s="264"/>
      <c r="Z962" s="264"/>
    </row>
    <row r="963" spans="1:26" s="64" customFormat="1" ht="17" thickBot="1">
      <c r="A963" s="470"/>
      <c r="B963" s="465"/>
      <c r="C963" s="465"/>
      <c r="D963" s="465"/>
      <c r="E963" s="465"/>
      <c r="F963" s="465"/>
      <c r="G963" s="465"/>
      <c r="H963" s="465"/>
      <c r="I963" s="465"/>
      <c r="J963" s="465"/>
      <c r="K963" s="465"/>
      <c r="L963" s="465"/>
      <c r="M963" s="465"/>
      <c r="N963" s="465"/>
      <c r="O963" s="465"/>
      <c r="P963" s="466"/>
      <c r="W963" s="457" t="s">
        <v>195</v>
      </c>
      <c r="X963" s="264"/>
      <c r="Y963" s="264"/>
      <c r="Z963" s="264"/>
    </row>
    <row r="964" spans="1:26" s="64" customFormat="1" ht="17" thickBot="1">
      <c r="A964" s="374" t="s">
        <v>1092</v>
      </c>
      <c r="B964" s="467" t="s">
        <v>68</v>
      </c>
      <c r="C964" s="442"/>
      <c r="D964" s="442"/>
      <c r="E964" s="766"/>
      <c r="F964" s="767"/>
      <c r="G964" s="767"/>
      <c r="H964" s="767"/>
      <c r="I964" s="767"/>
      <c r="J964" s="768"/>
      <c r="K964" s="468" t="s">
        <v>69</v>
      </c>
      <c r="L964" s="766"/>
      <c r="M964" s="768"/>
      <c r="N964" s="442"/>
      <c r="O964" s="467" t="s">
        <v>778</v>
      </c>
      <c r="P964" s="629"/>
      <c r="W964" s="453"/>
      <c r="X964" s="264"/>
      <c r="Y964" s="264"/>
      <c r="Z964" s="264"/>
    </row>
    <row r="965" spans="1:26" s="64" customFormat="1" ht="17" thickBot="1">
      <c r="A965" s="470"/>
      <c r="B965" s="442"/>
      <c r="C965" s="442"/>
      <c r="D965" s="442"/>
      <c r="E965" s="442"/>
      <c r="F965" s="442"/>
      <c r="G965" s="442"/>
      <c r="H965" s="442"/>
      <c r="I965" s="442"/>
      <c r="J965" s="442"/>
      <c r="K965" s="442"/>
      <c r="L965" s="442"/>
      <c r="M965" s="442"/>
      <c r="N965" s="442"/>
      <c r="O965" s="442"/>
      <c r="P965" s="471"/>
      <c r="W965" s="453"/>
      <c r="X965" s="264"/>
      <c r="Y965" s="264"/>
      <c r="Z965" s="264"/>
    </row>
    <row r="966" spans="1:26" s="64" customFormat="1" ht="17" thickBot="1">
      <c r="A966" s="470"/>
      <c r="B966" s="467" t="s">
        <v>862</v>
      </c>
      <c r="C966" s="442"/>
      <c r="D966" s="442"/>
      <c r="E966" s="472"/>
      <c r="F966" s="472"/>
      <c r="G966" s="766"/>
      <c r="H966" s="767"/>
      <c r="I966" s="768"/>
      <c r="J966" s="442"/>
      <c r="K966" s="467" t="s">
        <v>49</v>
      </c>
      <c r="L966" s="610"/>
      <c r="M966" s="442"/>
      <c r="N966" s="442"/>
      <c r="O966" s="467" t="s">
        <v>49</v>
      </c>
      <c r="P966" s="610"/>
      <c r="W966" s="453"/>
      <c r="X966" s="264"/>
      <c r="Y966" s="264"/>
      <c r="Z966" s="264"/>
    </row>
    <row r="967" spans="1:26" s="64" customFormat="1" ht="17" thickBot="1">
      <c r="A967" s="470"/>
      <c r="B967" s="467"/>
      <c r="C967" s="442"/>
      <c r="D967" s="442"/>
      <c r="E967" s="474"/>
      <c r="F967" s="474"/>
      <c r="G967" s="474"/>
      <c r="H967" s="474"/>
      <c r="I967" s="442"/>
      <c r="J967" s="442"/>
      <c r="K967" s="467"/>
      <c r="L967" s="475"/>
      <c r="M967" s="450"/>
      <c r="N967" s="450"/>
      <c r="O967" s="476"/>
      <c r="P967" s="477"/>
      <c r="W967" s="453"/>
      <c r="X967" s="264"/>
      <c r="Y967" s="264"/>
      <c r="Z967" s="264"/>
    </row>
    <row r="968" spans="1:26" s="64" customFormat="1" ht="17" thickBot="1">
      <c r="A968" s="470"/>
      <c r="B968" s="467" t="s">
        <v>779</v>
      </c>
      <c r="C968" s="442"/>
      <c r="D968" s="442"/>
      <c r="E968" s="474"/>
      <c r="F968" s="474"/>
      <c r="G968" s="801" t="s">
        <v>859</v>
      </c>
      <c r="H968" s="802"/>
      <c r="I968" s="803"/>
      <c r="J968" s="442"/>
      <c r="K968" s="467" t="s">
        <v>50</v>
      </c>
      <c r="L968" s="611"/>
      <c r="M968" s="442"/>
      <c r="N968" s="442"/>
      <c r="O968" s="467" t="s">
        <v>50</v>
      </c>
      <c r="P968" s="611"/>
      <c r="W968" s="453"/>
      <c r="X968" s="264"/>
      <c r="Y968" s="264"/>
      <c r="Z968" s="264"/>
    </row>
    <row r="969" spans="1:26" s="64" customFormat="1">
      <c r="A969" s="470"/>
      <c r="B969" s="442"/>
      <c r="C969" s="442"/>
      <c r="D969" s="442"/>
      <c r="E969" s="442"/>
      <c r="F969" s="442"/>
      <c r="G969" s="442"/>
      <c r="H969" s="442"/>
      <c r="I969" s="442"/>
      <c r="J969" s="442"/>
      <c r="K969" s="442"/>
      <c r="L969" s="442"/>
      <c r="M969" s="442"/>
      <c r="N969" s="442"/>
      <c r="O969" s="442"/>
      <c r="P969" s="471"/>
      <c r="W969" s="453"/>
      <c r="X969" s="264"/>
      <c r="Y969" s="264"/>
      <c r="Z969" s="264"/>
    </row>
    <row r="970" spans="1:26" s="64" customFormat="1">
      <c r="A970" s="470"/>
      <c r="B970" s="467" t="s">
        <v>70</v>
      </c>
      <c r="C970" s="442"/>
      <c r="D970" s="766"/>
      <c r="E970" s="767"/>
      <c r="F970" s="768"/>
      <c r="G970" s="442"/>
      <c r="H970" s="467" t="s">
        <v>71</v>
      </c>
      <c r="I970" s="442"/>
      <c r="J970" s="769"/>
      <c r="K970" s="804"/>
      <c r="L970" s="804"/>
      <c r="M970" s="804"/>
      <c r="N970" s="804"/>
      <c r="O970" s="770"/>
      <c r="P970" s="471"/>
      <c r="W970" s="453"/>
      <c r="X970" s="264"/>
      <c r="Y970" s="264"/>
      <c r="Z970" s="264"/>
    </row>
    <row r="971" spans="1:26" s="64" customFormat="1">
      <c r="A971" s="470"/>
      <c r="B971" s="442"/>
      <c r="C971" s="442"/>
      <c r="D971" s="442"/>
      <c r="E971" s="442"/>
      <c r="F971" s="442"/>
      <c r="G971" s="442"/>
      <c r="H971" s="442"/>
      <c r="I971" s="442"/>
      <c r="J971" s="442"/>
      <c r="K971" s="442"/>
      <c r="L971" s="442"/>
      <c r="M971" s="442"/>
      <c r="N971" s="442"/>
      <c r="O971" s="442"/>
      <c r="P971" s="471"/>
      <c r="W971" s="453"/>
      <c r="X971" s="264"/>
      <c r="Y971" s="264"/>
      <c r="Z971" s="264"/>
    </row>
    <row r="972" spans="1:26" s="64" customFormat="1">
      <c r="A972" s="470"/>
      <c r="B972" s="467" t="s">
        <v>72</v>
      </c>
      <c r="C972" s="442"/>
      <c r="D972" s="766"/>
      <c r="E972" s="767"/>
      <c r="F972" s="767"/>
      <c r="G972" s="767"/>
      <c r="H972" s="767"/>
      <c r="I972" s="767"/>
      <c r="J972" s="767"/>
      <c r="K972" s="767"/>
      <c r="L972" s="767"/>
      <c r="M972" s="767"/>
      <c r="N972" s="767"/>
      <c r="O972" s="768"/>
      <c r="P972" s="471"/>
      <c r="W972" s="453"/>
      <c r="X972" s="264"/>
      <c r="Y972" s="264"/>
      <c r="Z972" s="264"/>
    </row>
    <row r="973" spans="1:26" s="64" customFormat="1" ht="17" thickBot="1">
      <c r="A973" s="479"/>
      <c r="B973" s="480"/>
      <c r="C973" s="480"/>
      <c r="D973" s="480"/>
      <c r="E973" s="480"/>
      <c r="F973" s="480"/>
      <c r="G973" s="480"/>
      <c r="H973" s="480"/>
      <c r="I973" s="480"/>
      <c r="J973" s="480"/>
      <c r="K973" s="480"/>
      <c r="L973" s="480"/>
      <c r="M973" s="480"/>
      <c r="N973" s="480"/>
      <c r="O973" s="480"/>
      <c r="P973" s="481"/>
      <c r="W973" s="453"/>
      <c r="X973" s="264"/>
      <c r="Y973" s="264"/>
      <c r="Z973" s="264"/>
    </row>
    <row r="974" spans="1:26" s="64" customFormat="1" ht="17" thickBot="1">
      <c r="A974" s="470"/>
      <c r="B974" s="465"/>
      <c r="C974" s="465"/>
      <c r="D974" s="465"/>
      <c r="E974" s="465"/>
      <c r="F974" s="465"/>
      <c r="G974" s="465"/>
      <c r="H974" s="465"/>
      <c r="I974" s="465"/>
      <c r="J974" s="465"/>
      <c r="K974" s="465"/>
      <c r="L974" s="465"/>
      <c r="M974" s="465"/>
      <c r="N974" s="465"/>
      <c r="O974" s="465"/>
      <c r="P974" s="466"/>
      <c r="W974" s="457" t="s">
        <v>195</v>
      </c>
      <c r="X974" s="264"/>
      <c r="Y974" s="264"/>
      <c r="Z974" s="264"/>
    </row>
    <row r="975" spans="1:26" s="64" customFormat="1" ht="17" thickBot="1">
      <c r="A975" s="374" t="s">
        <v>1093</v>
      </c>
      <c r="B975" s="467" t="s">
        <v>68</v>
      </c>
      <c r="C975" s="442"/>
      <c r="D975" s="442"/>
      <c r="E975" s="766"/>
      <c r="F975" s="767"/>
      <c r="G975" s="767"/>
      <c r="H975" s="767"/>
      <c r="I975" s="767"/>
      <c r="J975" s="768"/>
      <c r="K975" s="468" t="s">
        <v>69</v>
      </c>
      <c r="L975" s="766"/>
      <c r="M975" s="768"/>
      <c r="N975" s="442"/>
      <c r="O975" s="467" t="s">
        <v>778</v>
      </c>
      <c r="P975" s="629"/>
      <c r="W975" s="453"/>
      <c r="X975" s="264"/>
      <c r="Y975" s="264"/>
      <c r="Z975" s="264"/>
    </row>
    <row r="976" spans="1:26" s="64" customFormat="1" ht="17" thickBot="1">
      <c r="A976" s="470"/>
      <c r="B976" s="442"/>
      <c r="C976" s="442"/>
      <c r="D976" s="442"/>
      <c r="E976" s="442"/>
      <c r="F976" s="442"/>
      <c r="G976" s="442"/>
      <c r="H976" s="442"/>
      <c r="I976" s="442"/>
      <c r="J976" s="442"/>
      <c r="K976" s="442"/>
      <c r="L976" s="442"/>
      <c r="M976" s="442"/>
      <c r="N976" s="442"/>
      <c r="O976" s="442"/>
      <c r="P976" s="471"/>
      <c r="W976" s="453"/>
      <c r="X976" s="264"/>
      <c r="Y976" s="264"/>
      <c r="Z976" s="264"/>
    </row>
    <row r="977" spans="1:26" s="64" customFormat="1" ht="17" thickBot="1">
      <c r="A977" s="470"/>
      <c r="B977" s="467" t="s">
        <v>862</v>
      </c>
      <c r="C977" s="442"/>
      <c r="D977" s="442"/>
      <c r="E977" s="472"/>
      <c r="F977" s="472"/>
      <c r="G977" s="766"/>
      <c r="H977" s="767"/>
      <c r="I977" s="768"/>
      <c r="J977" s="442"/>
      <c r="K977" s="467" t="s">
        <v>49</v>
      </c>
      <c r="L977" s="610"/>
      <c r="M977" s="442"/>
      <c r="N977" s="442"/>
      <c r="O977" s="467" t="s">
        <v>49</v>
      </c>
      <c r="P977" s="610"/>
      <c r="W977" s="453"/>
      <c r="X977" s="264"/>
      <c r="Y977" s="264"/>
      <c r="Z977" s="264"/>
    </row>
    <row r="978" spans="1:26" s="64" customFormat="1" ht="17" thickBot="1">
      <c r="A978" s="470"/>
      <c r="B978" s="467"/>
      <c r="C978" s="442"/>
      <c r="D978" s="442"/>
      <c r="E978" s="474"/>
      <c r="F978" s="474"/>
      <c r="G978" s="474"/>
      <c r="H978" s="474"/>
      <c r="I978" s="442"/>
      <c r="J978" s="442"/>
      <c r="K978" s="467"/>
      <c r="L978" s="475"/>
      <c r="M978" s="450"/>
      <c r="N978" s="450"/>
      <c r="O978" s="476"/>
      <c r="P978" s="477"/>
      <c r="W978" s="453"/>
      <c r="X978" s="264"/>
      <c r="Y978" s="264"/>
      <c r="Z978" s="264"/>
    </row>
    <row r="979" spans="1:26" s="64" customFormat="1" ht="17" thickBot="1">
      <c r="A979" s="470"/>
      <c r="B979" s="467" t="s">
        <v>779</v>
      </c>
      <c r="C979" s="442"/>
      <c r="D979" s="442"/>
      <c r="E979" s="474"/>
      <c r="F979" s="474"/>
      <c r="G979" s="801" t="s">
        <v>859</v>
      </c>
      <c r="H979" s="802"/>
      <c r="I979" s="803"/>
      <c r="J979" s="442"/>
      <c r="K979" s="467" t="s">
        <v>50</v>
      </c>
      <c r="L979" s="611"/>
      <c r="M979" s="442"/>
      <c r="N979" s="442"/>
      <c r="O979" s="467" t="s">
        <v>50</v>
      </c>
      <c r="P979" s="611"/>
      <c r="W979" s="453"/>
      <c r="X979" s="264"/>
      <c r="Y979" s="264"/>
      <c r="Z979" s="264"/>
    </row>
    <row r="980" spans="1:26" s="64" customFormat="1">
      <c r="A980" s="470"/>
      <c r="B980" s="442"/>
      <c r="C980" s="442"/>
      <c r="D980" s="442"/>
      <c r="E980" s="442"/>
      <c r="F980" s="442"/>
      <c r="G980" s="442"/>
      <c r="H980" s="442"/>
      <c r="I980" s="442"/>
      <c r="J980" s="442"/>
      <c r="K980" s="442"/>
      <c r="L980" s="442"/>
      <c r="M980" s="442"/>
      <c r="N980" s="442"/>
      <c r="O980" s="442"/>
      <c r="P980" s="471"/>
      <c r="W980" s="453"/>
      <c r="X980" s="264"/>
      <c r="Y980" s="264"/>
      <c r="Z980" s="264"/>
    </row>
    <row r="981" spans="1:26" s="64" customFormat="1">
      <c r="A981" s="470"/>
      <c r="B981" s="467" t="s">
        <v>70</v>
      </c>
      <c r="C981" s="442"/>
      <c r="D981" s="766"/>
      <c r="E981" s="767"/>
      <c r="F981" s="768"/>
      <c r="G981" s="442"/>
      <c r="H981" s="467" t="s">
        <v>71</v>
      </c>
      <c r="I981" s="442"/>
      <c r="J981" s="769"/>
      <c r="K981" s="804"/>
      <c r="L981" s="804"/>
      <c r="M981" s="804"/>
      <c r="N981" s="804"/>
      <c r="O981" s="770"/>
      <c r="P981" s="471"/>
      <c r="W981" s="453"/>
      <c r="X981" s="264"/>
      <c r="Y981" s="264"/>
      <c r="Z981" s="264"/>
    </row>
    <row r="982" spans="1:26" s="64" customFormat="1">
      <c r="A982" s="470"/>
      <c r="B982" s="442"/>
      <c r="C982" s="442"/>
      <c r="D982" s="442"/>
      <c r="E982" s="442"/>
      <c r="F982" s="442"/>
      <c r="G982" s="442"/>
      <c r="H982" s="442"/>
      <c r="I982" s="442"/>
      <c r="J982" s="442"/>
      <c r="K982" s="442"/>
      <c r="L982" s="442"/>
      <c r="M982" s="442"/>
      <c r="N982" s="442"/>
      <c r="O982" s="442"/>
      <c r="P982" s="471"/>
      <c r="W982" s="453"/>
      <c r="X982" s="264"/>
      <c r="Y982" s="264"/>
      <c r="Z982" s="264"/>
    </row>
    <row r="983" spans="1:26" s="64" customFormat="1">
      <c r="A983" s="470"/>
      <c r="B983" s="467" t="s">
        <v>72</v>
      </c>
      <c r="C983" s="442"/>
      <c r="D983" s="766"/>
      <c r="E983" s="767"/>
      <c r="F983" s="767"/>
      <c r="G983" s="767"/>
      <c r="H983" s="767"/>
      <c r="I983" s="767"/>
      <c r="J983" s="767"/>
      <c r="K983" s="767"/>
      <c r="L983" s="767"/>
      <c r="M983" s="767"/>
      <c r="N983" s="767"/>
      <c r="O983" s="768"/>
      <c r="P983" s="471"/>
      <c r="W983" s="453"/>
      <c r="X983" s="264"/>
      <c r="Y983" s="264"/>
      <c r="Z983" s="264"/>
    </row>
    <row r="984" spans="1:26" s="64" customFormat="1" ht="17" thickBot="1">
      <c r="A984" s="479"/>
      <c r="B984" s="480"/>
      <c r="C984" s="480"/>
      <c r="D984" s="480"/>
      <c r="E984" s="480"/>
      <c r="F984" s="480"/>
      <c r="G984" s="480"/>
      <c r="H984" s="480"/>
      <c r="I984" s="480"/>
      <c r="J984" s="480"/>
      <c r="K984" s="480"/>
      <c r="L984" s="480"/>
      <c r="M984" s="480"/>
      <c r="N984" s="480"/>
      <c r="O984" s="480"/>
      <c r="P984" s="481"/>
      <c r="W984" s="453"/>
      <c r="X984" s="264"/>
      <c r="Y984" s="264"/>
      <c r="Z984" s="264"/>
    </row>
    <row r="985" spans="1:26" s="64" customFormat="1" ht="17" thickBot="1">
      <c r="A985" s="470"/>
      <c r="B985" s="465"/>
      <c r="C985" s="465"/>
      <c r="D985" s="465"/>
      <c r="E985" s="465"/>
      <c r="F985" s="465"/>
      <c r="G985" s="465"/>
      <c r="H985" s="465"/>
      <c r="I985" s="465"/>
      <c r="J985" s="465"/>
      <c r="K985" s="465"/>
      <c r="L985" s="465"/>
      <c r="M985" s="465"/>
      <c r="N985" s="465"/>
      <c r="O985" s="465"/>
      <c r="P985" s="466"/>
      <c r="W985" s="457" t="s">
        <v>195</v>
      </c>
      <c r="X985" s="264"/>
      <c r="Y985" s="264"/>
      <c r="Z985" s="264"/>
    </row>
    <row r="986" spans="1:26" s="64" customFormat="1" ht="17" thickBot="1">
      <c r="A986" s="374" t="s">
        <v>1094</v>
      </c>
      <c r="B986" s="467" t="s">
        <v>68</v>
      </c>
      <c r="C986" s="442"/>
      <c r="D986" s="442"/>
      <c r="E986" s="766"/>
      <c r="F986" s="767"/>
      <c r="G986" s="767"/>
      <c r="H986" s="767"/>
      <c r="I986" s="767"/>
      <c r="J986" s="768"/>
      <c r="K986" s="468" t="s">
        <v>69</v>
      </c>
      <c r="L986" s="766"/>
      <c r="M986" s="768"/>
      <c r="N986" s="442"/>
      <c r="O986" s="467" t="s">
        <v>778</v>
      </c>
      <c r="P986" s="629"/>
      <c r="W986" s="453"/>
      <c r="X986" s="264"/>
      <c r="Y986" s="264"/>
      <c r="Z986" s="264"/>
    </row>
    <row r="987" spans="1:26" s="64" customFormat="1" ht="17" thickBot="1">
      <c r="A987" s="470"/>
      <c r="B987" s="442"/>
      <c r="C987" s="442"/>
      <c r="D987" s="442"/>
      <c r="E987" s="442"/>
      <c r="F987" s="442"/>
      <c r="G987" s="442"/>
      <c r="H987" s="442"/>
      <c r="I987" s="442"/>
      <c r="J987" s="442"/>
      <c r="K987" s="442"/>
      <c r="L987" s="442"/>
      <c r="M987" s="442"/>
      <c r="N987" s="442"/>
      <c r="O987" s="442"/>
      <c r="P987" s="471"/>
      <c r="W987" s="453"/>
      <c r="X987" s="264"/>
      <c r="Y987" s="264"/>
      <c r="Z987" s="264"/>
    </row>
    <row r="988" spans="1:26" s="64" customFormat="1" ht="17" thickBot="1">
      <c r="A988" s="470"/>
      <c r="B988" s="467" t="s">
        <v>862</v>
      </c>
      <c r="C988" s="442"/>
      <c r="D988" s="442"/>
      <c r="E988" s="472"/>
      <c r="F988" s="472"/>
      <c r="G988" s="766"/>
      <c r="H988" s="767"/>
      <c r="I988" s="768"/>
      <c r="J988" s="442"/>
      <c r="K988" s="467" t="s">
        <v>49</v>
      </c>
      <c r="L988" s="610"/>
      <c r="M988" s="442"/>
      <c r="N988" s="442"/>
      <c r="O988" s="467" t="s">
        <v>49</v>
      </c>
      <c r="P988" s="610"/>
      <c r="W988" s="453"/>
      <c r="X988" s="264"/>
      <c r="Y988" s="264"/>
      <c r="Z988" s="264"/>
    </row>
    <row r="989" spans="1:26" s="64" customFormat="1" ht="17" thickBot="1">
      <c r="A989" s="470"/>
      <c r="B989" s="467"/>
      <c r="C989" s="442"/>
      <c r="D989" s="442"/>
      <c r="E989" s="474"/>
      <c r="F989" s="474"/>
      <c r="G989" s="474"/>
      <c r="H989" s="474"/>
      <c r="I989" s="442"/>
      <c r="J989" s="442"/>
      <c r="K989" s="467"/>
      <c r="L989" s="475"/>
      <c r="M989" s="450"/>
      <c r="N989" s="450"/>
      <c r="O989" s="476"/>
      <c r="P989" s="477"/>
      <c r="W989" s="453"/>
      <c r="X989" s="264"/>
      <c r="Y989" s="264"/>
      <c r="Z989" s="264"/>
    </row>
    <row r="990" spans="1:26" s="64" customFormat="1" ht="17" thickBot="1">
      <c r="A990" s="470"/>
      <c r="B990" s="467" t="s">
        <v>779</v>
      </c>
      <c r="C990" s="442"/>
      <c r="D990" s="442"/>
      <c r="E990" s="474"/>
      <c r="F990" s="474"/>
      <c r="G990" s="801" t="s">
        <v>859</v>
      </c>
      <c r="H990" s="802"/>
      <c r="I990" s="803"/>
      <c r="J990" s="442"/>
      <c r="K990" s="467" t="s">
        <v>50</v>
      </c>
      <c r="L990" s="611"/>
      <c r="M990" s="442"/>
      <c r="N990" s="442"/>
      <c r="O990" s="467" t="s">
        <v>50</v>
      </c>
      <c r="P990" s="611"/>
      <c r="W990" s="453"/>
      <c r="X990" s="264"/>
      <c r="Y990" s="264"/>
      <c r="Z990" s="264"/>
    </row>
    <row r="991" spans="1:26" s="64" customFormat="1">
      <c r="A991" s="470"/>
      <c r="B991" s="442"/>
      <c r="C991" s="442"/>
      <c r="D991" s="442"/>
      <c r="E991" s="442"/>
      <c r="F991" s="442"/>
      <c r="G991" s="442"/>
      <c r="H991" s="442"/>
      <c r="I991" s="442"/>
      <c r="J991" s="442"/>
      <c r="K991" s="442"/>
      <c r="L991" s="442"/>
      <c r="M991" s="442"/>
      <c r="N991" s="442"/>
      <c r="O991" s="442"/>
      <c r="P991" s="471"/>
      <c r="W991" s="453"/>
      <c r="X991" s="264"/>
      <c r="Y991" s="264"/>
      <c r="Z991" s="264"/>
    </row>
    <row r="992" spans="1:26" s="64" customFormat="1">
      <c r="A992" s="470"/>
      <c r="B992" s="467" t="s">
        <v>70</v>
      </c>
      <c r="C992" s="442"/>
      <c r="D992" s="766"/>
      <c r="E992" s="767"/>
      <c r="F992" s="768"/>
      <c r="G992" s="442"/>
      <c r="H992" s="467" t="s">
        <v>71</v>
      </c>
      <c r="I992" s="442"/>
      <c r="J992" s="769"/>
      <c r="K992" s="804"/>
      <c r="L992" s="804"/>
      <c r="M992" s="804"/>
      <c r="N992" s="804"/>
      <c r="O992" s="770"/>
      <c r="P992" s="471"/>
      <c r="W992" s="453"/>
      <c r="X992" s="264"/>
      <c r="Y992" s="264"/>
      <c r="Z992" s="264"/>
    </row>
    <row r="993" spans="1:26" s="64" customFormat="1">
      <c r="A993" s="470"/>
      <c r="B993" s="442"/>
      <c r="C993" s="442"/>
      <c r="D993" s="442"/>
      <c r="E993" s="442"/>
      <c r="F993" s="442"/>
      <c r="G993" s="442"/>
      <c r="H993" s="442"/>
      <c r="I993" s="442"/>
      <c r="J993" s="442"/>
      <c r="K993" s="442"/>
      <c r="L993" s="442"/>
      <c r="M993" s="442"/>
      <c r="N993" s="442"/>
      <c r="O993" s="442"/>
      <c r="P993" s="471"/>
      <c r="W993" s="453"/>
      <c r="X993" s="264"/>
      <c r="Y993" s="264"/>
      <c r="Z993" s="264"/>
    </row>
    <row r="994" spans="1:26" s="64" customFormat="1">
      <c r="A994" s="470"/>
      <c r="B994" s="467" t="s">
        <v>72</v>
      </c>
      <c r="C994" s="442"/>
      <c r="D994" s="766"/>
      <c r="E994" s="767"/>
      <c r="F994" s="767"/>
      <c r="G994" s="767"/>
      <c r="H994" s="767"/>
      <c r="I994" s="767"/>
      <c r="J994" s="767"/>
      <c r="K994" s="767"/>
      <c r="L994" s="767"/>
      <c r="M994" s="767"/>
      <c r="N994" s="767"/>
      <c r="O994" s="768"/>
      <c r="P994" s="471"/>
      <c r="W994" s="453"/>
      <c r="X994" s="264"/>
      <c r="Y994" s="264"/>
      <c r="Z994" s="264"/>
    </row>
    <row r="995" spans="1:26" s="64" customFormat="1" ht="17" thickBot="1">
      <c r="A995" s="479"/>
      <c r="B995" s="480"/>
      <c r="C995" s="480"/>
      <c r="D995" s="480"/>
      <c r="E995" s="480"/>
      <c r="F995" s="480"/>
      <c r="G995" s="480"/>
      <c r="H995" s="480"/>
      <c r="I995" s="480"/>
      <c r="J995" s="480"/>
      <c r="K995" s="480"/>
      <c r="L995" s="480"/>
      <c r="M995" s="480"/>
      <c r="N995" s="480"/>
      <c r="O995" s="480"/>
      <c r="P995" s="481"/>
      <c r="W995" s="453"/>
      <c r="X995" s="264"/>
      <c r="Y995" s="264"/>
      <c r="Z995" s="264"/>
    </row>
    <row r="996" spans="1:26" s="64" customFormat="1" ht="17" thickBot="1">
      <c r="A996" s="470"/>
      <c r="B996" s="465"/>
      <c r="C996" s="465"/>
      <c r="D996" s="465"/>
      <c r="E996" s="465"/>
      <c r="F996" s="465"/>
      <c r="G996" s="465"/>
      <c r="H996" s="465"/>
      <c r="I996" s="465"/>
      <c r="J996" s="465"/>
      <c r="K996" s="465"/>
      <c r="L996" s="465"/>
      <c r="M996" s="465"/>
      <c r="N996" s="465"/>
      <c r="O996" s="465"/>
      <c r="P996" s="466"/>
      <c r="W996" s="457" t="s">
        <v>195</v>
      </c>
      <c r="X996" s="264"/>
      <c r="Y996" s="264"/>
      <c r="Z996" s="264"/>
    </row>
    <row r="997" spans="1:26" s="64" customFormat="1" ht="17" thickBot="1">
      <c r="A997" s="374" t="s">
        <v>1095</v>
      </c>
      <c r="B997" s="467" t="s">
        <v>68</v>
      </c>
      <c r="C997" s="442"/>
      <c r="D997" s="442"/>
      <c r="E997" s="766"/>
      <c r="F997" s="767"/>
      <c r="G997" s="767"/>
      <c r="H997" s="767"/>
      <c r="I997" s="767"/>
      <c r="J997" s="768"/>
      <c r="K997" s="468" t="s">
        <v>69</v>
      </c>
      <c r="L997" s="766"/>
      <c r="M997" s="768"/>
      <c r="N997" s="442"/>
      <c r="O997" s="467" t="s">
        <v>778</v>
      </c>
      <c r="P997" s="629"/>
      <c r="W997" s="453"/>
      <c r="X997" s="264"/>
      <c r="Y997" s="264"/>
      <c r="Z997" s="264"/>
    </row>
    <row r="998" spans="1:26" s="64" customFormat="1" ht="17" thickBot="1">
      <c r="A998" s="470"/>
      <c r="B998" s="442"/>
      <c r="C998" s="442"/>
      <c r="D998" s="442"/>
      <c r="E998" s="442"/>
      <c r="F998" s="442"/>
      <c r="G998" s="442"/>
      <c r="H998" s="442"/>
      <c r="I998" s="442"/>
      <c r="J998" s="442"/>
      <c r="K998" s="442"/>
      <c r="L998" s="442"/>
      <c r="M998" s="442"/>
      <c r="N998" s="442"/>
      <c r="O998" s="442"/>
      <c r="P998" s="471"/>
      <c r="W998" s="453"/>
      <c r="X998" s="264"/>
      <c r="Y998" s="264"/>
      <c r="Z998" s="264"/>
    </row>
    <row r="999" spans="1:26" s="64" customFormat="1" ht="17" thickBot="1">
      <c r="A999" s="470"/>
      <c r="B999" s="467" t="s">
        <v>862</v>
      </c>
      <c r="C999" s="442"/>
      <c r="D999" s="442"/>
      <c r="E999" s="472"/>
      <c r="F999" s="472"/>
      <c r="G999" s="766"/>
      <c r="H999" s="767"/>
      <c r="I999" s="768"/>
      <c r="J999" s="442"/>
      <c r="K999" s="467" t="s">
        <v>49</v>
      </c>
      <c r="L999" s="610"/>
      <c r="M999" s="442"/>
      <c r="N999" s="442"/>
      <c r="O999" s="467" t="s">
        <v>49</v>
      </c>
      <c r="P999" s="610"/>
      <c r="W999" s="453"/>
      <c r="X999" s="264"/>
      <c r="Y999" s="264"/>
      <c r="Z999" s="264"/>
    </row>
    <row r="1000" spans="1:26" s="64" customFormat="1" ht="17" thickBot="1">
      <c r="A1000" s="470"/>
      <c r="B1000" s="467"/>
      <c r="C1000" s="442"/>
      <c r="D1000" s="442"/>
      <c r="E1000" s="474"/>
      <c r="F1000" s="474"/>
      <c r="G1000" s="474"/>
      <c r="H1000" s="474"/>
      <c r="I1000" s="442"/>
      <c r="J1000" s="442"/>
      <c r="K1000" s="467"/>
      <c r="L1000" s="475"/>
      <c r="M1000" s="450"/>
      <c r="N1000" s="450"/>
      <c r="O1000" s="476"/>
      <c r="P1000" s="477"/>
      <c r="W1000" s="453"/>
      <c r="X1000" s="264"/>
      <c r="Y1000" s="264"/>
      <c r="Z1000" s="264"/>
    </row>
    <row r="1001" spans="1:26" s="64" customFormat="1" ht="17" thickBot="1">
      <c r="A1001" s="470"/>
      <c r="B1001" s="467" t="s">
        <v>779</v>
      </c>
      <c r="C1001" s="442"/>
      <c r="D1001" s="442"/>
      <c r="E1001" s="474"/>
      <c r="F1001" s="474"/>
      <c r="G1001" s="801" t="s">
        <v>859</v>
      </c>
      <c r="H1001" s="802"/>
      <c r="I1001" s="803"/>
      <c r="J1001" s="442"/>
      <c r="K1001" s="467" t="s">
        <v>50</v>
      </c>
      <c r="L1001" s="611"/>
      <c r="M1001" s="442"/>
      <c r="N1001" s="442"/>
      <c r="O1001" s="467" t="s">
        <v>50</v>
      </c>
      <c r="P1001" s="611"/>
      <c r="W1001" s="453"/>
      <c r="X1001" s="264"/>
      <c r="Y1001" s="264"/>
      <c r="Z1001" s="264"/>
    </row>
    <row r="1002" spans="1:26" s="64" customFormat="1">
      <c r="A1002" s="470"/>
      <c r="B1002" s="442"/>
      <c r="C1002" s="442"/>
      <c r="D1002" s="442"/>
      <c r="E1002" s="442"/>
      <c r="F1002" s="442"/>
      <c r="G1002" s="442"/>
      <c r="H1002" s="442"/>
      <c r="I1002" s="442"/>
      <c r="J1002" s="442"/>
      <c r="K1002" s="442"/>
      <c r="L1002" s="442"/>
      <c r="M1002" s="442"/>
      <c r="N1002" s="442"/>
      <c r="O1002" s="442"/>
      <c r="P1002" s="471"/>
      <c r="W1002" s="453"/>
      <c r="X1002" s="264"/>
      <c r="Y1002" s="264"/>
      <c r="Z1002" s="264"/>
    </row>
    <row r="1003" spans="1:26" s="64" customFormat="1">
      <c r="A1003" s="470"/>
      <c r="B1003" s="467" t="s">
        <v>70</v>
      </c>
      <c r="C1003" s="442"/>
      <c r="D1003" s="766"/>
      <c r="E1003" s="767"/>
      <c r="F1003" s="768"/>
      <c r="G1003" s="442"/>
      <c r="H1003" s="467" t="s">
        <v>71</v>
      </c>
      <c r="I1003" s="442"/>
      <c r="J1003" s="769"/>
      <c r="K1003" s="804"/>
      <c r="L1003" s="804"/>
      <c r="M1003" s="804"/>
      <c r="N1003" s="804"/>
      <c r="O1003" s="770"/>
      <c r="P1003" s="471"/>
      <c r="W1003" s="453"/>
      <c r="X1003" s="264"/>
      <c r="Y1003" s="264"/>
      <c r="Z1003" s="264"/>
    </row>
    <row r="1004" spans="1:26" s="64" customFormat="1">
      <c r="A1004" s="470"/>
      <c r="B1004" s="442"/>
      <c r="C1004" s="442"/>
      <c r="D1004" s="442"/>
      <c r="E1004" s="442"/>
      <c r="F1004" s="442"/>
      <c r="G1004" s="442"/>
      <c r="H1004" s="442"/>
      <c r="I1004" s="442"/>
      <c r="J1004" s="442"/>
      <c r="K1004" s="442"/>
      <c r="L1004" s="442"/>
      <c r="M1004" s="442"/>
      <c r="N1004" s="442"/>
      <c r="O1004" s="442"/>
      <c r="P1004" s="471"/>
      <c r="W1004" s="453"/>
      <c r="X1004" s="264"/>
      <c r="Y1004" s="264"/>
      <c r="Z1004" s="264"/>
    </row>
    <row r="1005" spans="1:26" s="64" customFormat="1">
      <c r="A1005" s="470"/>
      <c r="B1005" s="467" t="s">
        <v>72</v>
      </c>
      <c r="C1005" s="442"/>
      <c r="D1005" s="766"/>
      <c r="E1005" s="767"/>
      <c r="F1005" s="767"/>
      <c r="G1005" s="767"/>
      <c r="H1005" s="767"/>
      <c r="I1005" s="767"/>
      <c r="J1005" s="767"/>
      <c r="K1005" s="767"/>
      <c r="L1005" s="767"/>
      <c r="M1005" s="767"/>
      <c r="N1005" s="767"/>
      <c r="O1005" s="768"/>
      <c r="P1005" s="471"/>
      <c r="W1005" s="453"/>
      <c r="X1005" s="264"/>
      <c r="Y1005" s="264"/>
      <c r="Z1005" s="264"/>
    </row>
    <row r="1006" spans="1:26" s="64" customFormat="1" ht="17" thickBot="1">
      <c r="A1006" s="479"/>
      <c r="B1006" s="480"/>
      <c r="C1006" s="480"/>
      <c r="D1006" s="480"/>
      <c r="E1006" s="480"/>
      <c r="F1006" s="480"/>
      <c r="G1006" s="480"/>
      <c r="H1006" s="480"/>
      <c r="I1006" s="480"/>
      <c r="J1006" s="480"/>
      <c r="K1006" s="480"/>
      <c r="L1006" s="480"/>
      <c r="M1006" s="480"/>
      <c r="N1006" s="480"/>
      <c r="O1006" s="480"/>
      <c r="P1006" s="481"/>
      <c r="W1006" s="453"/>
      <c r="X1006" s="264"/>
      <c r="Y1006" s="264"/>
      <c r="Z1006" s="264"/>
    </row>
    <row r="1007" spans="1:26" s="64" customFormat="1" ht="17" thickBot="1">
      <c r="A1007" s="470"/>
      <c r="B1007" s="465"/>
      <c r="C1007" s="465"/>
      <c r="D1007" s="465"/>
      <c r="E1007" s="465"/>
      <c r="F1007" s="465"/>
      <c r="G1007" s="465"/>
      <c r="H1007" s="465"/>
      <c r="I1007" s="465"/>
      <c r="J1007" s="465"/>
      <c r="K1007" s="465"/>
      <c r="L1007" s="465"/>
      <c r="M1007" s="465"/>
      <c r="N1007" s="465"/>
      <c r="O1007" s="465"/>
      <c r="P1007" s="466"/>
      <c r="W1007" s="457" t="s">
        <v>195</v>
      </c>
      <c r="X1007" s="264"/>
      <c r="Y1007" s="264"/>
      <c r="Z1007" s="264"/>
    </row>
    <row r="1008" spans="1:26" s="64" customFormat="1" ht="17" thickBot="1">
      <c r="A1008" s="374" t="s">
        <v>1096</v>
      </c>
      <c r="B1008" s="467" t="s">
        <v>68</v>
      </c>
      <c r="C1008" s="442"/>
      <c r="D1008" s="442"/>
      <c r="E1008" s="766"/>
      <c r="F1008" s="767"/>
      <c r="G1008" s="767"/>
      <c r="H1008" s="767"/>
      <c r="I1008" s="767"/>
      <c r="J1008" s="768"/>
      <c r="K1008" s="468" t="s">
        <v>69</v>
      </c>
      <c r="L1008" s="766"/>
      <c r="M1008" s="768"/>
      <c r="N1008" s="442"/>
      <c r="O1008" s="467" t="s">
        <v>778</v>
      </c>
      <c r="P1008" s="629"/>
      <c r="W1008" s="453"/>
      <c r="X1008" s="264"/>
      <c r="Y1008" s="264"/>
      <c r="Z1008" s="264"/>
    </row>
    <row r="1009" spans="1:26" s="64" customFormat="1" ht="17" thickBot="1">
      <c r="A1009" s="470"/>
      <c r="B1009" s="442"/>
      <c r="C1009" s="442"/>
      <c r="D1009" s="442"/>
      <c r="E1009" s="442"/>
      <c r="F1009" s="442"/>
      <c r="G1009" s="442"/>
      <c r="H1009" s="442"/>
      <c r="I1009" s="442"/>
      <c r="J1009" s="442"/>
      <c r="K1009" s="442"/>
      <c r="L1009" s="442"/>
      <c r="M1009" s="442"/>
      <c r="N1009" s="442"/>
      <c r="O1009" s="442"/>
      <c r="P1009" s="471"/>
      <c r="W1009" s="453"/>
      <c r="X1009" s="264"/>
      <c r="Y1009" s="264"/>
      <c r="Z1009" s="264"/>
    </row>
    <row r="1010" spans="1:26" s="64" customFormat="1" ht="17" thickBot="1">
      <c r="A1010" s="470"/>
      <c r="B1010" s="467" t="s">
        <v>862</v>
      </c>
      <c r="C1010" s="442"/>
      <c r="D1010" s="442"/>
      <c r="E1010" s="472"/>
      <c r="F1010" s="472"/>
      <c r="G1010" s="766"/>
      <c r="H1010" s="767"/>
      <c r="I1010" s="768"/>
      <c r="J1010" s="442"/>
      <c r="K1010" s="467" t="s">
        <v>49</v>
      </c>
      <c r="L1010" s="610"/>
      <c r="M1010" s="442"/>
      <c r="N1010" s="442"/>
      <c r="O1010" s="467" t="s">
        <v>49</v>
      </c>
      <c r="P1010" s="610"/>
      <c r="W1010" s="453"/>
      <c r="X1010" s="264"/>
      <c r="Y1010" s="264"/>
      <c r="Z1010" s="264"/>
    </row>
    <row r="1011" spans="1:26" s="64" customFormat="1" ht="17" thickBot="1">
      <c r="A1011" s="470"/>
      <c r="B1011" s="467"/>
      <c r="C1011" s="442"/>
      <c r="D1011" s="442"/>
      <c r="E1011" s="474"/>
      <c r="F1011" s="474"/>
      <c r="G1011" s="474"/>
      <c r="H1011" s="474"/>
      <c r="I1011" s="442"/>
      <c r="J1011" s="442"/>
      <c r="K1011" s="467"/>
      <c r="L1011" s="475"/>
      <c r="M1011" s="450"/>
      <c r="N1011" s="450"/>
      <c r="O1011" s="476"/>
      <c r="P1011" s="477"/>
      <c r="W1011" s="453"/>
      <c r="X1011" s="264"/>
      <c r="Y1011" s="264"/>
      <c r="Z1011" s="264"/>
    </row>
    <row r="1012" spans="1:26" s="64" customFormat="1" ht="17" thickBot="1">
      <c r="A1012" s="470"/>
      <c r="B1012" s="467" t="s">
        <v>779</v>
      </c>
      <c r="C1012" s="442"/>
      <c r="D1012" s="442"/>
      <c r="E1012" s="474"/>
      <c r="F1012" s="474"/>
      <c r="G1012" s="801" t="s">
        <v>859</v>
      </c>
      <c r="H1012" s="802"/>
      <c r="I1012" s="803"/>
      <c r="J1012" s="442"/>
      <c r="K1012" s="467" t="s">
        <v>50</v>
      </c>
      <c r="L1012" s="611"/>
      <c r="M1012" s="442"/>
      <c r="N1012" s="442"/>
      <c r="O1012" s="467" t="s">
        <v>50</v>
      </c>
      <c r="P1012" s="611"/>
      <c r="W1012" s="453"/>
      <c r="X1012" s="264"/>
      <c r="Y1012" s="264"/>
      <c r="Z1012" s="264"/>
    </row>
    <row r="1013" spans="1:26" s="64" customFormat="1">
      <c r="A1013" s="470"/>
      <c r="B1013" s="442"/>
      <c r="C1013" s="442"/>
      <c r="D1013" s="442"/>
      <c r="E1013" s="442"/>
      <c r="F1013" s="442"/>
      <c r="G1013" s="442"/>
      <c r="H1013" s="442"/>
      <c r="I1013" s="442"/>
      <c r="J1013" s="442"/>
      <c r="K1013" s="442"/>
      <c r="L1013" s="442"/>
      <c r="M1013" s="442"/>
      <c r="N1013" s="442"/>
      <c r="O1013" s="442"/>
      <c r="P1013" s="471"/>
      <c r="W1013" s="453"/>
      <c r="X1013" s="264"/>
      <c r="Y1013" s="264"/>
      <c r="Z1013" s="264"/>
    </row>
    <row r="1014" spans="1:26" s="64" customFormat="1">
      <c r="A1014" s="470"/>
      <c r="B1014" s="467" t="s">
        <v>70</v>
      </c>
      <c r="C1014" s="442"/>
      <c r="D1014" s="766"/>
      <c r="E1014" s="767"/>
      <c r="F1014" s="768"/>
      <c r="G1014" s="442"/>
      <c r="H1014" s="467" t="s">
        <v>71</v>
      </c>
      <c r="I1014" s="442"/>
      <c r="J1014" s="769"/>
      <c r="K1014" s="804"/>
      <c r="L1014" s="804"/>
      <c r="M1014" s="804"/>
      <c r="N1014" s="804"/>
      <c r="O1014" s="770"/>
      <c r="P1014" s="471"/>
      <c r="W1014" s="453"/>
      <c r="X1014" s="264"/>
      <c r="Y1014" s="264"/>
      <c r="Z1014" s="264"/>
    </row>
    <row r="1015" spans="1:26" s="64" customFormat="1">
      <c r="A1015" s="470"/>
      <c r="B1015" s="442"/>
      <c r="C1015" s="442"/>
      <c r="D1015" s="442"/>
      <c r="E1015" s="442"/>
      <c r="F1015" s="442"/>
      <c r="G1015" s="442"/>
      <c r="H1015" s="442"/>
      <c r="I1015" s="442"/>
      <c r="J1015" s="442"/>
      <c r="K1015" s="442"/>
      <c r="L1015" s="442"/>
      <c r="M1015" s="442"/>
      <c r="N1015" s="442"/>
      <c r="O1015" s="442"/>
      <c r="P1015" s="471"/>
      <c r="W1015" s="453"/>
      <c r="X1015" s="264"/>
      <c r="Y1015" s="264"/>
      <c r="Z1015" s="264"/>
    </row>
    <row r="1016" spans="1:26" s="64" customFormat="1">
      <c r="A1016" s="470"/>
      <c r="B1016" s="467" t="s">
        <v>72</v>
      </c>
      <c r="C1016" s="442"/>
      <c r="D1016" s="766"/>
      <c r="E1016" s="767"/>
      <c r="F1016" s="767"/>
      <c r="G1016" s="767"/>
      <c r="H1016" s="767"/>
      <c r="I1016" s="767"/>
      <c r="J1016" s="767"/>
      <c r="K1016" s="767"/>
      <c r="L1016" s="767"/>
      <c r="M1016" s="767"/>
      <c r="N1016" s="767"/>
      <c r="O1016" s="768"/>
      <c r="P1016" s="471"/>
      <c r="W1016" s="453"/>
      <c r="X1016" s="264"/>
      <c r="Y1016" s="264"/>
      <c r="Z1016" s="264"/>
    </row>
    <row r="1017" spans="1:26" s="64" customFormat="1" ht="17" thickBot="1">
      <c r="A1017" s="479"/>
      <c r="B1017" s="480"/>
      <c r="C1017" s="480"/>
      <c r="D1017" s="480"/>
      <c r="E1017" s="480"/>
      <c r="F1017" s="480"/>
      <c r="G1017" s="480"/>
      <c r="H1017" s="480"/>
      <c r="I1017" s="480"/>
      <c r="J1017" s="480"/>
      <c r="K1017" s="480"/>
      <c r="L1017" s="480"/>
      <c r="M1017" s="480"/>
      <c r="N1017" s="480"/>
      <c r="O1017" s="480"/>
      <c r="P1017" s="481"/>
      <c r="W1017" s="453"/>
      <c r="X1017" s="264"/>
      <c r="Y1017" s="264"/>
      <c r="Z1017" s="264"/>
    </row>
    <row r="1018" spans="1:26" s="64" customFormat="1" ht="17" thickBot="1">
      <c r="A1018" s="470"/>
      <c r="B1018" s="465"/>
      <c r="C1018" s="465"/>
      <c r="D1018" s="465"/>
      <c r="E1018" s="465"/>
      <c r="F1018" s="465"/>
      <c r="G1018" s="465"/>
      <c r="H1018" s="465"/>
      <c r="I1018" s="465"/>
      <c r="J1018" s="465"/>
      <c r="K1018" s="465"/>
      <c r="L1018" s="465"/>
      <c r="M1018" s="465"/>
      <c r="N1018" s="465"/>
      <c r="O1018" s="465"/>
      <c r="P1018" s="466"/>
      <c r="W1018" s="457" t="s">
        <v>195</v>
      </c>
      <c r="X1018" s="264"/>
      <c r="Y1018" s="264"/>
      <c r="Z1018" s="264"/>
    </row>
    <row r="1019" spans="1:26" s="64" customFormat="1" ht="17" thickBot="1">
      <c r="A1019" s="374" t="s">
        <v>1097</v>
      </c>
      <c r="B1019" s="467" t="s">
        <v>68</v>
      </c>
      <c r="C1019" s="442"/>
      <c r="D1019" s="442"/>
      <c r="E1019" s="766"/>
      <c r="F1019" s="767"/>
      <c r="G1019" s="767"/>
      <c r="H1019" s="767"/>
      <c r="I1019" s="767"/>
      <c r="J1019" s="768"/>
      <c r="K1019" s="468" t="s">
        <v>69</v>
      </c>
      <c r="L1019" s="766"/>
      <c r="M1019" s="768"/>
      <c r="N1019" s="442"/>
      <c r="O1019" s="467" t="s">
        <v>778</v>
      </c>
      <c r="P1019" s="629"/>
      <c r="W1019" s="453"/>
      <c r="X1019" s="264"/>
      <c r="Y1019" s="264"/>
      <c r="Z1019" s="264"/>
    </row>
    <row r="1020" spans="1:26" s="64" customFormat="1" ht="17" thickBot="1">
      <c r="A1020" s="470"/>
      <c r="B1020" s="442"/>
      <c r="C1020" s="442"/>
      <c r="D1020" s="442"/>
      <c r="E1020" s="442"/>
      <c r="F1020" s="442"/>
      <c r="G1020" s="442"/>
      <c r="H1020" s="442"/>
      <c r="I1020" s="442"/>
      <c r="J1020" s="442"/>
      <c r="K1020" s="442"/>
      <c r="L1020" s="442"/>
      <c r="M1020" s="442"/>
      <c r="N1020" s="442"/>
      <c r="O1020" s="442"/>
      <c r="P1020" s="471"/>
      <c r="W1020" s="453"/>
      <c r="X1020" s="264"/>
      <c r="Y1020" s="264"/>
      <c r="Z1020" s="264"/>
    </row>
    <row r="1021" spans="1:26" s="64" customFormat="1" ht="17" thickBot="1">
      <c r="A1021" s="470"/>
      <c r="B1021" s="467" t="s">
        <v>862</v>
      </c>
      <c r="C1021" s="442"/>
      <c r="D1021" s="442"/>
      <c r="E1021" s="472"/>
      <c r="F1021" s="472"/>
      <c r="G1021" s="766"/>
      <c r="H1021" s="767"/>
      <c r="I1021" s="768"/>
      <c r="J1021" s="442"/>
      <c r="K1021" s="467" t="s">
        <v>49</v>
      </c>
      <c r="L1021" s="610"/>
      <c r="M1021" s="442"/>
      <c r="N1021" s="442"/>
      <c r="O1021" s="467" t="s">
        <v>49</v>
      </c>
      <c r="P1021" s="610"/>
      <c r="W1021" s="453"/>
      <c r="X1021" s="264"/>
      <c r="Y1021" s="264"/>
      <c r="Z1021" s="264"/>
    </row>
    <row r="1022" spans="1:26" s="64" customFormat="1" ht="17" thickBot="1">
      <c r="A1022" s="470"/>
      <c r="B1022" s="467"/>
      <c r="C1022" s="442"/>
      <c r="D1022" s="442"/>
      <c r="E1022" s="474"/>
      <c r="F1022" s="474"/>
      <c r="G1022" s="474"/>
      <c r="H1022" s="474"/>
      <c r="I1022" s="442"/>
      <c r="J1022" s="442"/>
      <c r="K1022" s="467"/>
      <c r="L1022" s="475"/>
      <c r="M1022" s="450"/>
      <c r="N1022" s="450"/>
      <c r="O1022" s="476"/>
      <c r="P1022" s="477"/>
      <c r="W1022" s="453"/>
      <c r="X1022" s="264"/>
      <c r="Y1022" s="264"/>
      <c r="Z1022" s="264"/>
    </row>
    <row r="1023" spans="1:26" s="64" customFormat="1" ht="17" thickBot="1">
      <c r="A1023" s="470"/>
      <c r="B1023" s="467" t="s">
        <v>779</v>
      </c>
      <c r="C1023" s="442"/>
      <c r="D1023" s="442"/>
      <c r="E1023" s="474"/>
      <c r="F1023" s="474"/>
      <c r="G1023" s="801" t="s">
        <v>859</v>
      </c>
      <c r="H1023" s="802"/>
      <c r="I1023" s="803"/>
      <c r="J1023" s="442"/>
      <c r="K1023" s="467" t="s">
        <v>50</v>
      </c>
      <c r="L1023" s="611"/>
      <c r="M1023" s="442"/>
      <c r="N1023" s="442"/>
      <c r="O1023" s="467" t="s">
        <v>50</v>
      </c>
      <c r="P1023" s="611"/>
      <c r="W1023" s="453"/>
      <c r="X1023" s="264"/>
      <c r="Y1023" s="264"/>
      <c r="Z1023" s="264"/>
    </row>
    <row r="1024" spans="1:26" s="64" customFormat="1">
      <c r="A1024" s="470"/>
      <c r="B1024" s="442"/>
      <c r="C1024" s="442"/>
      <c r="D1024" s="442"/>
      <c r="E1024" s="442"/>
      <c r="F1024" s="442"/>
      <c r="G1024" s="442"/>
      <c r="H1024" s="442"/>
      <c r="I1024" s="442"/>
      <c r="J1024" s="442"/>
      <c r="K1024" s="442"/>
      <c r="L1024" s="442"/>
      <c r="M1024" s="442"/>
      <c r="N1024" s="442"/>
      <c r="O1024" s="442"/>
      <c r="P1024" s="471"/>
      <c r="W1024" s="453"/>
      <c r="X1024" s="264"/>
      <c r="Y1024" s="264"/>
      <c r="Z1024" s="264"/>
    </row>
    <row r="1025" spans="1:26" s="64" customFormat="1">
      <c r="A1025" s="470"/>
      <c r="B1025" s="467" t="s">
        <v>70</v>
      </c>
      <c r="C1025" s="442"/>
      <c r="D1025" s="766"/>
      <c r="E1025" s="767"/>
      <c r="F1025" s="768"/>
      <c r="G1025" s="442"/>
      <c r="H1025" s="467" t="s">
        <v>71</v>
      </c>
      <c r="I1025" s="442"/>
      <c r="J1025" s="769"/>
      <c r="K1025" s="804"/>
      <c r="L1025" s="804"/>
      <c r="M1025" s="804"/>
      <c r="N1025" s="804"/>
      <c r="O1025" s="770"/>
      <c r="P1025" s="471"/>
      <c r="W1025" s="453"/>
      <c r="X1025" s="264"/>
      <c r="Y1025" s="264"/>
      <c r="Z1025" s="264"/>
    </row>
    <row r="1026" spans="1:26" s="64" customFormat="1">
      <c r="A1026" s="470"/>
      <c r="B1026" s="442"/>
      <c r="C1026" s="442"/>
      <c r="D1026" s="442"/>
      <c r="E1026" s="442"/>
      <c r="F1026" s="442"/>
      <c r="G1026" s="442"/>
      <c r="H1026" s="442"/>
      <c r="I1026" s="442"/>
      <c r="J1026" s="442"/>
      <c r="K1026" s="442"/>
      <c r="L1026" s="442"/>
      <c r="M1026" s="442"/>
      <c r="N1026" s="442"/>
      <c r="O1026" s="442"/>
      <c r="P1026" s="471"/>
      <c r="W1026" s="453"/>
      <c r="X1026" s="264"/>
      <c r="Y1026" s="264"/>
      <c r="Z1026" s="264"/>
    </row>
    <row r="1027" spans="1:26" s="64" customFormat="1">
      <c r="A1027" s="470"/>
      <c r="B1027" s="467" t="s">
        <v>72</v>
      </c>
      <c r="C1027" s="442"/>
      <c r="D1027" s="766"/>
      <c r="E1027" s="767"/>
      <c r="F1027" s="767"/>
      <c r="G1027" s="767"/>
      <c r="H1027" s="767"/>
      <c r="I1027" s="767"/>
      <c r="J1027" s="767"/>
      <c r="K1027" s="767"/>
      <c r="L1027" s="767"/>
      <c r="M1027" s="767"/>
      <c r="N1027" s="767"/>
      <c r="O1027" s="768"/>
      <c r="P1027" s="471"/>
      <c r="W1027" s="453"/>
      <c r="X1027" s="264"/>
      <c r="Y1027" s="264"/>
      <c r="Z1027" s="264"/>
    </row>
    <row r="1028" spans="1:26" s="64" customFormat="1" ht="17" thickBot="1">
      <c r="A1028" s="479"/>
      <c r="B1028" s="480"/>
      <c r="C1028" s="480"/>
      <c r="D1028" s="480"/>
      <c r="E1028" s="480"/>
      <c r="F1028" s="480"/>
      <c r="G1028" s="480"/>
      <c r="H1028" s="480"/>
      <c r="I1028" s="480"/>
      <c r="J1028" s="480"/>
      <c r="K1028" s="480"/>
      <c r="L1028" s="480"/>
      <c r="M1028" s="480"/>
      <c r="N1028" s="480"/>
      <c r="O1028" s="480"/>
      <c r="P1028" s="481"/>
      <c r="W1028" s="453"/>
      <c r="X1028" s="264"/>
      <c r="Y1028" s="264"/>
      <c r="Z1028" s="264"/>
    </row>
    <row r="1029" spans="1:26" s="64" customFormat="1" ht="17" thickBot="1">
      <c r="A1029" s="470"/>
      <c r="B1029" s="465"/>
      <c r="C1029" s="465"/>
      <c r="D1029" s="465"/>
      <c r="E1029" s="465"/>
      <c r="F1029" s="465"/>
      <c r="G1029" s="465"/>
      <c r="H1029" s="465"/>
      <c r="I1029" s="465"/>
      <c r="J1029" s="465"/>
      <c r="K1029" s="465"/>
      <c r="L1029" s="465"/>
      <c r="M1029" s="465"/>
      <c r="N1029" s="465"/>
      <c r="O1029" s="465"/>
      <c r="P1029" s="466"/>
      <c r="W1029" s="457" t="s">
        <v>195</v>
      </c>
      <c r="X1029" s="264"/>
      <c r="Y1029" s="264"/>
      <c r="Z1029" s="264"/>
    </row>
    <row r="1030" spans="1:26" s="64" customFormat="1" ht="17" thickBot="1">
      <c r="A1030" s="374" t="s">
        <v>1098</v>
      </c>
      <c r="B1030" s="467" t="s">
        <v>68</v>
      </c>
      <c r="C1030" s="442"/>
      <c r="D1030" s="442"/>
      <c r="E1030" s="766"/>
      <c r="F1030" s="767"/>
      <c r="G1030" s="767"/>
      <c r="H1030" s="767"/>
      <c r="I1030" s="767"/>
      <c r="J1030" s="768"/>
      <c r="K1030" s="468" t="s">
        <v>69</v>
      </c>
      <c r="L1030" s="766"/>
      <c r="M1030" s="768"/>
      <c r="N1030" s="442"/>
      <c r="O1030" s="467" t="s">
        <v>778</v>
      </c>
      <c r="P1030" s="629"/>
      <c r="W1030" s="453"/>
      <c r="X1030" s="264"/>
      <c r="Y1030" s="264"/>
      <c r="Z1030" s="264"/>
    </row>
    <row r="1031" spans="1:26" s="64" customFormat="1" ht="17" thickBot="1">
      <c r="A1031" s="470"/>
      <c r="B1031" s="442"/>
      <c r="C1031" s="442"/>
      <c r="D1031" s="442"/>
      <c r="E1031" s="442"/>
      <c r="F1031" s="442"/>
      <c r="G1031" s="442"/>
      <c r="H1031" s="442"/>
      <c r="I1031" s="442"/>
      <c r="J1031" s="442"/>
      <c r="K1031" s="442"/>
      <c r="L1031" s="442"/>
      <c r="M1031" s="442"/>
      <c r="N1031" s="442"/>
      <c r="O1031" s="442"/>
      <c r="P1031" s="471"/>
      <c r="W1031" s="453"/>
      <c r="X1031" s="264"/>
      <c r="Y1031" s="264"/>
      <c r="Z1031" s="264"/>
    </row>
    <row r="1032" spans="1:26" s="64" customFormat="1" ht="17" thickBot="1">
      <c r="A1032" s="470"/>
      <c r="B1032" s="467" t="s">
        <v>862</v>
      </c>
      <c r="C1032" s="442"/>
      <c r="D1032" s="442"/>
      <c r="E1032" s="472"/>
      <c r="F1032" s="472"/>
      <c r="G1032" s="766"/>
      <c r="H1032" s="767"/>
      <c r="I1032" s="768"/>
      <c r="J1032" s="442"/>
      <c r="K1032" s="467" t="s">
        <v>49</v>
      </c>
      <c r="L1032" s="610"/>
      <c r="M1032" s="442"/>
      <c r="N1032" s="442"/>
      <c r="O1032" s="467" t="s">
        <v>49</v>
      </c>
      <c r="P1032" s="610"/>
      <c r="W1032" s="453"/>
      <c r="X1032" s="264"/>
      <c r="Y1032" s="264"/>
      <c r="Z1032" s="264"/>
    </row>
    <row r="1033" spans="1:26" s="64" customFormat="1" ht="17" thickBot="1">
      <c r="A1033" s="470"/>
      <c r="B1033" s="467"/>
      <c r="C1033" s="442"/>
      <c r="D1033" s="442"/>
      <c r="E1033" s="474"/>
      <c r="F1033" s="474"/>
      <c r="G1033" s="474"/>
      <c r="H1033" s="474"/>
      <c r="I1033" s="442"/>
      <c r="J1033" s="442"/>
      <c r="K1033" s="467"/>
      <c r="L1033" s="475"/>
      <c r="M1033" s="450"/>
      <c r="N1033" s="450"/>
      <c r="O1033" s="476"/>
      <c r="P1033" s="477"/>
      <c r="W1033" s="453"/>
      <c r="X1033" s="264"/>
      <c r="Y1033" s="264"/>
      <c r="Z1033" s="264"/>
    </row>
    <row r="1034" spans="1:26" s="64" customFormat="1" ht="17" thickBot="1">
      <c r="A1034" s="470"/>
      <c r="B1034" s="467" t="s">
        <v>779</v>
      </c>
      <c r="C1034" s="442"/>
      <c r="D1034" s="442"/>
      <c r="E1034" s="474"/>
      <c r="F1034" s="474"/>
      <c r="G1034" s="801" t="s">
        <v>859</v>
      </c>
      <c r="H1034" s="802"/>
      <c r="I1034" s="803"/>
      <c r="J1034" s="442"/>
      <c r="K1034" s="467" t="s">
        <v>50</v>
      </c>
      <c r="L1034" s="611"/>
      <c r="M1034" s="442"/>
      <c r="N1034" s="442"/>
      <c r="O1034" s="467" t="s">
        <v>50</v>
      </c>
      <c r="P1034" s="611"/>
      <c r="W1034" s="453"/>
      <c r="X1034" s="264"/>
      <c r="Y1034" s="264"/>
      <c r="Z1034" s="264"/>
    </row>
    <row r="1035" spans="1:26" s="64" customFormat="1">
      <c r="A1035" s="470"/>
      <c r="B1035" s="442"/>
      <c r="C1035" s="442"/>
      <c r="D1035" s="442"/>
      <c r="E1035" s="442"/>
      <c r="F1035" s="442"/>
      <c r="G1035" s="442"/>
      <c r="H1035" s="442"/>
      <c r="I1035" s="442"/>
      <c r="J1035" s="442"/>
      <c r="K1035" s="442"/>
      <c r="L1035" s="442"/>
      <c r="M1035" s="442"/>
      <c r="N1035" s="442"/>
      <c r="O1035" s="442"/>
      <c r="P1035" s="471"/>
      <c r="W1035" s="453"/>
      <c r="X1035" s="264"/>
      <c r="Y1035" s="264"/>
      <c r="Z1035" s="264"/>
    </row>
    <row r="1036" spans="1:26" s="64" customFormat="1">
      <c r="A1036" s="470"/>
      <c r="B1036" s="467" t="s">
        <v>70</v>
      </c>
      <c r="C1036" s="442"/>
      <c r="D1036" s="766"/>
      <c r="E1036" s="767"/>
      <c r="F1036" s="768"/>
      <c r="G1036" s="442"/>
      <c r="H1036" s="467" t="s">
        <v>71</v>
      </c>
      <c r="I1036" s="442"/>
      <c r="J1036" s="769"/>
      <c r="K1036" s="804"/>
      <c r="L1036" s="804"/>
      <c r="M1036" s="804"/>
      <c r="N1036" s="804"/>
      <c r="O1036" s="770"/>
      <c r="P1036" s="471"/>
      <c r="W1036" s="453"/>
      <c r="X1036" s="264"/>
      <c r="Y1036" s="264"/>
      <c r="Z1036" s="264"/>
    </row>
    <row r="1037" spans="1:26" s="64" customFormat="1">
      <c r="A1037" s="470"/>
      <c r="B1037" s="442"/>
      <c r="C1037" s="442"/>
      <c r="D1037" s="442"/>
      <c r="E1037" s="442"/>
      <c r="F1037" s="442"/>
      <c r="G1037" s="442"/>
      <c r="H1037" s="442"/>
      <c r="I1037" s="442"/>
      <c r="J1037" s="442"/>
      <c r="K1037" s="442"/>
      <c r="L1037" s="442"/>
      <c r="M1037" s="442"/>
      <c r="N1037" s="442"/>
      <c r="O1037" s="442"/>
      <c r="P1037" s="471"/>
      <c r="W1037" s="453"/>
      <c r="X1037" s="264"/>
      <c r="Y1037" s="264"/>
      <c r="Z1037" s="264"/>
    </row>
    <row r="1038" spans="1:26" s="64" customFormat="1">
      <c r="A1038" s="470"/>
      <c r="B1038" s="467" t="s">
        <v>72</v>
      </c>
      <c r="C1038" s="442"/>
      <c r="D1038" s="766"/>
      <c r="E1038" s="767"/>
      <c r="F1038" s="767"/>
      <c r="G1038" s="767"/>
      <c r="H1038" s="767"/>
      <c r="I1038" s="767"/>
      <c r="J1038" s="767"/>
      <c r="K1038" s="767"/>
      <c r="L1038" s="767"/>
      <c r="M1038" s="767"/>
      <c r="N1038" s="767"/>
      <c r="O1038" s="768"/>
      <c r="P1038" s="471"/>
      <c r="W1038" s="453"/>
      <c r="X1038" s="264"/>
      <c r="Y1038" s="264"/>
      <c r="Z1038" s="264"/>
    </row>
    <row r="1039" spans="1:26" s="64" customFormat="1" ht="17" thickBot="1">
      <c r="A1039" s="479"/>
      <c r="B1039" s="480"/>
      <c r="C1039" s="480"/>
      <c r="D1039" s="480"/>
      <c r="E1039" s="480"/>
      <c r="F1039" s="480"/>
      <c r="G1039" s="480"/>
      <c r="H1039" s="480"/>
      <c r="I1039" s="480"/>
      <c r="J1039" s="480"/>
      <c r="K1039" s="480"/>
      <c r="L1039" s="480"/>
      <c r="M1039" s="480"/>
      <c r="N1039" s="480"/>
      <c r="O1039" s="480"/>
      <c r="P1039" s="481"/>
      <c r="W1039" s="453"/>
      <c r="X1039" s="264"/>
      <c r="Y1039" s="264"/>
      <c r="Z1039" s="264"/>
    </row>
    <row r="1040" spans="1:26" s="64" customFormat="1" ht="17" thickBot="1">
      <c r="A1040" s="470"/>
      <c r="B1040" s="465"/>
      <c r="C1040" s="465"/>
      <c r="D1040" s="465"/>
      <c r="E1040" s="465"/>
      <c r="F1040" s="465"/>
      <c r="G1040" s="465"/>
      <c r="H1040" s="465"/>
      <c r="I1040" s="465"/>
      <c r="J1040" s="465"/>
      <c r="K1040" s="465"/>
      <c r="L1040" s="465"/>
      <c r="M1040" s="465"/>
      <c r="N1040" s="465"/>
      <c r="O1040" s="465"/>
      <c r="P1040" s="466"/>
      <c r="W1040" s="457" t="s">
        <v>195</v>
      </c>
      <c r="X1040" s="264"/>
      <c r="Y1040" s="264"/>
      <c r="Z1040" s="264"/>
    </row>
    <row r="1041" spans="1:26" s="64" customFormat="1" ht="17" thickBot="1">
      <c r="A1041" s="374" t="s">
        <v>1099</v>
      </c>
      <c r="B1041" s="467" t="s">
        <v>68</v>
      </c>
      <c r="C1041" s="442"/>
      <c r="D1041" s="442"/>
      <c r="E1041" s="766"/>
      <c r="F1041" s="767"/>
      <c r="G1041" s="767"/>
      <c r="H1041" s="767"/>
      <c r="I1041" s="767"/>
      <c r="J1041" s="768"/>
      <c r="K1041" s="468" t="s">
        <v>69</v>
      </c>
      <c r="L1041" s="766"/>
      <c r="M1041" s="768"/>
      <c r="N1041" s="442"/>
      <c r="O1041" s="467" t="s">
        <v>778</v>
      </c>
      <c r="P1041" s="629"/>
      <c r="W1041" s="453"/>
      <c r="X1041" s="264"/>
      <c r="Y1041" s="264"/>
      <c r="Z1041" s="264"/>
    </row>
    <row r="1042" spans="1:26" s="64" customFormat="1" ht="17" thickBot="1">
      <c r="A1042" s="470"/>
      <c r="B1042" s="442"/>
      <c r="C1042" s="442"/>
      <c r="D1042" s="442"/>
      <c r="E1042" s="442"/>
      <c r="F1042" s="442"/>
      <c r="G1042" s="442"/>
      <c r="H1042" s="442"/>
      <c r="I1042" s="442"/>
      <c r="J1042" s="442"/>
      <c r="K1042" s="442"/>
      <c r="L1042" s="442"/>
      <c r="M1042" s="442"/>
      <c r="N1042" s="442"/>
      <c r="O1042" s="442"/>
      <c r="P1042" s="471"/>
      <c r="W1042" s="453"/>
      <c r="X1042" s="264"/>
      <c r="Y1042" s="264"/>
      <c r="Z1042" s="264"/>
    </row>
    <row r="1043" spans="1:26" s="64" customFormat="1" ht="17" thickBot="1">
      <c r="A1043" s="470"/>
      <c r="B1043" s="467" t="s">
        <v>862</v>
      </c>
      <c r="C1043" s="442"/>
      <c r="D1043" s="442"/>
      <c r="E1043" s="472"/>
      <c r="F1043" s="472"/>
      <c r="G1043" s="766"/>
      <c r="H1043" s="767"/>
      <c r="I1043" s="768"/>
      <c r="J1043" s="442"/>
      <c r="K1043" s="467" t="s">
        <v>49</v>
      </c>
      <c r="L1043" s="610"/>
      <c r="M1043" s="442"/>
      <c r="N1043" s="442"/>
      <c r="O1043" s="467" t="s">
        <v>49</v>
      </c>
      <c r="P1043" s="610"/>
      <c r="W1043" s="453"/>
      <c r="X1043" s="264"/>
      <c r="Y1043" s="264"/>
      <c r="Z1043" s="264"/>
    </row>
    <row r="1044" spans="1:26" s="64" customFormat="1" ht="17" thickBot="1">
      <c r="A1044" s="470"/>
      <c r="B1044" s="467"/>
      <c r="C1044" s="442"/>
      <c r="D1044" s="442"/>
      <c r="E1044" s="474"/>
      <c r="F1044" s="474"/>
      <c r="G1044" s="474"/>
      <c r="H1044" s="474"/>
      <c r="I1044" s="442"/>
      <c r="J1044" s="442"/>
      <c r="K1044" s="467"/>
      <c r="L1044" s="475"/>
      <c r="M1044" s="450"/>
      <c r="N1044" s="450"/>
      <c r="O1044" s="476"/>
      <c r="P1044" s="477"/>
      <c r="W1044" s="453"/>
      <c r="X1044" s="264"/>
      <c r="Y1044" s="264"/>
      <c r="Z1044" s="264"/>
    </row>
    <row r="1045" spans="1:26" s="64" customFormat="1" ht="17" thickBot="1">
      <c r="A1045" s="470"/>
      <c r="B1045" s="467" t="s">
        <v>779</v>
      </c>
      <c r="C1045" s="442"/>
      <c r="D1045" s="442"/>
      <c r="E1045" s="474"/>
      <c r="F1045" s="474"/>
      <c r="G1045" s="801" t="s">
        <v>859</v>
      </c>
      <c r="H1045" s="802"/>
      <c r="I1045" s="803"/>
      <c r="J1045" s="442"/>
      <c r="K1045" s="467" t="s">
        <v>50</v>
      </c>
      <c r="L1045" s="611"/>
      <c r="M1045" s="442"/>
      <c r="N1045" s="442"/>
      <c r="O1045" s="467" t="s">
        <v>50</v>
      </c>
      <c r="P1045" s="611"/>
      <c r="W1045" s="453"/>
      <c r="X1045" s="264"/>
      <c r="Y1045" s="264"/>
      <c r="Z1045" s="264"/>
    </row>
    <row r="1046" spans="1:26" s="64" customFormat="1">
      <c r="A1046" s="470"/>
      <c r="B1046" s="442"/>
      <c r="C1046" s="442"/>
      <c r="D1046" s="442"/>
      <c r="E1046" s="442"/>
      <c r="F1046" s="442"/>
      <c r="G1046" s="442"/>
      <c r="H1046" s="442"/>
      <c r="I1046" s="442"/>
      <c r="J1046" s="442"/>
      <c r="K1046" s="442"/>
      <c r="L1046" s="442"/>
      <c r="M1046" s="442"/>
      <c r="N1046" s="442"/>
      <c r="O1046" s="442"/>
      <c r="P1046" s="471"/>
      <c r="W1046" s="453"/>
      <c r="X1046" s="264"/>
      <c r="Y1046" s="264"/>
      <c r="Z1046" s="264"/>
    </row>
    <row r="1047" spans="1:26" s="64" customFormat="1">
      <c r="A1047" s="470"/>
      <c r="B1047" s="467" t="s">
        <v>70</v>
      </c>
      <c r="C1047" s="442"/>
      <c r="D1047" s="766"/>
      <c r="E1047" s="767"/>
      <c r="F1047" s="768"/>
      <c r="G1047" s="442"/>
      <c r="H1047" s="467" t="s">
        <v>71</v>
      </c>
      <c r="I1047" s="442"/>
      <c r="J1047" s="769"/>
      <c r="K1047" s="804"/>
      <c r="L1047" s="804"/>
      <c r="M1047" s="804"/>
      <c r="N1047" s="804"/>
      <c r="O1047" s="770"/>
      <c r="P1047" s="471"/>
      <c r="W1047" s="453"/>
      <c r="X1047" s="264"/>
      <c r="Y1047" s="264"/>
      <c r="Z1047" s="264"/>
    </row>
    <row r="1048" spans="1:26" s="64" customFormat="1">
      <c r="A1048" s="470"/>
      <c r="B1048" s="442"/>
      <c r="C1048" s="442"/>
      <c r="D1048" s="442"/>
      <c r="E1048" s="442"/>
      <c r="F1048" s="442"/>
      <c r="G1048" s="442"/>
      <c r="H1048" s="442"/>
      <c r="I1048" s="442"/>
      <c r="J1048" s="442"/>
      <c r="K1048" s="442"/>
      <c r="L1048" s="442"/>
      <c r="M1048" s="442"/>
      <c r="N1048" s="442"/>
      <c r="O1048" s="442"/>
      <c r="P1048" s="471"/>
      <c r="W1048" s="453"/>
      <c r="X1048" s="264"/>
      <c r="Y1048" s="264"/>
      <c r="Z1048" s="264"/>
    </row>
    <row r="1049" spans="1:26" s="64" customFormat="1">
      <c r="A1049" s="470"/>
      <c r="B1049" s="467" t="s">
        <v>72</v>
      </c>
      <c r="C1049" s="442"/>
      <c r="D1049" s="766"/>
      <c r="E1049" s="767"/>
      <c r="F1049" s="767"/>
      <c r="G1049" s="767"/>
      <c r="H1049" s="767"/>
      <c r="I1049" s="767"/>
      <c r="J1049" s="767"/>
      <c r="K1049" s="767"/>
      <c r="L1049" s="767"/>
      <c r="M1049" s="767"/>
      <c r="N1049" s="767"/>
      <c r="O1049" s="768"/>
      <c r="P1049" s="471"/>
      <c r="W1049" s="453"/>
      <c r="X1049" s="264"/>
      <c r="Y1049" s="264"/>
      <c r="Z1049" s="264"/>
    </row>
    <row r="1050" spans="1:26" s="64" customFormat="1" ht="17" thickBot="1">
      <c r="A1050" s="479"/>
      <c r="B1050" s="480"/>
      <c r="C1050" s="480"/>
      <c r="D1050" s="480"/>
      <c r="E1050" s="480"/>
      <c r="F1050" s="480"/>
      <c r="G1050" s="480"/>
      <c r="H1050" s="480"/>
      <c r="I1050" s="480"/>
      <c r="J1050" s="480"/>
      <c r="K1050" s="480"/>
      <c r="L1050" s="480"/>
      <c r="M1050" s="480"/>
      <c r="N1050" s="480"/>
      <c r="O1050" s="480"/>
      <c r="P1050" s="481"/>
      <c r="W1050" s="453"/>
      <c r="X1050" s="264"/>
      <c r="Y1050" s="264"/>
      <c r="Z1050" s="264"/>
    </row>
    <row r="1051" spans="1:26" s="64" customFormat="1" ht="17" thickBot="1">
      <c r="A1051" s="470"/>
      <c r="B1051" s="465"/>
      <c r="C1051" s="465"/>
      <c r="D1051" s="465"/>
      <c r="E1051" s="465"/>
      <c r="F1051" s="465"/>
      <c r="G1051" s="465"/>
      <c r="H1051" s="465"/>
      <c r="I1051" s="465"/>
      <c r="J1051" s="465"/>
      <c r="K1051" s="465"/>
      <c r="L1051" s="465"/>
      <c r="M1051" s="465"/>
      <c r="N1051" s="465"/>
      <c r="O1051" s="465"/>
      <c r="P1051" s="466"/>
      <c r="W1051" s="457" t="s">
        <v>195</v>
      </c>
      <c r="X1051" s="264"/>
      <c r="Y1051" s="264"/>
      <c r="Z1051" s="264"/>
    </row>
    <row r="1052" spans="1:26" s="64" customFormat="1" ht="17" thickBot="1">
      <c r="A1052" s="374" t="s">
        <v>1100</v>
      </c>
      <c r="B1052" s="467" t="s">
        <v>68</v>
      </c>
      <c r="C1052" s="442"/>
      <c r="D1052" s="442"/>
      <c r="E1052" s="766"/>
      <c r="F1052" s="767"/>
      <c r="G1052" s="767"/>
      <c r="H1052" s="767"/>
      <c r="I1052" s="767"/>
      <c r="J1052" s="768"/>
      <c r="K1052" s="468" t="s">
        <v>69</v>
      </c>
      <c r="L1052" s="766"/>
      <c r="M1052" s="768"/>
      <c r="N1052" s="442"/>
      <c r="O1052" s="467" t="s">
        <v>778</v>
      </c>
      <c r="P1052" s="629"/>
      <c r="W1052" s="453"/>
      <c r="X1052" s="264"/>
      <c r="Y1052" s="264"/>
      <c r="Z1052" s="264"/>
    </row>
    <row r="1053" spans="1:26" s="64" customFormat="1" ht="17" thickBot="1">
      <c r="A1053" s="470"/>
      <c r="B1053" s="442"/>
      <c r="C1053" s="442"/>
      <c r="D1053" s="442"/>
      <c r="E1053" s="442"/>
      <c r="F1053" s="442"/>
      <c r="G1053" s="442"/>
      <c r="H1053" s="442"/>
      <c r="I1053" s="442"/>
      <c r="J1053" s="442"/>
      <c r="K1053" s="442"/>
      <c r="L1053" s="442"/>
      <c r="M1053" s="442"/>
      <c r="N1053" s="442"/>
      <c r="O1053" s="442"/>
      <c r="P1053" s="471"/>
      <c r="W1053" s="453"/>
      <c r="X1053" s="264"/>
      <c r="Y1053" s="264"/>
      <c r="Z1053" s="264"/>
    </row>
    <row r="1054" spans="1:26" s="64" customFormat="1" ht="17" thickBot="1">
      <c r="A1054" s="470"/>
      <c r="B1054" s="467" t="s">
        <v>862</v>
      </c>
      <c r="C1054" s="442"/>
      <c r="D1054" s="442"/>
      <c r="E1054" s="472"/>
      <c r="F1054" s="472"/>
      <c r="G1054" s="766"/>
      <c r="H1054" s="767"/>
      <c r="I1054" s="768"/>
      <c r="J1054" s="442"/>
      <c r="K1054" s="467" t="s">
        <v>49</v>
      </c>
      <c r="L1054" s="610"/>
      <c r="M1054" s="442"/>
      <c r="N1054" s="442"/>
      <c r="O1054" s="467" t="s">
        <v>49</v>
      </c>
      <c r="P1054" s="610"/>
      <c r="W1054" s="453"/>
      <c r="X1054" s="264"/>
      <c r="Y1054" s="264"/>
      <c r="Z1054" s="264"/>
    </row>
    <row r="1055" spans="1:26" s="64" customFormat="1" ht="17" thickBot="1">
      <c r="A1055" s="470"/>
      <c r="B1055" s="467"/>
      <c r="C1055" s="442"/>
      <c r="D1055" s="442"/>
      <c r="E1055" s="474"/>
      <c r="F1055" s="474"/>
      <c r="G1055" s="474"/>
      <c r="H1055" s="474"/>
      <c r="I1055" s="442"/>
      <c r="J1055" s="442"/>
      <c r="K1055" s="467"/>
      <c r="L1055" s="475"/>
      <c r="M1055" s="450"/>
      <c r="N1055" s="450"/>
      <c r="O1055" s="476"/>
      <c r="P1055" s="477"/>
      <c r="W1055" s="453"/>
      <c r="X1055" s="264"/>
      <c r="Y1055" s="264"/>
      <c r="Z1055" s="264"/>
    </row>
    <row r="1056" spans="1:26" s="64" customFormat="1" ht="17" thickBot="1">
      <c r="A1056" s="470"/>
      <c r="B1056" s="467" t="s">
        <v>779</v>
      </c>
      <c r="C1056" s="442"/>
      <c r="D1056" s="442"/>
      <c r="E1056" s="474"/>
      <c r="F1056" s="474"/>
      <c r="G1056" s="801" t="s">
        <v>859</v>
      </c>
      <c r="H1056" s="802"/>
      <c r="I1056" s="803"/>
      <c r="J1056" s="442"/>
      <c r="K1056" s="467" t="s">
        <v>50</v>
      </c>
      <c r="L1056" s="611"/>
      <c r="M1056" s="442"/>
      <c r="N1056" s="442"/>
      <c r="O1056" s="467" t="s">
        <v>50</v>
      </c>
      <c r="P1056" s="611"/>
      <c r="W1056" s="453"/>
      <c r="X1056" s="264"/>
      <c r="Y1056" s="264"/>
      <c r="Z1056" s="264"/>
    </row>
    <row r="1057" spans="1:26" s="64" customFormat="1">
      <c r="A1057" s="470"/>
      <c r="B1057" s="442"/>
      <c r="C1057" s="442"/>
      <c r="D1057" s="442"/>
      <c r="E1057" s="442"/>
      <c r="F1057" s="442"/>
      <c r="G1057" s="442"/>
      <c r="H1057" s="442"/>
      <c r="I1057" s="442"/>
      <c r="J1057" s="442"/>
      <c r="K1057" s="442"/>
      <c r="L1057" s="442"/>
      <c r="M1057" s="442"/>
      <c r="N1057" s="442"/>
      <c r="O1057" s="442"/>
      <c r="P1057" s="471"/>
      <c r="W1057" s="453"/>
      <c r="X1057" s="264"/>
      <c r="Y1057" s="264"/>
      <c r="Z1057" s="264"/>
    </row>
    <row r="1058" spans="1:26" s="64" customFormat="1">
      <c r="A1058" s="470"/>
      <c r="B1058" s="467" t="s">
        <v>70</v>
      </c>
      <c r="C1058" s="442"/>
      <c r="D1058" s="766"/>
      <c r="E1058" s="767"/>
      <c r="F1058" s="768"/>
      <c r="G1058" s="442"/>
      <c r="H1058" s="467" t="s">
        <v>71</v>
      </c>
      <c r="I1058" s="442"/>
      <c r="J1058" s="769"/>
      <c r="K1058" s="804"/>
      <c r="L1058" s="804"/>
      <c r="M1058" s="804"/>
      <c r="N1058" s="804"/>
      <c r="O1058" s="770"/>
      <c r="P1058" s="471"/>
      <c r="W1058" s="453"/>
      <c r="X1058" s="264"/>
      <c r="Y1058" s="264"/>
      <c r="Z1058" s="264"/>
    </row>
    <row r="1059" spans="1:26" s="64" customFormat="1">
      <c r="A1059" s="470"/>
      <c r="B1059" s="442"/>
      <c r="C1059" s="442"/>
      <c r="D1059" s="442"/>
      <c r="E1059" s="442"/>
      <c r="F1059" s="442"/>
      <c r="G1059" s="442"/>
      <c r="H1059" s="442"/>
      <c r="I1059" s="442"/>
      <c r="J1059" s="442"/>
      <c r="K1059" s="442"/>
      <c r="L1059" s="442"/>
      <c r="M1059" s="442"/>
      <c r="N1059" s="442"/>
      <c r="O1059" s="442"/>
      <c r="P1059" s="471"/>
      <c r="W1059" s="453"/>
      <c r="X1059" s="264"/>
      <c r="Y1059" s="264"/>
      <c r="Z1059" s="264"/>
    </row>
    <row r="1060" spans="1:26" s="64" customFormat="1">
      <c r="A1060" s="470"/>
      <c r="B1060" s="467" t="s">
        <v>72</v>
      </c>
      <c r="C1060" s="442"/>
      <c r="D1060" s="766"/>
      <c r="E1060" s="767"/>
      <c r="F1060" s="767"/>
      <c r="G1060" s="767"/>
      <c r="H1060" s="767"/>
      <c r="I1060" s="767"/>
      <c r="J1060" s="767"/>
      <c r="K1060" s="767"/>
      <c r="L1060" s="767"/>
      <c r="M1060" s="767"/>
      <c r="N1060" s="767"/>
      <c r="O1060" s="768"/>
      <c r="P1060" s="471"/>
      <c r="W1060" s="453"/>
      <c r="X1060" s="264"/>
      <c r="Y1060" s="264"/>
      <c r="Z1060" s="264"/>
    </row>
    <row r="1061" spans="1:26" s="64" customFormat="1" ht="17" thickBot="1">
      <c r="A1061" s="479"/>
      <c r="B1061" s="480"/>
      <c r="C1061" s="480"/>
      <c r="D1061" s="480"/>
      <c r="E1061" s="480"/>
      <c r="F1061" s="480"/>
      <c r="G1061" s="480"/>
      <c r="H1061" s="480"/>
      <c r="I1061" s="480"/>
      <c r="J1061" s="480"/>
      <c r="K1061" s="480"/>
      <c r="L1061" s="480"/>
      <c r="M1061" s="480"/>
      <c r="N1061" s="480"/>
      <c r="O1061" s="480"/>
      <c r="P1061" s="481"/>
      <c r="W1061" s="453"/>
      <c r="X1061" s="264"/>
      <c r="Y1061" s="264"/>
      <c r="Z1061" s="264"/>
    </row>
    <row r="1062" spans="1:26" s="64" customFormat="1" ht="17" thickBot="1">
      <c r="A1062" s="470"/>
      <c r="B1062" s="465"/>
      <c r="C1062" s="465"/>
      <c r="D1062" s="465"/>
      <c r="E1062" s="465"/>
      <c r="F1062" s="465"/>
      <c r="G1062" s="465"/>
      <c r="H1062" s="465"/>
      <c r="I1062" s="465"/>
      <c r="J1062" s="465"/>
      <c r="K1062" s="465"/>
      <c r="L1062" s="465"/>
      <c r="M1062" s="465"/>
      <c r="N1062" s="465"/>
      <c r="O1062" s="465"/>
      <c r="P1062" s="466"/>
      <c r="W1062" s="457" t="s">
        <v>195</v>
      </c>
      <c r="X1062" s="264"/>
      <c r="Y1062" s="264"/>
      <c r="Z1062" s="264"/>
    </row>
    <row r="1063" spans="1:26" s="64" customFormat="1" ht="17" thickBot="1">
      <c r="A1063" s="374" t="s">
        <v>1101</v>
      </c>
      <c r="B1063" s="467" t="s">
        <v>68</v>
      </c>
      <c r="C1063" s="442"/>
      <c r="D1063" s="442"/>
      <c r="E1063" s="766"/>
      <c r="F1063" s="767"/>
      <c r="G1063" s="767"/>
      <c r="H1063" s="767"/>
      <c r="I1063" s="767"/>
      <c r="J1063" s="768"/>
      <c r="K1063" s="468" t="s">
        <v>69</v>
      </c>
      <c r="L1063" s="766"/>
      <c r="M1063" s="768"/>
      <c r="N1063" s="442"/>
      <c r="O1063" s="467" t="s">
        <v>778</v>
      </c>
      <c r="P1063" s="629"/>
      <c r="W1063" s="453"/>
      <c r="X1063" s="264"/>
      <c r="Y1063" s="264"/>
      <c r="Z1063" s="264"/>
    </row>
    <row r="1064" spans="1:26" s="64" customFormat="1" ht="17" thickBot="1">
      <c r="A1064" s="470"/>
      <c r="B1064" s="442"/>
      <c r="C1064" s="442"/>
      <c r="D1064" s="442"/>
      <c r="E1064" s="442"/>
      <c r="F1064" s="442"/>
      <c r="G1064" s="442"/>
      <c r="H1064" s="442"/>
      <c r="I1064" s="442"/>
      <c r="J1064" s="442"/>
      <c r="K1064" s="442"/>
      <c r="L1064" s="442"/>
      <c r="M1064" s="442"/>
      <c r="N1064" s="442"/>
      <c r="O1064" s="442"/>
      <c r="P1064" s="471"/>
      <c r="W1064" s="453"/>
      <c r="X1064" s="264"/>
      <c r="Y1064" s="264"/>
      <c r="Z1064" s="264"/>
    </row>
    <row r="1065" spans="1:26" s="64" customFormat="1" ht="17" thickBot="1">
      <c r="A1065" s="470"/>
      <c r="B1065" s="467" t="s">
        <v>862</v>
      </c>
      <c r="C1065" s="442"/>
      <c r="D1065" s="442"/>
      <c r="E1065" s="472"/>
      <c r="F1065" s="472"/>
      <c r="G1065" s="766"/>
      <c r="H1065" s="767"/>
      <c r="I1065" s="768"/>
      <c r="J1065" s="442"/>
      <c r="K1065" s="467" t="s">
        <v>49</v>
      </c>
      <c r="L1065" s="610"/>
      <c r="M1065" s="442"/>
      <c r="N1065" s="442"/>
      <c r="O1065" s="467" t="s">
        <v>49</v>
      </c>
      <c r="P1065" s="610"/>
      <c r="W1065" s="453"/>
      <c r="X1065" s="264"/>
      <c r="Y1065" s="264"/>
      <c r="Z1065" s="264"/>
    </row>
    <row r="1066" spans="1:26" s="64" customFormat="1" ht="17" thickBot="1">
      <c r="A1066" s="470"/>
      <c r="B1066" s="467"/>
      <c r="C1066" s="442"/>
      <c r="D1066" s="442"/>
      <c r="E1066" s="474"/>
      <c r="F1066" s="474"/>
      <c r="G1066" s="474"/>
      <c r="H1066" s="474"/>
      <c r="I1066" s="442"/>
      <c r="J1066" s="442"/>
      <c r="K1066" s="467"/>
      <c r="L1066" s="475"/>
      <c r="M1066" s="450"/>
      <c r="N1066" s="450"/>
      <c r="O1066" s="476"/>
      <c r="P1066" s="477"/>
      <c r="W1066" s="453"/>
      <c r="X1066" s="264"/>
      <c r="Y1066" s="264"/>
      <c r="Z1066" s="264"/>
    </row>
    <row r="1067" spans="1:26" s="64" customFormat="1" ht="17" thickBot="1">
      <c r="A1067" s="470"/>
      <c r="B1067" s="467" t="s">
        <v>779</v>
      </c>
      <c r="C1067" s="442"/>
      <c r="D1067" s="442"/>
      <c r="E1067" s="474"/>
      <c r="F1067" s="474"/>
      <c r="G1067" s="801" t="s">
        <v>859</v>
      </c>
      <c r="H1067" s="802"/>
      <c r="I1067" s="803"/>
      <c r="J1067" s="442"/>
      <c r="K1067" s="467" t="s">
        <v>50</v>
      </c>
      <c r="L1067" s="611"/>
      <c r="M1067" s="442"/>
      <c r="N1067" s="442"/>
      <c r="O1067" s="467" t="s">
        <v>50</v>
      </c>
      <c r="P1067" s="611"/>
      <c r="W1067" s="453"/>
      <c r="X1067" s="264"/>
      <c r="Y1067" s="264"/>
      <c r="Z1067" s="264"/>
    </row>
    <row r="1068" spans="1:26" s="64" customFormat="1">
      <c r="A1068" s="470"/>
      <c r="B1068" s="442"/>
      <c r="C1068" s="442"/>
      <c r="D1068" s="442"/>
      <c r="E1068" s="442"/>
      <c r="F1068" s="442"/>
      <c r="G1068" s="442"/>
      <c r="H1068" s="442"/>
      <c r="I1068" s="442"/>
      <c r="J1068" s="442"/>
      <c r="K1068" s="442"/>
      <c r="L1068" s="442"/>
      <c r="M1068" s="442"/>
      <c r="N1068" s="442"/>
      <c r="O1068" s="442"/>
      <c r="P1068" s="471"/>
      <c r="W1068" s="453"/>
      <c r="X1068" s="264"/>
      <c r="Y1068" s="264"/>
      <c r="Z1068" s="264"/>
    </row>
    <row r="1069" spans="1:26" s="64" customFormat="1">
      <c r="A1069" s="470"/>
      <c r="B1069" s="467" t="s">
        <v>70</v>
      </c>
      <c r="C1069" s="442"/>
      <c r="D1069" s="766"/>
      <c r="E1069" s="767"/>
      <c r="F1069" s="768"/>
      <c r="G1069" s="442"/>
      <c r="H1069" s="467" t="s">
        <v>71</v>
      </c>
      <c r="I1069" s="442"/>
      <c r="J1069" s="769"/>
      <c r="K1069" s="804"/>
      <c r="L1069" s="804"/>
      <c r="M1069" s="804"/>
      <c r="N1069" s="804"/>
      <c r="O1069" s="770"/>
      <c r="P1069" s="471"/>
      <c r="W1069" s="453"/>
      <c r="X1069" s="264"/>
      <c r="Y1069" s="264"/>
      <c r="Z1069" s="264"/>
    </row>
    <row r="1070" spans="1:26" s="64" customFormat="1">
      <c r="A1070" s="470"/>
      <c r="B1070" s="442"/>
      <c r="C1070" s="442"/>
      <c r="D1070" s="442"/>
      <c r="E1070" s="442"/>
      <c r="F1070" s="442"/>
      <c r="G1070" s="442"/>
      <c r="H1070" s="442"/>
      <c r="I1070" s="442"/>
      <c r="J1070" s="442"/>
      <c r="K1070" s="442"/>
      <c r="L1070" s="442"/>
      <c r="M1070" s="442"/>
      <c r="N1070" s="442"/>
      <c r="O1070" s="442"/>
      <c r="P1070" s="471"/>
      <c r="W1070" s="453"/>
      <c r="X1070" s="264"/>
      <c r="Y1070" s="264"/>
      <c r="Z1070" s="264"/>
    </row>
    <row r="1071" spans="1:26" s="64" customFormat="1">
      <c r="A1071" s="470"/>
      <c r="B1071" s="467" t="s">
        <v>72</v>
      </c>
      <c r="C1071" s="442"/>
      <c r="D1071" s="766"/>
      <c r="E1071" s="767"/>
      <c r="F1071" s="767"/>
      <c r="G1071" s="767"/>
      <c r="H1071" s="767"/>
      <c r="I1071" s="767"/>
      <c r="J1071" s="767"/>
      <c r="K1071" s="767"/>
      <c r="L1071" s="767"/>
      <c r="M1071" s="767"/>
      <c r="N1071" s="767"/>
      <c r="O1071" s="768"/>
      <c r="P1071" s="471"/>
      <c r="W1071" s="453"/>
      <c r="X1071" s="264"/>
      <c r="Y1071" s="264"/>
      <c r="Z1071" s="264"/>
    </row>
    <row r="1072" spans="1:26" s="64" customFormat="1" ht="17" thickBot="1">
      <c r="A1072" s="479"/>
      <c r="B1072" s="480"/>
      <c r="C1072" s="480"/>
      <c r="D1072" s="480"/>
      <c r="E1072" s="480"/>
      <c r="F1072" s="480"/>
      <c r="G1072" s="480"/>
      <c r="H1072" s="480"/>
      <c r="I1072" s="480"/>
      <c r="J1072" s="480"/>
      <c r="K1072" s="480"/>
      <c r="L1072" s="480"/>
      <c r="M1072" s="480"/>
      <c r="N1072" s="480"/>
      <c r="O1072" s="480"/>
      <c r="P1072" s="481"/>
      <c r="W1072" s="453"/>
      <c r="X1072" s="264"/>
      <c r="Y1072" s="264"/>
      <c r="Z1072" s="264"/>
    </row>
    <row r="1073" spans="1:26" s="64" customFormat="1" ht="17" thickBot="1">
      <c r="A1073" s="470"/>
      <c r="B1073" s="465"/>
      <c r="C1073" s="465"/>
      <c r="D1073" s="465"/>
      <c r="E1073" s="465"/>
      <c r="F1073" s="465"/>
      <c r="G1073" s="465"/>
      <c r="H1073" s="465"/>
      <c r="I1073" s="465"/>
      <c r="J1073" s="465"/>
      <c r="K1073" s="465"/>
      <c r="L1073" s="465"/>
      <c r="M1073" s="465"/>
      <c r="N1073" s="465"/>
      <c r="O1073" s="465"/>
      <c r="P1073" s="466"/>
      <c r="W1073" s="457" t="s">
        <v>195</v>
      </c>
      <c r="X1073" s="264"/>
      <c r="Y1073" s="264"/>
      <c r="Z1073" s="264"/>
    </row>
    <row r="1074" spans="1:26" s="64" customFormat="1" ht="17" thickBot="1">
      <c r="A1074" s="374" t="s">
        <v>1102</v>
      </c>
      <c r="B1074" s="467" t="s">
        <v>68</v>
      </c>
      <c r="C1074" s="442"/>
      <c r="D1074" s="442"/>
      <c r="E1074" s="766"/>
      <c r="F1074" s="767"/>
      <c r="G1074" s="767"/>
      <c r="H1074" s="767"/>
      <c r="I1074" s="767"/>
      <c r="J1074" s="768"/>
      <c r="K1074" s="468" t="s">
        <v>69</v>
      </c>
      <c r="L1074" s="766"/>
      <c r="M1074" s="768"/>
      <c r="N1074" s="442"/>
      <c r="O1074" s="467" t="s">
        <v>778</v>
      </c>
      <c r="P1074" s="629"/>
      <c r="W1074" s="453"/>
      <c r="X1074" s="264"/>
      <c r="Y1074" s="264"/>
      <c r="Z1074" s="264"/>
    </row>
    <row r="1075" spans="1:26" s="64" customFormat="1" ht="17" thickBot="1">
      <c r="A1075" s="470"/>
      <c r="B1075" s="442"/>
      <c r="C1075" s="442"/>
      <c r="D1075" s="442"/>
      <c r="E1075" s="442"/>
      <c r="F1075" s="442"/>
      <c r="G1075" s="442"/>
      <c r="H1075" s="442"/>
      <c r="I1075" s="442"/>
      <c r="J1075" s="442"/>
      <c r="K1075" s="442"/>
      <c r="L1075" s="442"/>
      <c r="M1075" s="442"/>
      <c r="N1075" s="442"/>
      <c r="O1075" s="442"/>
      <c r="P1075" s="471"/>
      <c r="W1075" s="453"/>
      <c r="X1075" s="264"/>
      <c r="Y1075" s="264"/>
      <c r="Z1075" s="264"/>
    </row>
    <row r="1076" spans="1:26" s="64" customFormat="1" ht="17" thickBot="1">
      <c r="A1076" s="470"/>
      <c r="B1076" s="467" t="s">
        <v>862</v>
      </c>
      <c r="C1076" s="442"/>
      <c r="D1076" s="442"/>
      <c r="E1076" s="472"/>
      <c r="F1076" s="472"/>
      <c r="G1076" s="766"/>
      <c r="H1076" s="767"/>
      <c r="I1076" s="768"/>
      <c r="J1076" s="442"/>
      <c r="K1076" s="467" t="s">
        <v>49</v>
      </c>
      <c r="L1076" s="610"/>
      <c r="M1076" s="442"/>
      <c r="N1076" s="442"/>
      <c r="O1076" s="467" t="s">
        <v>49</v>
      </c>
      <c r="P1076" s="610"/>
      <c r="W1076" s="453"/>
      <c r="X1076" s="264"/>
      <c r="Y1076" s="264"/>
      <c r="Z1076" s="264"/>
    </row>
    <row r="1077" spans="1:26" s="64" customFormat="1" ht="17" thickBot="1">
      <c r="A1077" s="470"/>
      <c r="B1077" s="467"/>
      <c r="C1077" s="442"/>
      <c r="D1077" s="442"/>
      <c r="E1077" s="474"/>
      <c r="F1077" s="474"/>
      <c r="G1077" s="474"/>
      <c r="H1077" s="474"/>
      <c r="I1077" s="442"/>
      <c r="J1077" s="442"/>
      <c r="K1077" s="467"/>
      <c r="L1077" s="475"/>
      <c r="M1077" s="450"/>
      <c r="N1077" s="450"/>
      <c r="O1077" s="476"/>
      <c r="P1077" s="477"/>
      <c r="W1077" s="453"/>
      <c r="X1077" s="264"/>
      <c r="Y1077" s="264"/>
      <c r="Z1077" s="264"/>
    </row>
    <row r="1078" spans="1:26" s="64" customFormat="1" ht="17" thickBot="1">
      <c r="A1078" s="470"/>
      <c r="B1078" s="467" t="s">
        <v>779</v>
      </c>
      <c r="C1078" s="442"/>
      <c r="D1078" s="442"/>
      <c r="E1078" s="474"/>
      <c r="F1078" s="474"/>
      <c r="G1078" s="801" t="s">
        <v>859</v>
      </c>
      <c r="H1078" s="802"/>
      <c r="I1078" s="803"/>
      <c r="J1078" s="442"/>
      <c r="K1078" s="467" t="s">
        <v>50</v>
      </c>
      <c r="L1078" s="611"/>
      <c r="M1078" s="442"/>
      <c r="N1078" s="442"/>
      <c r="O1078" s="467" t="s">
        <v>50</v>
      </c>
      <c r="P1078" s="611"/>
      <c r="W1078" s="453"/>
      <c r="X1078" s="264"/>
      <c r="Y1078" s="264"/>
      <c r="Z1078" s="264"/>
    </row>
    <row r="1079" spans="1:26" s="64" customFormat="1">
      <c r="A1079" s="470"/>
      <c r="B1079" s="442"/>
      <c r="C1079" s="442"/>
      <c r="D1079" s="442"/>
      <c r="E1079" s="442"/>
      <c r="F1079" s="442"/>
      <c r="G1079" s="442"/>
      <c r="H1079" s="442"/>
      <c r="I1079" s="442"/>
      <c r="J1079" s="442"/>
      <c r="K1079" s="442"/>
      <c r="L1079" s="442"/>
      <c r="M1079" s="442"/>
      <c r="N1079" s="442"/>
      <c r="O1079" s="442"/>
      <c r="P1079" s="471"/>
      <c r="W1079" s="453"/>
      <c r="X1079" s="264"/>
      <c r="Y1079" s="264"/>
      <c r="Z1079" s="264"/>
    </row>
    <row r="1080" spans="1:26" s="64" customFormat="1">
      <c r="A1080" s="470"/>
      <c r="B1080" s="467" t="s">
        <v>70</v>
      </c>
      <c r="C1080" s="442"/>
      <c r="D1080" s="766"/>
      <c r="E1080" s="767"/>
      <c r="F1080" s="768"/>
      <c r="G1080" s="442"/>
      <c r="H1080" s="467" t="s">
        <v>71</v>
      </c>
      <c r="I1080" s="442"/>
      <c r="J1080" s="769"/>
      <c r="K1080" s="804"/>
      <c r="L1080" s="804"/>
      <c r="M1080" s="804"/>
      <c r="N1080" s="804"/>
      <c r="O1080" s="770"/>
      <c r="P1080" s="471"/>
      <c r="W1080" s="453"/>
      <c r="X1080" s="264"/>
      <c r="Y1080" s="264"/>
      <c r="Z1080" s="264"/>
    </row>
    <row r="1081" spans="1:26" s="64" customFormat="1">
      <c r="A1081" s="470"/>
      <c r="B1081" s="442"/>
      <c r="C1081" s="442"/>
      <c r="D1081" s="442"/>
      <c r="E1081" s="442"/>
      <c r="F1081" s="442"/>
      <c r="G1081" s="442"/>
      <c r="H1081" s="442"/>
      <c r="I1081" s="442"/>
      <c r="J1081" s="442"/>
      <c r="K1081" s="442"/>
      <c r="L1081" s="442"/>
      <c r="M1081" s="442"/>
      <c r="N1081" s="442"/>
      <c r="O1081" s="442"/>
      <c r="P1081" s="471"/>
      <c r="W1081" s="453"/>
      <c r="X1081" s="264"/>
      <c r="Y1081" s="264"/>
      <c r="Z1081" s="264"/>
    </row>
    <row r="1082" spans="1:26" s="64" customFormat="1">
      <c r="A1082" s="470"/>
      <c r="B1082" s="467" t="s">
        <v>72</v>
      </c>
      <c r="C1082" s="442"/>
      <c r="D1082" s="766"/>
      <c r="E1082" s="767"/>
      <c r="F1082" s="767"/>
      <c r="G1082" s="767"/>
      <c r="H1082" s="767"/>
      <c r="I1082" s="767"/>
      <c r="J1082" s="767"/>
      <c r="K1082" s="767"/>
      <c r="L1082" s="767"/>
      <c r="M1082" s="767"/>
      <c r="N1082" s="767"/>
      <c r="O1082" s="768"/>
      <c r="P1082" s="471"/>
      <c r="W1082" s="453"/>
      <c r="X1082" s="264"/>
      <c r="Y1082" s="264"/>
      <c r="Z1082" s="264"/>
    </row>
    <row r="1083" spans="1:26" s="64" customFormat="1" ht="17" thickBot="1">
      <c r="A1083" s="479"/>
      <c r="B1083" s="480"/>
      <c r="C1083" s="480"/>
      <c r="D1083" s="480"/>
      <c r="E1083" s="480"/>
      <c r="F1083" s="480"/>
      <c r="G1083" s="480"/>
      <c r="H1083" s="480"/>
      <c r="I1083" s="480"/>
      <c r="J1083" s="480"/>
      <c r="K1083" s="480"/>
      <c r="L1083" s="480"/>
      <c r="M1083" s="480"/>
      <c r="N1083" s="480"/>
      <c r="O1083" s="480"/>
      <c r="P1083" s="481"/>
      <c r="W1083" s="453"/>
      <c r="X1083" s="264"/>
      <c r="Y1083" s="264"/>
      <c r="Z1083" s="264"/>
    </row>
    <row r="1084" spans="1:26" ht="17" thickBot="1">
      <c r="A1084" s="470"/>
      <c r="B1084" s="465"/>
      <c r="C1084" s="465"/>
      <c r="D1084" s="465"/>
      <c r="E1084" s="465"/>
      <c r="F1084" s="465"/>
      <c r="G1084" s="465"/>
      <c r="H1084" s="465"/>
      <c r="I1084" s="465"/>
      <c r="J1084" s="465"/>
      <c r="K1084" s="465"/>
      <c r="L1084" s="465"/>
      <c r="M1084" s="465"/>
      <c r="N1084" s="465"/>
      <c r="O1084" s="465"/>
      <c r="P1084" s="466"/>
      <c r="W1084" s="457" t="s">
        <v>195</v>
      </c>
    </row>
    <row r="1085" spans="1:26" s="64" customFormat="1" ht="17" thickBot="1">
      <c r="A1085" s="374" t="s">
        <v>1103</v>
      </c>
      <c r="B1085" s="467" t="s">
        <v>68</v>
      </c>
      <c r="C1085" s="442"/>
      <c r="D1085" s="442"/>
      <c r="E1085" s="766"/>
      <c r="F1085" s="767"/>
      <c r="G1085" s="767"/>
      <c r="H1085" s="767"/>
      <c r="I1085" s="767"/>
      <c r="J1085" s="768"/>
      <c r="K1085" s="468" t="s">
        <v>69</v>
      </c>
      <c r="L1085" s="766"/>
      <c r="M1085" s="768"/>
      <c r="N1085" s="442"/>
      <c r="O1085" s="467" t="s">
        <v>778</v>
      </c>
      <c r="P1085" s="629"/>
      <c r="W1085" s="453"/>
      <c r="X1085" s="264"/>
      <c r="Y1085" s="264"/>
      <c r="Z1085" s="264"/>
    </row>
    <row r="1086" spans="1:26" s="64" customFormat="1" ht="17" thickBot="1">
      <c r="A1086" s="470"/>
      <c r="B1086" s="442"/>
      <c r="C1086" s="442"/>
      <c r="D1086" s="442"/>
      <c r="E1086" s="442"/>
      <c r="F1086" s="442"/>
      <c r="G1086" s="442"/>
      <c r="H1086" s="442"/>
      <c r="I1086" s="442"/>
      <c r="J1086" s="442"/>
      <c r="K1086" s="442"/>
      <c r="L1086" s="442"/>
      <c r="M1086" s="442"/>
      <c r="N1086" s="442"/>
      <c r="O1086" s="442"/>
      <c r="P1086" s="471"/>
      <c r="W1086" s="453"/>
      <c r="X1086" s="264"/>
      <c r="Y1086" s="264"/>
      <c r="Z1086" s="264"/>
    </row>
    <row r="1087" spans="1:26" s="64" customFormat="1" ht="17" thickBot="1">
      <c r="A1087" s="470"/>
      <c r="B1087" s="467" t="s">
        <v>862</v>
      </c>
      <c r="C1087" s="442"/>
      <c r="D1087" s="442"/>
      <c r="E1087" s="472"/>
      <c r="F1087" s="472"/>
      <c r="G1087" s="766"/>
      <c r="H1087" s="767"/>
      <c r="I1087" s="768"/>
      <c r="J1087" s="442"/>
      <c r="K1087" s="467" t="s">
        <v>49</v>
      </c>
      <c r="L1087" s="610"/>
      <c r="M1087" s="442"/>
      <c r="N1087" s="442"/>
      <c r="O1087" s="467" t="s">
        <v>49</v>
      </c>
      <c r="P1087" s="610"/>
      <c r="W1087" s="453"/>
      <c r="X1087" s="264"/>
      <c r="Y1087" s="264"/>
      <c r="Z1087" s="264"/>
    </row>
    <row r="1088" spans="1:26" s="64" customFormat="1" ht="17" thickBot="1">
      <c r="A1088" s="470"/>
      <c r="B1088" s="467"/>
      <c r="C1088" s="442"/>
      <c r="D1088" s="442"/>
      <c r="E1088" s="474"/>
      <c r="F1088" s="474"/>
      <c r="G1088" s="474"/>
      <c r="H1088" s="474"/>
      <c r="I1088" s="442"/>
      <c r="J1088" s="442"/>
      <c r="K1088" s="467"/>
      <c r="L1088" s="475"/>
      <c r="M1088" s="450"/>
      <c r="N1088" s="450"/>
      <c r="O1088" s="476"/>
      <c r="P1088" s="477"/>
      <c r="W1088" s="453"/>
      <c r="X1088" s="264"/>
      <c r="Y1088" s="264"/>
      <c r="Z1088" s="264"/>
    </row>
    <row r="1089" spans="1:26" s="64" customFormat="1" ht="17" thickBot="1">
      <c r="A1089" s="470"/>
      <c r="B1089" s="467" t="s">
        <v>779</v>
      </c>
      <c r="C1089" s="442"/>
      <c r="D1089" s="442"/>
      <c r="E1089" s="474"/>
      <c r="F1089" s="474"/>
      <c r="G1089" s="801" t="s">
        <v>859</v>
      </c>
      <c r="H1089" s="802"/>
      <c r="I1089" s="803"/>
      <c r="J1089" s="442"/>
      <c r="K1089" s="467" t="s">
        <v>50</v>
      </c>
      <c r="L1089" s="611"/>
      <c r="M1089" s="442"/>
      <c r="N1089" s="442"/>
      <c r="O1089" s="467" t="s">
        <v>50</v>
      </c>
      <c r="P1089" s="611"/>
      <c r="W1089" s="453"/>
      <c r="X1089" s="264"/>
      <c r="Y1089" s="264"/>
      <c r="Z1089" s="264"/>
    </row>
    <row r="1090" spans="1:26" s="64" customFormat="1">
      <c r="A1090" s="470"/>
      <c r="B1090" s="442"/>
      <c r="C1090" s="442"/>
      <c r="D1090" s="442"/>
      <c r="E1090" s="442"/>
      <c r="F1090" s="442"/>
      <c r="G1090" s="442"/>
      <c r="H1090" s="442"/>
      <c r="I1090" s="442"/>
      <c r="J1090" s="442"/>
      <c r="K1090" s="442"/>
      <c r="L1090" s="442"/>
      <c r="M1090" s="442"/>
      <c r="N1090" s="442"/>
      <c r="O1090" s="442"/>
      <c r="P1090" s="471"/>
      <c r="W1090" s="453"/>
      <c r="X1090" s="264"/>
      <c r="Y1090" s="264"/>
      <c r="Z1090" s="264"/>
    </row>
    <row r="1091" spans="1:26" s="64" customFormat="1">
      <c r="A1091" s="470"/>
      <c r="B1091" s="467" t="s">
        <v>70</v>
      </c>
      <c r="C1091" s="442"/>
      <c r="D1091" s="766"/>
      <c r="E1091" s="767"/>
      <c r="F1091" s="768"/>
      <c r="G1091" s="442"/>
      <c r="H1091" s="467" t="s">
        <v>71</v>
      </c>
      <c r="I1091" s="442"/>
      <c r="J1091" s="769"/>
      <c r="K1091" s="804"/>
      <c r="L1091" s="804"/>
      <c r="M1091" s="804"/>
      <c r="N1091" s="804"/>
      <c r="O1091" s="770"/>
      <c r="P1091" s="471"/>
      <c r="W1091" s="453"/>
      <c r="X1091" s="264"/>
      <c r="Y1091" s="264"/>
      <c r="Z1091" s="264"/>
    </row>
    <row r="1092" spans="1:26" s="64" customFormat="1">
      <c r="A1092" s="470"/>
      <c r="B1092" s="442"/>
      <c r="C1092" s="442"/>
      <c r="D1092" s="442"/>
      <c r="E1092" s="442"/>
      <c r="F1092" s="442"/>
      <c r="G1092" s="442"/>
      <c r="H1092" s="442"/>
      <c r="I1092" s="442"/>
      <c r="J1092" s="442"/>
      <c r="K1092" s="442"/>
      <c r="L1092" s="442"/>
      <c r="M1092" s="442"/>
      <c r="N1092" s="442"/>
      <c r="O1092" s="442"/>
      <c r="P1092" s="471"/>
      <c r="W1092" s="453"/>
      <c r="X1092" s="264"/>
      <c r="Y1092" s="264"/>
      <c r="Z1092" s="264"/>
    </row>
    <row r="1093" spans="1:26" s="64" customFormat="1">
      <c r="A1093" s="470"/>
      <c r="B1093" s="467" t="s">
        <v>72</v>
      </c>
      <c r="C1093" s="442"/>
      <c r="D1093" s="766"/>
      <c r="E1093" s="767"/>
      <c r="F1093" s="767"/>
      <c r="G1093" s="767"/>
      <c r="H1093" s="767"/>
      <c r="I1093" s="767"/>
      <c r="J1093" s="767"/>
      <c r="K1093" s="767"/>
      <c r="L1093" s="767"/>
      <c r="M1093" s="767"/>
      <c r="N1093" s="767"/>
      <c r="O1093" s="768"/>
      <c r="P1093" s="471"/>
      <c r="W1093" s="453"/>
      <c r="X1093" s="264"/>
      <c r="Y1093" s="264"/>
      <c r="Z1093" s="264"/>
    </row>
    <row r="1094" spans="1:26" s="64" customFormat="1" ht="17" thickBot="1">
      <c r="A1094" s="479"/>
      <c r="B1094" s="480"/>
      <c r="C1094" s="480"/>
      <c r="D1094" s="480"/>
      <c r="E1094" s="480"/>
      <c r="F1094" s="480"/>
      <c r="G1094" s="480"/>
      <c r="H1094" s="480"/>
      <c r="I1094" s="480"/>
      <c r="J1094" s="480"/>
      <c r="K1094" s="480"/>
      <c r="L1094" s="480"/>
      <c r="M1094" s="480"/>
      <c r="N1094" s="480"/>
      <c r="O1094" s="480"/>
      <c r="P1094" s="481"/>
      <c r="W1094" s="453"/>
      <c r="X1094" s="264"/>
      <c r="Y1094" s="264"/>
      <c r="Z1094" s="264"/>
    </row>
    <row r="1095" spans="1:26" s="64" customFormat="1" ht="17" thickBot="1">
      <c r="A1095" s="470"/>
      <c r="B1095" s="465"/>
      <c r="C1095" s="465"/>
      <c r="D1095" s="465"/>
      <c r="E1095" s="465"/>
      <c r="F1095" s="465"/>
      <c r="G1095" s="465"/>
      <c r="H1095" s="465"/>
      <c r="I1095" s="465"/>
      <c r="J1095" s="465"/>
      <c r="K1095" s="465"/>
      <c r="L1095" s="465"/>
      <c r="M1095" s="465"/>
      <c r="N1095" s="465"/>
      <c r="O1095" s="465"/>
      <c r="P1095" s="466"/>
      <c r="W1095" s="457" t="s">
        <v>195</v>
      </c>
      <c r="X1095" s="264"/>
      <c r="Y1095" s="264"/>
      <c r="Z1095" s="264"/>
    </row>
    <row r="1096" spans="1:26" s="64" customFormat="1" ht="17" thickBot="1">
      <c r="A1096" s="374" t="s">
        <v>1104</v>
      </c>
      <c r="B1096" s="467" t="s">
        <v>68</v>
      </c>
      <c r="C1096" s="442"/>
      <c r="D1096" s="442"/>
      <c r="E1096" s="766"/>
      <c r="F1096" s="767"/>
      <c r="G1096" s="767"/>
      <c r="H1096" s="767"/>
      <c r="I1096" s="767"/>
      <c r="J1096" s="768"/>
      <c r="K1096" s="468" t="s">
        <v>69</v>
      </c>
      <c r="L1096" s="766"/>
      <c r="M1096" s="768"/>
      <c r="N1096" s="442"/>
      <c r="O1096" s="467" t="s">
        <v>778</v>
      </c>
      <c r="P1096" s="629"/>
      <c r="W1096" s="453"/>
      <c r="X1096" s="264"/>
      <c r="Y1096" s="264"/>
      <c r="Z1096" s="264"/>
    </row>
    <row r="1097" spans="1:26" s="64" customFormat="1" ht="17" thickBot="1">
      <c r="A1097" s="470"/>
      <c r="B1097" s="442"/>
      <c r="C1097" s="442"/>
      <c r="D1097" s="442"/>
      <c r="E1097" s="442"/>
      <c r="F1097" s="442"/>
      <c r="G1097" s="442"/>
      <c r="H1097" s="442"/>
      <c r="I1097" s="442"/>
      <c r="J1097" s="442"/>
      <c r="K1097" s="442"/>
      <c r="L1097" s="442"/>
      <c r="M1097" s="442"/>
      <c r="N1097" s="442"/>
      <c r="O1097" s="442"/>
      <c r="P1097" s="471"/>
      <c r="W1097" s="453"/>
      <c r="X1097" s="264"/>
      <c r="Y1097" s="264"/>
      <c r="Z1097" s="264"/>
    </row>
    <row r="1098" spans="1:26" s="64" customFormat="1" ht="17" thickBot="1">
      <c r="A1098" s="470"/>
      <c r="B1098" s="467" t="s">
        <v>862</v>
      </c>
      <c r="C1098" s="442"/>
      <c r="D1098" s="442"/>
      <c r="E1098" s="472"/>
      <c r="F1098" s="472"/>
      <c r="G1098" s="766"/>
      <c r="H1098" s="767"/>
      <c r="I1098" s="768"/>
      <c r="J1098" s="442"/>
      <c r="K1098" s="467" t="s">
        <v>49</v>
      </c>
      <c r="L1098" s="610"/>
      <c r="M1098" s="442"/>
      <c r="N1098" s="442"/>
      <c r="O1098" s="467" t="s">
        <v>49</v>
      </c>
      <c r="P1098" s="610"/>
      <c r="W1098" s="453"/>
      <c r="X1098" s="264"/>
      <c r="Y1098" s="264"/>
      <c r="Z1098" s="264"/>
    </row>
    <row r="1099" spans="1:26" s="64" customFormat="1" ht="17" thickBot="1">
      <c r="A1099" s="470"/>
      <c r="B1099" s="467"/>
      <c r="C1099" s="442"/>
      <c r="D1099" s="442"/>
      <c r="E1099" s="474"/>
      <c r="F1099" s="474"/>
      <c r="G1099" s="474"/>
      <c r="H1099" s="474"/>
      <c r="I1099" s="442"/>
      <c r="J1099" s="442"/>
      <c r="K1099" s="467"/>
      <c r="L1099" s="475"/>
      <c r="M1099" s="450"/>
      <c r="N1099" s="450"/>
      <c r="O1099" s="476"/>
      <c r="P1099" s="477"/>
      <c r="W1099" s="453"/>
      <c r="X1099" s="264"/>
      <c r="Y1099" s="264"/>
      <c r="Z1099" s="264"/>
    </row>
    <row r="1100" spans="1:26" s="64" customFormat="1" ht="17" thickBot="1">
      <c r="A1100" s="470"/>
      <c r="B1100" s="467" t="s">
        <v>779</v>
      </c>
      <c r="C1100" s="442"/>
      <c r="D1100" s="442"/>
      <c r="E1100" s="474"/>
      <c r="F1100" s="474"/>
      <c r="G1100" s="801" t="s">
        <v>859</v>
      </c>
      <c r="H1100" s="802"/>
      <c r="I1100" s="803"/>
      <c r="J1100" s="442"/>
      <c r="K1100" s="467" t="s">
        <v>50</v>
      </c>
      <c r="L1100" s="611"/>
      <c r="M1100" s="442"/>
      <c r="N1100" s="442"/>
      <c r="O1100" s="467" t="s">
        <v>50</v>
      </c>
      <c r="P1100" s="611"/>
      <c r="W1100" s="453"/>
      <c r="X1100" s="264"/>
      <c r="Y1100" s="264"/>
      <c r="Z1100" s="264"/>
    </row>
    <row r="1101" spans="1:26" s="64" customFormat="1">
      <c r="A1101" s="470"/>
      <c r="B1101" s="442"/>
      <c r="C1101" s="442"/>
      <c r="D1101" s="442"/>
      <c r="E1101" s="442"/>
      <c r="F1101" s="442"/>
      <c r="G1101" s="442"/>
      <c r="H1101" s="442"/>
      <c r="I1101" s="442"/>
      <c r="J1101" s="442"/>
      <c r="K1101" s="442"/>
      <c r="L1101" s="442"/>
      <c r="M1101" s="442"/>
      <c r="N1101" s="442"/>
      <c r="O1101" s="442"/>
      <c r="P1101" s="471"/>
      <c r="W1101" s="453"/>
      <c r="X1101" s="264"/>
      <c r="Y1101" s="264"/>
      <c r="Z1101" s="264"/>
    </row>
    <row r="1102" spans="1:26" s="64" customFormat="1">
      <c r="A1102" s="470"/>
      <c r="B1102" s="467" t="s">
        <v>70</v>
      </c>
      <c r="C1102" s="442"/>
      <c r="D1102" s="766"/>
      <c r="E1102" s="767"/>
      <c r="F1102" s="768"/>
      <c r="G1102" s="442"/>
      <c r="H1102" s="467" t="s">
        <v>71</v>
      </c>
      <c r="I1102" s="442"/>
      <c r="J1102" s="769"/>
      <c r="K1102" s="804"/>
      <c r="L1102" s="804"/>
      <c r="M1102" s="804"/>
      <c r="N1102" s="804"/>
      <c r="O1102" s="770"/>
      <c r="P1102" s="471"/>
      <c r="W1102" s="453"/>
      <c r="X1102" s="264"/>
      <c r="Y1102" s="264"/>
      <c r="Z1102" s="264"/>
    </row>
    <row r="1103" spans="1:26" s="64" customFormat="1">
      <c r="A1103" s="470"/>
      <c r="B1103" s="442"/>
      <c r="C1103" s="442"/>
      <c r="D1103" s="442"/>
      <c r="E1103" s="442"/>
      <c r="F1103" s="442"/>
      <c r="G1103" s="442"/>
      <c r="H1103" s="442"/>
      <c r="I1103" s="442"/>
      <c r="J1103" s="442"/>
      <c r="K1103" s="442"/>
      <c r="L1103" s="442"/>
      <c r="M1103" s="442"/>
      <c r="N1103" s="442"/>
      <c r="O1103" s="442"/>
      <c r="P1103" s="471"/>
      <c r="W1103" s="453"/>
      <c r="X1103" s="264"/>
      <c r="Y1103" s="264"/>
      <c r="Z1103" s="264"/>
    </row>
    <row r="1104" spans="1:26" s="64" customFormat="1">
      <c r="A1104" s="470"/>
      <c r="B1104" s="467" t="s">
        <v>72</v>
      </c>
      <c r="C1104" s="442"/>
      <c r="D1104" s="766"/>
      <c r="E1104" s="767"/>
      <c r="F1104" s="767"/>
      <c r="G1104" s="767"/>
      <c r="H1104" s="767"/>
      <c r="I1104" s="767"/>
      <c r="J1104" s="767"/>
      <c r="K1104" s="767"/>
      <c r="L1104" s="767"/>
      <c r="M1104" s="767"/>
      <c r="N1104" s="767"/>
      <c r="O1104" s="768"/>
      <c r="P1104" s="471"/>
      <c r="W1104" s="453"/>
      <c r="X1104" s="264"/>
      <c r="Y1104" s="264"/>
      <c r="Z1104" s="264"/>
    </row>
    <row r="1105" spans="1:26" s="64" customFormat="1" ht="17" thickBot="1">
      <c r="A1105" s="479"/>
      <c r="B1105" s="480"/>
      <c r="C1105" s="480"/>
      <c r="D1105" s="480"/>
      <c r="E1105" s="480"/>
      <c r="F1105" s="480"/>
      <c r="G1105" s="480"/>
      <c r="H1105" s="480"/>
      <c r="I1105" s="480"/>
      <c r="J1105" s="480"/>
      <c r="K1105" s="480"/>
      <c r="L1105" s="480"/>
      <c r="M1105" s="480"/>
      <c r="N1105" s="480"/>
      <c r="O1105" s="480"/>
      <c r="P1105" s="481"/>
      <c r="W1105" s="453"/>
      <c r="X1105" s="264"/>
      <c r="Y1105" s="264"/>
      <c r="Z1105" s="264"/>
    </row>
    <row r="1106" spans="1:26" s="64" customFormat="1" ht="17" thickBot="1">
      <c r="A1106" s="470"/>
      <c r="B1106" s="465"/>
      <c r="C1106" s="465"/>
      <c r="D1106" s="465"/>
      <c r="E1106" s="465"/>
      <c r="F1106" s="465"/>
      <c r="G1106" s="465"/>
      <c r="H1106" s="465"/>
      <c r="I1106" s="465"/>
      <c r="J1106" s="465"/>
      <c r="K1106" s="465"/>
      <c r="L1106" s="465"/>
      <c r="M1106" s="465"/>
      <c r="N1106" s="465"/>
      <c r="O1106" s="465"/>
      <c r="P1106" s="466"/>
      <c r="W1106" s="457" t="s">
        <v>195</v>
      </c>
      <c r="X1106" s="264"/>
      <c r="Y1106" s="264"/>
      <c r="Z1106" s="264"/>
    </row>
    <row r="1107" spans="1:26" s="64" customFormat="1" ht="17" thickBot="1">
      <c r="A1107" s="374" t="s">
        <v>1105</v>
      </c>
      <c r="B1107" s="467" t="s">
        <v>68</v>
      </c>
      <c r="C1107" s="442"/>
      <c r="D1107" s="442"/>
      <c r="E1107" s="766"/>
      <c r="F1107" s="767"/>
      <c r="G1107" s="767"/>
      <c r="H1107" s="767"/>
      <c r="I1107" s="767"/>
      <c r="J1107" s="768"/>
      <c r="K1107" s="468" t="s">
        <v>69</v>
      </c>
      <c r="L1107" s="766"/>
      <c r="M1107" s="768"/>
      <c r="N1107" s="442"/>
      <c r="O1107" s="467" t="s">
        <v>778</v>
      </c>
      <c r="P1107" s="629"/>
      <c r="W1107" s="453"/>
      <c r="X1107" s="264"/>
      <c r="Y1107" s="264"/>
      <c r="Z1107" s="264"/>
    </row>
    <row r="1108" spans="1:26" s="64" customFormat="1" ht="17" thickBot="1">
      <c r="A1108" s="470"/>
      <c r="B1108" s="442"/>
      <c r="C1108" s="442"/>
      <c r="D1108" s="442"/>
      <c r="E1108" s="442"/>
      <c r="F1108" s="442"/>
      <c r="G1108" s="442"/>
      <c r="H1108" s="442"/>
      <c r="I1108" s="442"/>
      <c r="J1108" s="442"/>
      <c r="K1108" s="442"/>
      <c r="L1108" s="442"/>
      <c r="M1108" s="442"/>
      <c r="N1108" s="442"/>
      <c r="O1108" s="442"/>
      <c r="P1108" s="471"/>
      <c r="W1108" s="453"/>
      <c r="X1108" s="264"/>
      <c r="Y1108" s="264"/>
      <c r="Z1108" s="264"/>
    </row>
    <row r="1109" spans="1:26" s="64" customFormat="1" ht="17" thickBot="1">
      <c r="A1109" s="470"/>
      <c r="B1109" s="467" t="s">
        <v>862</v>
      </c>
      <c r="C1109" s="442"/>
      <c r="D1109" s="442"/>
      <c r="E1109" s="472"/>
      <c r="F1109" s="472"/>
      <c r="G1109" s="766"/>
      <c r="H1109" s="767"/>
      <c r="I1109" s="768"/>
      <c r="J1109" s="442"/>
      <c r="K1109" s="467" t="s">
        <v>49</v>
      </c>
      <c r="L1109" s="610"/>
      <c r="M1109" s="442"/>
      <c r="N1109" s="442"/>
      <c r="O1109" s="467" t="s">
        <v>49</v>
      </c>
      <c r="P1109" s="610"/>
      <c r="W1109" s="453"/>
      <c r="X1109" s="264"/>
      <c r="Y1109" s="264"/>
      <c r="Z1109" s="264"/>
    </row>
    <row r="1110" spans="1:26" s="64" customFormat="1" ht="17" thickBot="1">
      <c r="A1110" s="470"/>
      <c r="B1110" s="467"/>
      <c r="C1110" s="442"/>
      <c r="D1110" s="442"/>
      <c r="E1110" s="474"/>
      <c r="F1110" s="474"/>
      <c r="G1110" s="474"/>
      <c r="H1110" s="474"/>
      <c r="I1110" s="442"/>
      <c r="J1110" s="442"/>
      <c r="K1110" s="467"/>
      <c r="L1110" s="475"/>
      <c r="M1110" s="450"/>
      <c r="N1110" s="450"/>
      <c r="O1110" s="476"/>
      <c r="P1110" s="477"/>
      <c r="W1110" s="453"/>
      <c r="X1110" s="264"/>
      <c r="Y1110" s="264"/>
      <c r="Z1110" s="264"/>
    </row>
    <row r="1111" spans="1:26" s="64" customFormat="1" ht="17" thickBot="1">
      <c r="A1111" s="470"/>
      <c r="B1111" s="467" t="s">
        <v>779</v>
      </c>
      <c r="C1111" s="442"/>
      <c r="D1111" s="442"/>
      <c r="E1111" s="474"/>
      <c r="F1111" s="474"/>
      <c r="G1111" s="801" t="s">
        <v>859</v>
      </c>
      <c r="H1111" s="802"/>
      <c r="I1111" s="803"/>
      <c r="J1111" s="442"/>
      <c r="K1111" s="467" t="s">
        <v>50</v>
      </c>
      <c r="L1111" s="611"/>
      <c r="M1111" s="442"/>
      <c r="N1111" s="442"/>
      <c r="O1111" s="467" t="s">
        <v>50</v>
      </c>
      <c r="P1111" s="611"/>
      <c r="W1111" s="453"/>
      <c r="X1111" s="264"/>
      <c r="Y1111" s="264"/>
      <c r="Z1111" s="264"/>
    </row>
    <row r="1112" spans="1:26" s="64" customFormat="1">
      <c r="A1112" s="470"/>
      <c r="B1112" s="442"/>
      <c r="C1112" s="442"/>
      <c r="D1112" s="442"/>
      <c r="E1112" s="442"/>
      <c r="F1112" s="442"/>
      <c r="G1112" s="442"/>
      <c r="H1112" s="442"/>
      <c r="I1112" s="442"/>
      <c r="J1112" s="442"/>
      <c r="K1112" s="442"/>
      <c r="L1112" s="442"/>
      <c r="M1112" s="442"/>
      <c r="N1112" s="442"/>
      <c r="O1112" s="442"/>
      <c r="P1112" s="471"/>
      <c r="W1112" s="453"/>
      <c r="X1112" s="264"/>
      <c r="Y1112" s="264"/>
      <c r="Z1112" s="264"/>
    </row>
    <row r="1113" spans="1:26" s="64" customFormat="1">
      <c r="A1113" s="470"/>
      <c r="B1113" s="467" t="s">
        <v>70</v>
      </c>
      <c r="C1113" s="442"/>
      <c r="D1113" s="766"/>
      <c r="E1113" s="767"/>
      <c r="F1113" s="768"/>
      <c r="G1113" s="442"/>
      <c r="H1113" s="467" t="s">
        <v>71</v>
      </c>
      <c r="I1113" s="442"/>
      <c r="J1113" s="769"/>
      <c r="K1113" s="804"/>
      <c r="L1113" s="804"/>
      <c r="M1113" s="804"/>
      <c r="N1113" s="804"/>
      <c r="O1113" s="770"/>
      <c r="P1113" s="471"/>
      <c r="W1113" s="453"/>
      <c r="X1113" s="264"/>
      <c r="Y1113" s="264"/>
      <c r="Z1113" s="264"/>
    </row>
    <row r="1114" spans="1:26" s="64" customFormat="1">
      <c r="A1114" s="470"/>
      <c r="B1114" s="442"/>
      <c r="C1114" s="442"/>
      <c r="D1114" s="442"/>
      <c r="E1114" s="442"/>
      <c r="F1114" s="442"/>
      <c r="G1114" s="442"/>
      <c r="H1114" s="442"/>
      <c r="I1114" s="442"/>
      <c r="J1114" s="442"/>
      <c r="K1114" s="442"/>
      <c r="L1114" s="442"/>
      <c r="M1114" s="442"/>
      <c r="N1114" s="442"/>
      <c r="O1114" s="442"/>
      <c r="P1114" s="471"/>
      <c r="W1114" s="453"/>
      <c r="X1114" s="264"/>
      <c r="Y1114" s="264"/>
      <c r="Z1114" s="264"/>
    </row>
    <row r="1115" spans="1:26" s="64" customFormat="1">
      <c r="A1115" s="470"/>
      <c r="B1115" s="467" t="s">
        <v>72</v>
      </c>
      <c r="C1115" s="442"/>
      <c r="D1115" s="766"/>
      <c r="E1115" s="767"/>
      <c r="F1115" s="767"/>
      <c r="G1115" s="767"/>
      <c r="H1115" s="767"/>
      <c r="I1115" s="767"/>
      <c r="J1115" s="767"/>
      <c r="K1115" s="767"/>
      <c r="L1115" s="767"/>
      <c r="M1115" s="767"/>
      <c r="N1115" s="767"/>
      <c r="O1115" s="768"/>
      <c r="P1115" s="471"/>
      <c r="W1115" s="453"/>
      <c r="X1115" s="264"/>
      <c r="Y1115" s="264"/>
      <c r="Z1115" s="264"/>
    </row>
    <row r="1116" spans="1:26" s="64" customFormat="1" ht="17" thickBot="1">
      <c r="A1116" s="479"/>
      <c r="B1116" s="480"/>
      <c r="C1116" s="480"/>
      <c r="D1116" s="480"/>
      <c r="E1116" s="480"/>
      <c r="F1116" s="480"/>
      <c r="G1116" s="480"/>
      <c r="H1116" s="480"/>
      <c r="I1116" s="480"/>
      <c r="J1116" s="480"/>
      <c r="K1116" s="480"/>
      <c r="L1116" s="480"/>
      <c r="M1116" s="480"/>
      <c r="N1116" s="480"/>
      <c r="O1116" s="480"/>
      <c r="P1116" s="481"/>
      <c r="W1116" s="453"/>
      <c r="X1116" s="264"/>
      <c r="Y1116" s="264"/>
      <c r="Z1116" s="264"/>
    </row>
    <row r="1117" spans="1:26" s="64" customFormat="1" ht="17" thickBot="1">
      <c r="A1117" s="470"/>
      <c r="B1117" s="465"/>
      <c r="C1117" s="465"/>
      <c r="D1117" s="465"/>
      <c r="E1117" s="465"/>
      <c r="F1117" s="465"/>
      <c r="G1117" s="465"/>
      <c r="H1117" s="465"/>
      <c r="I1117" s="465"/>
      <c r="J1117" s="465"/>
      <c r="K1117" s="465"/>
      <c r="L1117" s="465"/>
      <c r="M1117" s="465"/>
      <c r="N1117" s="465"/>
      <c r="O1117" s="465"/>
      <c r="P1117" s="466"/>
      <c r="W1117" s="457" t="s">
        <v>195</v>
      </c>
      <c r="X1117" s="264"/>
      <c r="Y1117" s="264"/>
      <c r="Z1117" s="264"/>
    </row>
    <row r="1118" spans="1:26" s="64" customFormat="1" ht="17" thickBot="1">
      <c r="A1118" s="374" t="s">
        <v>1106</v>
      </c>
      <c r="B1118" s="467" t="s">
        <v>68</v>
      </c>
      <c r="C1118" s="442"/>
      <c r="D1118" s="442"/>
      <c r="E1118" s="766"/>
      <c r="F1118" s="767"/>
      <c r="G1118" s="767"/>
      <c r="H1118" s="767"/>
      <c r="I1118" s="767"/>
      <c r="J1118" s="768"/>
      <c r="K1118" s="468" t="s">
        <v>69</v>
      </c>
      <c r="L1118" s="766"/>
      <c r="M1118" s="768"/>
      <c r="N1118" s="442"/>
      <c r="O1118" s="467" t="s">
        <v>778</v>
      </c>
      <c r="P1118" s="629"/>
      <c r="W1118" s="453"/>
      <c r="X1118" s="264"/>
      <c r="Y1118" s="264"/>
      <c r="Z1118" s="264"/>
    </row>
    <row r="1119" spans="1:26" s="64" customFormat="1" ht="17" thickBot="1">
      <c r="A1119" s="470"/>
      <c r="B1119" s="442"/>
      <c r="C1119" s="442"/>
      <c r="D1119" s="442"/>
      <c r="E1119" s="442"/>
      <c r="F1119" s="442"/>
      <c r="G1119" s="442"/>
      <c r="H1119" s="442"/>
      <c r="I1119" s="442"/>
      <c r="J1119" s="442"/>
      <c r="K1119" s="442"/>
      <c r="L1119" s="442"/>
      <c r="M1119" s="442"/>
      <c r="N1119" s="442"/>
      <c r="O1119" s="442"/>
      <c r="P1119" s="471"/>
      <c r="W1119" s="453"/>
      <c r="X1119" s="264"/>
      <c r="Y1119" s="264"/>
      <c r="Z1119" s="264"/>
    </row>
    <row r="1120" spans="1:26" s="64" customFormat="1" ht="17" thickBot="1">
      <c r="A1120" s="470"/>
      <c r="B1120" s="467" t="s">
        <v>862</v>
      </c>
      <c r="C1120" s="442"/>
      <c r="D1120" s="442"/>
      <c r="E1120" s="472"/>
      <c r="F1120" s="472"/>
      <c r="G1120" s="766"/>
      <c r="H1120" s="767"/>
      <c r="I1120" s="768"/>
      <c r="J1120" s="442"/>
      <c r="K1120" s="467" t="s">
        <v>49</v>
      </c>
      <c r="L1120" s="610"/>
      <c r="M1120" s="442"/>
      <c r="N1120" s="442"/>
      <c r="O1120" s="467" t="s">
        <v>49</v>
      </c>
      <c r="P1120" s="610"/>
      <c r="W1120" s="453"/>
      <c r="X1120" s="264"/>
      <c r="Y1120" s="264"/>
      <c r="Z1120" s="264"/>
    </row>
    <row r="1121" spans="1:26" s="64" customFormat="1" ht="17" thickBot="1">
      <c r="A1121" s="470"/>
      <c r="B1121" s="467"/>
      <c r="C1121" s="442"/>
      <c r="D1121" s="442"/>
      <c r="E1121" s="474"/>
      <c r="F1121" s="474"/>
      <c r="G1121" s="474"/>
      <c r="H1121" s="474"/>
      <c r="I1121" s="442"/>
      <c r="J1121" s="442"/>
      <c r="K1121" s="467"/>
      <c r="L1121" s="475"/>
      <c r="M1121" s="450"/>
      <c r="N1121" s="450"/>
      <c r="O1121" s="476"/>
      <c r="P1121" s="477"/>
      <c r="W1121" s="453"/>
      <c r="X1121" s="264"/>
      <c r="Y1121" s="264"/>
      <c r="Z1121" s="264"/>
    </row>
    <row r="1122" spans="1:26" s="64" customFormat="1" ht="17" thickBot="1">
      <c r="A1122" s="470"/>
      <c r="B1122" s="467" t="s">
        <v>779</v>
      </c>
      <c r="C1122" s="442"/>
      <c r="D1122" s="442"/>
      <c r="E1122" s="474"/>
      <c r="F1122" s="474"/>
      <c r="G1122" s="801" t="s">
        <v>859</v>
      </c>
      <c r="H1122" s="802"/>
      <c r="I1122" s="803"/>
      <c r="J1122" s="442"/>
      <c r="K1122" s="467" t="s">
        <v>50</v>
      </c>
      <c r="L1122" s="611"/>
      <c r="M1122" s="442"/>
      <c r="N1122" s="442"/>
      <c r="O1122" s="467" t="s">
        <v>50</v>
      </c>
      <c r="P1122" s="611"/>
      <c r="W1122" s="453"/>
      <c r="X1122" s="264"/>
      <c r="Y1122" s="264"/>
      <c r="Z1122" s="264"/>
    </row>
    <row r="1123" spans="1:26" s="64" customFormat="1">
      <c r="A1123" s="470"/>
      <c r="B1123" s="442"/>
      <c r="C1123" s="442"/>
      <c r="D1123" s="442"/>
      <c r="E1123" s="442"/>
      <c r="F1123" s="442"/>
      <c r="G1123" s="442"/>
      <c r="H1123" s="442"/>
      <c r="I1123" s="442"/>
      <c r="J1123" s="442"/>
      <c r="K1123" s="442"/>
      <c r="L1123" s="442"/>
      <c r="M1123" s="442"/>
      <c r="N1123" s="442"/>
      <c r="O1123" s="442"/>
      <c r="P1123" s="471"/>
      <c r="W1123" s="453"/>
      <c r="X1123" s="264"/>
      <c r="Y1123" s="264"/>
      <c r="Z1123" s="264"/>
    </row>
    <row r="1124" spans="1:26" s="64" customFormat="1">
      <c r="A1124" s="470"/>
      <c r="B1124" s="467" t="s">
        <v>70</v>
      </c>
      <c r="C1124" s="442"/>
      <c r="D1124" s="766"/>
      <c r="E1124" s="767"/>
      <c r="F1124" s="768"/>
      <c r="G1124" s="442"/>
      <c r="H1124" s="467" t="s">
        <v>71</v>
      </c>
      <c r="I1124" s="442"/>
      <c r="J1124" s="769"/>
      <c r="K1124" s="804"/>
      <c r="L1124" s="804"/>
      <c r="M1124" s="804"/>
      <c r="N1124" s="804"/>
      <c r="O1124" s="770"/>
      <c r="P1124" s="471"/>
      <c r="W1124" s="453"/>
      <c r="X1124" s="264"/>
      <c r="Y1124" s="264"/>
      <c r="Z1124" s="264"/>
    </row>
    <row r="1125" spans="1:26" s="64" customFormat="1">
      <c r="A1125" s="470"/>
      <c r="B1125" s="442"/>
      <c r="C1125" s="442"/>
      <c r="D1125" s="442"/>
      <c r="E1125" s="442"/>
      <c r="F1125" s="442"/>
      <c r="G1125" s="442"/>
      <c r="H1125" s="442"/>
      <c r="I1125" s="442"/>
      <c r="J1125" s="442"/>
      <c r="K1125" s="442"/>
      <c r="L1125" s="442"/>
      <c r="M1125" s="442"/>
      <c r="N1125" s="442"/>
      <c r="O1125" s="442"/>
      <c r="P1125" s="471"/>
      <c r="W1125" s="453"/>
      <c r="X1125" s="264"/>
      <c r="Y1125" s="264"/>
      <c r="Z1125" s="264"/>
    </row>
    <row r="1126" spans="1:26" s="64" customFormat="1">
      <c r="A1126" s="470"/>
      <c r="B1126" s="467" t="s">
        <v>72</v>
      </c>
      <c r="C1126" s="442"/>
      <c r="D1126" s="766"/>
      <c r="E1126" s="767"/>
      <c r="F1126" s="767"/>
      <c r="G1126" s="767"/>
      <c r="H1126" s="767"/>
      <c r="I1126" s="767"/>
      <c r="J1126" s="767"/>
      <c r="K1126" s="767"/>
      <c r="L1126" s="767"/>
      <c r="M1126" s="767"/>
      <c r="N1126" s="767"/>
      <c r="O1126" s="768"/>
      <c r="P1126" s="471"/>
      <c r="W1126" s="453"/>
      <c r="X1126" s="264"/>
      <c r="Y1126" s="264"/>
      <c r="Z1126" s="264"/>
    </row>
    <row r="1127" spans="1:26" s="64" customFormat="1" ht="17" thickBot="1">
      <c r="A1127" s="479"/>
      <c r="B1127" s="480"/>
      <c r="C1127" s="480"/>
      <c r="D1127" s="480"/>
      <c r="E1127" s="480"/>
      <c r="F1127" s="480"/>
      <c r="G1127" s="480"/>
      <c r="H1127" s="480"/>
      <c r="I1127" s="480"/>
      <c r="J1127" s="480"/>
      <c r="K1127" s="480"/>
      <c r="L1127" s="480"/>
      <c r="M1127" s="480"/>
      <c r="N1127" s="480"/>
      <c r="O1127" s="480"/>
      <c r="P1127" s="481"/>
      <c r="W1127" s="453"/>
      <c r="X1127" s="264"/>
      <c r="Y1127" s="264"/>
      <c r="Z1127" s="264"/>
    </row>
    <row r="1128" spans="1:26" s="64" customFormat="1" ht="17" thickBot="1">
      <c r="A1128" s="470"/>
      <c r="B1128" s="465"/>
      <c r="C1128" s="465"/>
      <c r="D1128" s="465"/>
      <c r="E1128" s="465"/>
      <c r="F1128" s="465"/>
      <c r="G1128" s="465"/>
      <c r="H1128" s="465"/>
      <c r="I1128" s="465"/>
      <c r="J1128" s="465"/>
      <c r="K1128" s="465"/>
      <c r="L1128" s="465"/>
      <c r="M1128" s="465"/>
      <c r="N1128" s="465"/>
      <c r="O1128" s="465"/>
      <c r="P1128" s="466"/>
      <c r="W1128" s="457" t="s">
        <v>195</v>
      </c>
      <c r="X1128" s="264"/>
      <c r="Y1128" s="264"/>
      <c r="Z1128" s="264"/>
    </row>
    <row r="1129" spans="1:26" s="64" customFormat="1" ht="17" thickBot="1">
      <c r="A1129" s="374" t="s">
        <v>1107</v>
      </c>
      <c r="B1129" s="467" t="s">
        <v>68</v>
      </c>
      <c r="C1129" s="442"/>
      <c r="D1129" s="442"/>
      <c r="E1129" s="766"/>
      <c r="F1129" s="767"/>
      <c r="G1129" s="767"/>
      <c r="H1129" s="767"/>
      <c r="I1129" s="767"/>
      <c r="J1129" s="768"/>
      <c r="K1129" s="468" t="s">
        <v>69</v>
      </c>
      <c r="L1129" s="766"/>
      <c r="M1129" s="768"/>
      <c r="N1129" s="442"/>
      <c r="O1129" s="467" t="s">
        <v>778</v>
      </c>
      <c r="P1129" s="629"/>
      <c r="W1129" s="453"/>
      <c r="X1129" s="264"/>
      <c r="Y1129" s="264"/>
      <c r="Z1129" s="264"/>
    </row>
    <row r="1130" spans="1:26" s="64" customFormat="1" ht="17" thickBot="1">
      <c r="A1130" s="470"/>
      <c r="B1130" s="442"/>
      <c r="C1130" s="442"/>
      <c r="D1130" s="442"/>
      <c r="E1130" s="442"/>
      <c r="F1130" s="442"/>
      <c r="G1130" s="442"/>
      <c r="H1130" s="442"/>
      <c r="I1130" s="442"/>
      <c r="J1130" s="442"/>
      <c r="K1130" s="442"/>
      <c r="L1130" s="442"/>
      <c r="M1130" s="442"/>
      <c r="N1130" s="442"/>
      <c r="O1130" s="442"/>
      <c r="P1130" s="471"/>
      <c r="W1130" s="453"/>
      <c r="X1130" s="264"/>
      <c r="Y1130" s="264"/>
      <c r="Z1130" s="264"/>
    </row>
    <row r="1131" spans="1:26" s="64" customFormat="1" ht="17" thickBot="1">
      <c r="A1131" s="470"/>
      <c r="B1131" s="467" t="s">
        <v>862</v>
      </c>
      <c r="C1131" s="442"/>
      <c r="D1131" s="442"/>
      <c r="E1131" s="472"/>
      <c r="F1131" s="472"/>
      <c r="G1131" s="766"/>
      <c r="H1131" s="767"/>
      <c r="I1131" s="768"/>
      <c r="J1131" s="442"/>
      <c r="K1131" s="467" t="s">
        <v>49</v>
      </c>
      <c r="L1131" s="610"/>
      <c r="M1131" s="442"/>
      <c r="N1131" s="442"/>
      <c r="O1131" s="467" t="s">
        <v>49</v>
      </c>
      <c r="P1131" s="610"/>
      <c r="W1131" s="453"/>
      <c r="X1131" s="264"/>
      <c r="Y1131" s="264"/>
      <c r="Z1131" s="264"/>
    </row>
    <row r="1132" spans="1:26" s="64" customFormat="1" ht="17" thickBot="1">
      <c r="A1132" s="470"/>
      <c r="B1132" s="467"/>
      <c r="C1132" s="442"/>
      <c r="D1132" s="442"/>
      <c r="E1132" s="474"/>
      <c r="F1132" s="474"/>
      <c r="G1132" s="474"/>
      <c r="H1132" s="474"/>
      <c r="I1132" s="442"/>
      <c r="J1132" s="442"/>
      <c r="K1132" s="467"/>
      <c r="L1132" s="475"/>
      <c r="M1132" s="450"/>
      <c r="N1132" s="450"/>
      <c r="O1132" s="476"/>
      <c r="P1132" s="477"/>
      <c r="W1132" s="453"/>
      <c r="X1132" s="264"/>
      <c r="Y1132" s="264"/>
      <c r="Z1132" s="264"/>
    </row>
    <row r="1133" spans="1:26" s="64" customFormat="1" ht="17" thickBot="1">
      <c r="A1133" s="470"/>
      <c r="B1133" s="467" t="s">
        <v>779</v>
      </c>
      <c r="C1133" s="442"/>
      <c r="D1133" s="442"/>
      <c r="E1133" s="474"/>
      <c r="F1133" s="474"/>
      <c r="G1133" s="801" t="s">
        <v>859</v>
      </c>
      <c r="H1133" s="802"/>
      <c r="I1133" s="803"/>
      <c r="J1133" s="442"/>
      <c r="K1133" s="467" t="s">
        <v>50</v>
      </c>
      <c r="L1133" s="611"/>
      <c r="M1133" s="442"/>
      <c r="N1133" s="442"/>
      <c r="O1133" s="467" t="s">
        <v>50</v>
      </c>
      <c r="P1133" s="611"/>
      <c r="W1133" s="453"/>
      <c r="X1133" s="264"/>
      <c r="Y1133" s="264"/>
      <c r="Z1133" s="264"/>
    </row>
    <row r="1134" spans="1:26" s="64" customFormat="1">
      <c r="A1134" s="470"/>
      <c r="B1134" s="442"/>
      <c r="C1134" s="442"/>
      <c r="D1134" s="442"/>
      <c r="E1134" s="442"/>
      <c r="F1134" s="442"/>
      <c r="G1134" s="442"/>
      <c r="H1134" s="442"/>
      <c r="I1134" s="442"/>
      <c r="J1134" s="442"/>
      <c r="K1134" s="442"/>
      <c r="L1134" s="442"/>
      <c r="M1134" s="442"/>
      <c r="N1134" s="442"/>
      <c r="O1134" s="442"/>
      <c r="P1134" s="471"/>
      <c r="W1134" s="453"/>
      <c r="X1134" s="264"/>
      <c r="Y1134" s="264"/>
      <c r="Z1134" s="264"/>
    </row>
    <row r="1135" spans="1:26" s="64" customFormat="1">
      <c r="A1135" s="470"/>
      <c r="B1135" s="467" t="s">
        <v>70</v>
      </c>
      <c r="C1135" s="442"/>
      <c r="D1135" s="766"/>
      <c r="E1135" s="767"/>
      <c r="F1135" s="768"/>
      <c r="G1135" s="442"/>
      <c r="H1135" s="467" t="s">
        <v>71</v>
      </c>
      <c r="I1135" s="442"/>
      <c r="J1135" s="769"/>
      <c r="K1135" s="804"/>
      <c r="L1135" s="804"/>
      <c r="M1135" s="804"/>
      <c r="N1135" s="804"/>
      <c r="O1135" s="770"/>
      <c r="P1135" s="471"/>
      <c r="W1135" s="453"/>
      <c r="X1135" s="264"/>
      <c r="Y1135" s="264"/>
      <c r="Z1135" s="264"/>
    </row>
    <row r="1136" spans="1:26" s="64" customFormat="1">
      <c r="A1136" s="470"/>
      <c r="B1136" s="442"/>
      <c r="C1136" s="442"/>
      <c r="D1136" s="442"/>
      <c r="E1136" s="442"/>
      <c r="F1136" s="442"/>
      <c r="G1136" s="442"/>
      <c r="H1136" s="442"/>
      <c r="I1136" s="442"/>
      <c r="J1136" s="442"/>
      <c r="K1136" s="442"/>
      <c r="L1136" s="442"/>
      <c r="M1136" s="442"/>
      <c r="N1136" s="442"/>
      <c r="O1136" s="442"/>
      <c r="P1136" s="471"/>
      <c r="W1136" s="453"/>
      <c r="X1136" s="264"/>
      <c r="Y1136" s="264"/>
      <c r="Z1136" s="264"/>
    </row>
    <row r="1137" spans="1:26" s="64" customFormat="1">
      <c r="A1137" s="470"/>
      <c r="B1137" s="467" t="s">
        <v>72</v>
      </c>
      <c r="C1137" s="442"/>
      <c r="D1137" s="766"/>
      <c r="E1137" s="767"/>
      <c r="F1137" s="767"/>
      <c r="G1137" s="767"/>
      <c r="H1137" s="767"/>
      <c r="I1137" s="767"/>
      <c r="J1137" s="767"/>
      <c r="K1137" s="767"/>
      <c r="L1137" s="767"/>
      <c r="M1137" s="767"/>
      <c r="N1137" s="767"/>
      <c r="O1137" s="768"/>
      <c r="P1137" s="471"/>
      <c r="W1137" s="453"/>
      <c r="X1137" s="264"/>
      <c r="Y1137" s="264"/>
      <c r="Z1137" s="264"/>
    </row>
    <row r="1138" spans="1:26" s="64" customFormat="1" ht="17" thickBot="1">
      <c r="A1138" s="479"/>
      <c r="B1138" s="480"/>
      <c r="C1138" s="480"/>
      <c r="D1138" s="480"/>
      <c r="E1138" s="480"/>
      <c r="F1138" s="480"/>
      <c r="G1138" s="480"/>
      <c r="H1138" s="480"/>
      <c r="I1138" s="480"/>
      <c r="J1138" s="480"/>
      <c r="K1138" s="480"/>
      <c r="L1138" s="480"/>
      <c r="M1138" s="480"/>
      <c r="N1138" s="480"/>
      <c r="O1138" s="480"/>
      <c r="P1138" s="481"/>
      <c r="W1138" s="453"/>
      <c r="X1138" s="264"/>
      <c r="Y1138" s="264"/>
      <c r="Z1138" s="264"/>
    </row>
    <row r="1139" spans="1:26" s="64" customFormat="1" ht="17" thickBot="1">
      <c r="A1139" s="470"/>
      <c r="B1139" s="465"/>
      <c r="C1139" s="465"/>
      <c r="D1139" s="465"/>
      <c r="E1139" s="465"/>
      <c r="F1139" s="465"/>
      <c r="G1139" s="465"/>
      <c r="H1139" s="465"/>
      <c r="I1139" s="465"/>
      <c r="J1139" s="465"/>
      <c r="K1139" s="465"/>
      <c r="L1139" s="465"/>
      <c r="M1139" s="465"/>
      <c r="N1139" s="465"/>
      <c r="O1139" s="465"/>
      <c r="P1139" s="466"/>
      <c r="W1139" s="457" t="s">
        <v>195</v>
      </c>
      <c r="X1139" s="264"/>
      <c r="Y1139" s="264"/>
      <c r="Z1139" s="264"/>
    </row>
    <row r="1140" spans="1:26" s="64" customFormat="1" ht="17" thickBot="1">
      <c r="A1140" s="374" t="s">
        <v>1108</v>
      </c>
      <c r="B1140" s="467" t="s">
        <v>68</v>
      </c>
      <c r="C1140" s="442"/>
      <c r="D1140" s="442"/>
      <c r="E1140" s="766"/>
      <c r="F1140" s="767"/>
      <c r="G1140" s="767"/>
      <c r="H1140" s="767"/>
      <c r="I1140" s="767"/>
      <c r="J1140" s="768"/>
      <c r="K1140" s="468" t="s">
        <v>69</v>
      </c>
      <c r="L1140" s="766"/>
      <c r="M1140" s="768"/>
      <c r="N1140" s="442"/>
      <c r="O1140" s="467" t="s">
        <v>778</v>
      </c>
      <c r="P1140" s="629"/>
      <c r="W1140" s="453"/>
      <c r="X1140" s="264"/>
      <c r="Y1140" s="264"/>
      <c r="Z1140" s="264"/>
    </row>
    <row r="1141" spans="1:26" s="64" customFormat="1" ht="17" thickBot="1">
      <c r="A1141" s="470"/>
      <c r="B1141" s="442"/>
      <c r="C1141" s="442"/>
      <c r="D1141" s="442"/>
      <c r="E1141" s="442"/>
      <c r="F1141" s="442"/>
      <c r="G1141" s="442"/>
      <c r="H1141" s="442"/>
      <c r="I1141" s="442"/>
      <c r="J1141" s="442"/>
      <c r="K1141" s="442"/>
      <c r="L1141" s="442"/>
      <c r="M1141" s="442"/>
      <c r="N1141" s="442"/>
      <c r="O1141" s="442"/>
      <c r="P1141" s="471"/>
      <c r="W1141" s="453"/>
      <c r="X1141" s="264"/>
      <c r="Y1141" s="264"/>
      <c r="Z1141" s="264"/>
    </row>
    <row r="1142" spans="1:26" s="64" customFormat="1" ht="17" thickBot="1">
      <c r="A1142" s="470"/>
      <c r="B1142" s="467" t="s">
        <v>862</v>
      </c>
      <c r="C1142" s="442"/>
      <c r="D1142" s="442"/>
      <c r="E1142" s="472"/>
      <c r="F1142" s="472"/>
      <c r="G1142" s="766"/>
      <c r="H1142" s="767"/>
      <c r="I1142" s="768"/>
      <c r="J1142" s="442"/>
      <c r="K1142" s="467" t="s">
        <v>49</v>
      </c>
      <c r="L1142" s="610"/>
      <c r="M1142" s="442"/>
      <c r="N1142" s="442"/>
      <c r="O1142" s="467" t="s">
        <v>49</v>
      </c>
      <c r="P1142" s="610"/>
      <c r="W1142" s="453"/>
      <c r="X1142" s="264"/>
      <c r="Y1142" s="264"/>
      <c r="Z1142" s="264"/>
    </row>
    <row r="1143" spans="1:26" s="64" customFormat="1" ht="17" thickBot="1">
      <c r="A1143" s="470"/>
      <c r="B1143" s="467"/>
      <c r="C1143" s="442"/>
      <c r="D1143" s="442"/>
      <c r="E1143" s="474"/>
      <c r="F1143" s="474"/>
      <c r="G1143" s="474"/>
      <c r="H1143" s="474"/>
      <c r="I1143" s="442"/>
      <c r="J1143" s="442"/>
      <c r="K1143" s="467"/>
      <c r="L1143" s="475"/>
      <c r="M1143" s="450"/>
      <c r="N1143" s="450"/>
      <c r="O1143" s="476"/>
      <c r="P1143" s="477"/>
      <c r="W1143" s="453"/>
      <c r="X1143" s="264"/>
      <c r="Y1143" s="264"/>
      <c r="Z1143" s="264"/>
    </row>
    <row r="1144" spans="1:26" s="64" customFormat="1" ht="17" thickBot="1">
      <c r="A1144" s="470"/>
      <c r="B1144" s="467" t="s">
        <v>779</v>
      </c>
      <c r="C1144" s="442"/>
      <c r="D1144" s="442"/>
      <c r="E1144" s="474"/>
      <c r="F1144" s="474"/>
      <c r="G1144" s="801" t="s">
        <v>859</v>
      </c>
      <c r="H1144" s="802"/>
      <c r="I1144" s="803"/>
      <c r="J1144" s="442"/>
      <c r="K1144" s="467" t="s">
        <v>50</v>
      </c>
      <c r="L1144" s="611"/>
      <c r="M1144" s="442"/>
      <c r="N1144" s="442"/>
      <c r="O1144" s="467" t="s">
        <v>50</v>
      </c>
      <c r="P1144" s="611"/>
      <c r="W1144" s="453"/>
      <c r="X1144" s="264"/>
      <c r="Y1144" s="264"/>
      <c r="Z1144" s="264"/>
    </row>
    <row r="1145" spans="1:26" s="64" customFormat="1">
      <c r="A1145" s="470"/>
      <c r="B1145" s="442"/>
      <c r="C1145" s="442"/>
      <c r="D1145" s="442"/>
      <c r="E1145" s="442"/>
      <c r="F1145" s="442"/>
      <c r="G1145" s="442"/>
      <c r="H1145" s="442"/>
      <c r="I1145" s="442"/>
      <c r="J1145" s="442"/>
      <c r="K1145" s="442"/>
      <c r="L1145" s="442"/>
      <c r="M1145" s="442"/>
      <c r="N1145" s="442"/>
      <c r="O1145" s="442"/>
      <c r="P1145" s="471"/>
      <c r="W1145" s="453"/>
      <c r="X1145" s="264"/>
      <c r="Y1145" s="264"/>
      <c r="Z1145" s="264"/>
    </row>
    <row r="1146" spans="1:26" s="64" customFormat="1">
      <c r="A1146" s="470"/>
      <c r="B1146" s="467" t="s">
        <v>70</v>
      </c>
      <c r="C1146" s="442"/>
      <c r="D1146" s="766"/>
      <c r="E1146" s="767"/>
      <c r="F1146" s="768"/>
      <c r="G1146" s="442"/>
      <c r="H1146" s="467" t="s">
        <v>71</v>
      </c>
      <c r="I1146" s="442"/>
      <c r="J1146" s="769"/>
      <c r="K1146" s="804"/>
      <c r="L1146" s="804"/>
      <c r="M1146" s="804"/>
      <c r="N1146" s="804"/>
      <c r="O1146" s="770"/>
      <c r="P1146" s="471"/>
      <c r="W1146" s="453"/>
      <c r="X1146" s="264"/>
      <c r="Y1146" s="264"/>
      <c r="Z1146" s="264"/>
    </row>
    <row r="1147" spans="1:26" s="64" customFormat="1">
      <c r="A1147" s="470"/>
      <c r="B1147" s="442"/>
      <c r="C1147" s="442"/>
      <c r="D1147" s="442"/>
      <c r="E1147" s="442"/>
      <c r="F1147" s="442"/>
      <c r="G1147" s="442"/>
      <c r="H1147" s="442"/>
      <c r="I1147" s="442"/>
      <c r="J1147" s="442"/>
      <c r="K1147" s="442"/>
      <c r="L1147" s="442"/>
      <c r="M1147" s="442"/>
      <c r="N1147" s="442"/>
      <c r="O1147" s="442"/>
      <c r="P1147" s="471"/>
      <c r="W1147" s="453"/>
      <c r="X1147" s="264"/>
      <c r="Y1147" s="264"/>
      <c r="Z1147" s="264"/>
    </row>
    <row r="1148" spans="1:26" s="64" customFormat="1">
      <c r="A1148" s="470"/>
      <c r="B1148" s="467" t="s">
        <v>72</v>
      </c>
      <c r="C1148" s="442"/>
      <c r="D1148" s="766"/>
      <c r="E1148" s="767"/>
      <c r="F1148" s="767"/>
      <c r="G1148" s="767"/>
      <c r="H1148" s="767"/>
      <c r="I1148" s="767"/>
      <c r="J1148" s="767"/>
      <c r="K1148" s="767"/>
      <c r="L1148" s="767"/>
      <c r="M1148" s="767"/>
      <c r="N1148" s="767"/>
      <c r="O1148" s="768"/>
      <c r="P1148" s="471"/>
      <c r="W1148" s="453"/>
      <c r="X1148" s="264"/>
      <c r="Y1148" s="264"/>
      <c r="Z1148" s="264"/>
    </row>
    <row r="1149" spans="1:26" s="64" customFormat="1" ht="17" thickBot="1">
      <c r="A1149" s="479"/>
      <c r="B1149" s="480"/>
      <c r="C1149" s="480"/>
      <c r="D1149" s="480"/>
      <c r="E1149" s="480"/>
      <c r="F1149" s="480"/>
      <c r="G1149" s="480"/>
      <c r="H1149" s="480"/>
      <c r="I1149" s="480"/>
      <c r="J1149" s="480"/>
      <c r="K1149" s="480"/>
      <c r="L1149" s="480"/>
      <c r="M1149" s="480"/>
      <c r="N1149" s="480"/>
      <c r="O1149" s="480"/>
      <c r="P1149" s="481"/>
      <c r="W1149" s="453"/>
      <c r="X1149" s="264"/>
      <c r="Y1149" s="264"/>
      <c r="Z1149" s="264"/>
    </row>
    <row r="1150" spans="1:26" s="64" customFormat="1" ht="17" thickBot="1">
      <c r="A1150" s="470"/>
      <c r="B1150" s="465"/>
      <c r="C1150" s="465"/>
      <c r="D1150" s="465"/>
      <c r="E1150" s="465"/>
      <c r="F1150" s="465"/>
      <c r="G1150" s="465"/>
      <c r="H1150" s="465"/>
      <c r="I1150" s="465"/>
      <c r="J1150" s="465"/>
      <c r="K1150" s="465"/>
      <c r="L1150" s="465"/>
      <c r="M1150" s="465"/>
      <c r="N1150" s="465"/>
      <c r="O1150" s="465"/>
      <c r="P1150" s="466"/>
      <c r="W1150" s="457" t="s">
        <v>195</v>
      </c>
      <c r="X1150" s="264"/>
      <c r="Y1150" s="264"/>
      <c r="Z1150" s="264"/>
    </row>
    <row r="1151" spans="1:26" s="64" customFormat="1" ht="17" thickBot="1">
      <c r="A1151" s="374" t="s">
        <v>1109</v>
      </c>
      <c r="B1151" s="467" t="s">
        <v>68</v>
      </c>
      <c r="C1151" s="442"/>
      <c r="D1151" s="442"/>
      <c r="E1151" s="766"/>
      <c r="F1151" s="767"/>
      <c r="G1151" s="767"/>
      <c r="H1151" s="767"/>
      <c r="I1151" s="767"/>
      <c r="J1151" s="768"/>
      <c r="K1151" s="468" t="s">
        <v>69</v>
      </c>
      <c r="L1151" s="766"/>
      <c r="M1151" s="768"/>
      <c r="N1151" s="442"/>
      <c r="O1151" s="467" t="s">
        <v>778</v>
      </c>
      <c r="P1151" s="629"/>
      <c r="W1151" s="453"/>
      <c r="X1151" s="264"/>
      <c r="Y1151" s="264"/>
      <c r="Z1151" s="264"/>
    </row>
    <row r="1152" spans="1:26" s="64" customFormat="1" ht="17" thickBot="1">
      <c r="A1152" s="470"/>
      <c r="B1152" s="442"/>
      <c r="C1152" s="442"/>
      <c r="D1152" s="442"/>
      <c r="E1152" s="442"/>
      <c r="F1152" s="442"/>
      <c r="G1152" s="442"/>
      <c r="H1152" s="442"/>
      <c r="I1152" s="442"/>
      <c r="J1152" s="442"/>
      <c r="K1152" s="442"/>
      <c r="L1152" s="442"/>
      <c r="M1152" s="442"/>
      <c r="N1152" s="442"/>
      <c r="O1152" s="442"/>
      <c r="P1152" s="471"/>
      <c r="W1152" s="453"/>
      <c r="X1152" s="264"/>
      <c r="Y1152" s="264"/>
      <c r="Z1152" s="264"/>
    </row>
    <row r="1153" spans="1:26" s="64" customFormat="1" ht="17" thickBot="1">
      <c r="A1153" s="470"/>
      <c r="B1153" s="467" t="s">
        <v>862</v>
      </c>
      <c r="C1153" s="442"/>
      <c r="D1153" s="442"/>
      <c r="E1153" s="472"/>
      <c r="F1153" s="472"/>
      <c r="G1153" s="766"/>
      <c r="H1153" s="767"/>
      <c r="I1153" s="768"/>
      <c r="J1153" s="442"/>
      <c r="K1153" s="467" t="s">
        <v>49</v>
      </c>
      <c r="L1153" s="610"/>
      <c r="M1153" s="442"/>
      <c r="N1153" s="442"/>
      <c r="O1153" s="467" t="s">
        <v>49</v>
      </c>
      <c r="P1153" s="610"/>
      <c r="W1153" s="453"/>
      <c r="X1153" s="264"/>
      <c r="Y1153" s="264"/>
      <c r="Z1153" s="264"/>
    </row>
    <row r="1154" spans="1:26" s="64" customFormat="1" ht="17" thickBot="1">
      <c r="A1154" s="470"/>
      <c r="B1154" s="467"/>
      <c r="C1154" s="442"/>
      <c r="D1154" s="442"/>
      <c r="E1154" s="474"/>
      <c r="F1154" s="474"/>
      <c r="G1154" s="474"/>
      <c r="H1154" s="474"/>
      <c r="I1154" s="442"/>
      <c r="J1154" s="442"/>
      <c r="K1154" s="467"/>
      <c r="L1154" s="475"/>
      <c r="M1154" s="450"/>
      <c r="N1154" s="450"/>
      <c r="O1154" s="476"/>
      <c r="P1154" s="477"/>
      <c r="W1154" s="453"/>
      <c r="X1154" s="264"/>
      <c r="Y1154" s="264"/>
      <c r="Z1154" s="264"/>
    </row>
    <row r="1155" spans="1:26" s="64" customFormat="1" ht="17" thickBot="1">
      <c r="A1155" s="470"/>
      <c r="B1155" s="467" t="s">
        <v>779</v>
      </c>
      <c r="C1155" s="442"/>
      <c r="D1155" s="442"/>
      <c r="E1155" s="474"/>
      <c r="F1155" s="474"/>
      <c r="G1155" s="801" t="s">
        <v>859</v>
      </c>
      <c r="H1155" s="802"/>
      <c r="I1155" s="803"/>
      <c r="J1155" s="442"/>
      <c r="K1155" s="467" t="s">
        <v>50</v>
      </c>
      <c r="L1155" s="611"/>
      <c r="M1155" s="442"/>
      <c r="N1155" s="442"/>
      <c r="O1155" s="467" t="s">
        <v>50</v>
      </c>
      <c r="P1155" s="611"/>
      <c r="W1155" s="453"/>
      <c r="X1155" s="264"/>
      <c r="Y1155" s="264"/>
      <c r="Z1155" s="264"/>
    </row>
    <row r="1156" spans="1:26" s="64" customFormat="1">
      <c r="A1156" s="470"/>
      <c r="B1156" s="442"/>
      <c r="C1156" s="442"/>
      <c r="D1156" s="442"/>
      <c r="E1156" s="442"/>
      <c r="F1156" s="442"/>
      <c r="G1156" s="442"/>
      <c r="H1156" s="442"/>
      <c r="I1156" s="442"/>
      <c r="J1156" s="442"/>
      <c r="K1156" s="442"/>
      <c r="L1156" s="442"/>
      <c r="M1156" s="442"/>
      <c r="N1156" s="442"/>
      <c r="O1156" s="442"/>
      <c r="P1156" s="471"/>
      <c r="W1156" s="453"/>
      <c r="X1156" s="264"/>
      <c r="Y1156" s="264"/>
      <c r="Z1156" s="264"/>
    </row>
    <row r="1157" spans="1:26" s="64" customFormat="1">
      <c r="A1157" s="470"/>
      <c r="B1157" s="467" t="s">
        <v>70</v>
      </c>
      <c r="C1157" s="442"/>
      <c r="D1157" s="766"/>
      <c r="E1157" s="767"/>
      <c r="F1157" s="768"/>
      <c r="G1157" s="442"/>
      <c r="H1157" s="467" t="s">
        <v>71</v>
      </c>
      <c r="I1157" s="442"/>
      <c r="J1157" s="769"/>
      <c r="K1157" s="804"/>
      <c r="L1157" s="804"/>
      <c r="M1157" s="804"/>
      <c r="N1157" s="804"/>
      <c r="O1157" s="770"/>
      <c r="P1157" s="471"/>
      <c r="W1157" s="453"/>
      <c r="X1157" s="264"/>
      <c r="Y1157" s="264"/>
      <c r="Z1157" s="264"/>
    </row>
    <row r="1158" spans="1:26" s="64" customFormat="1">
      <c r="A1158" s="470"/>
      <c r="B1158" s="442"/>
      <c r="C1158" s="442"/>
      <c r="D1158" s="442"/>
      <c r="E1158" s="442"/>
      <c r="F1158" s="442"/>
      <c r="G1158" s="442"/>
      <c r="H1158" s="442"/>
      <c r="I1158" s="442"/>
      <c r="J1158" s="442"/>
      <c r="K1158" s="442"/>
      <c r="L1158" s="442"/>
      <c r="M1158" s="442"/>
      <c r="N1158" s="442"/>
      <c r="O1158" s="442"/>
      <c r="P1158" s="471"/>
      <c r="W1158" s="453"/>
      <c r="X1158" s="264"/>
      <c r="Y1158" s="264"/>
      <c r="Z1158" s="264"/>
    </row>
    <row r="1159" spans="1:26" s="64" customFormat="1">
      <c r="A1159" s="470"/>
      <c r="B1159" s="467" t="s">
        <v>72</v>
      </c>
      <c r="C1159" s="442"/>
      <c r="D1159" s="766"/>
      <c r="E1159" s="767"/>
      <c r="F1159" s="767"/>
      <c r="G1159" s="767"/>
      <c r="H1159" s="767"/>
      <c r="I1159" s="767"/>
      <c r="J1159" s="767"/>
      <c r="K1159" s="767"/>
      <c r="L1159" s="767"/>
      <c r="M1159" s="767"/>
      <c r="N1159" s="767"/>
      <c r="O1159" s="768"/>
      <c r="P1159" s="471"/>
      <c r="W1159" s="453"/>
      <c r="X1159" s="264"/>
      <c r="Y1159" s="264"/>
      <c r="Z1159" s="264"/>
    </row>
    <row r="1160" spans="1:26" s="64" customFormat="1" ht="17" thickBot="1">
      <c r="A1160" s="479"/>
      <c r="B1160" s="480"/>
      <c r="C1160" s="480"/>
      <c r="D1160" s="480"/>
      <c r="E1160" s="480"/>
      <c r="F1160" s="480"/>
      <c r="G1160" s="480"/>
      <c r="H1160" s="480"/>
      <c r="I1160" s="480"/>
      <c r="J1160" s="480"/>
      <c r="K1160" s="480"/>
      <c r="L1160" s="480"/>
      <c r="M1160" s="480"/>
      <c r="N1160" s="480"/>
      <c r="O1160" s="480"/>
      <c r="P1160" s="481"/>
      <c r="W1160" s="453"/>
      <c r="X1160" s="264"/>
      <c r="Y1160" s="264"/>
      <c r="Z1160" s="264"/>
    </row>
    <row r="1161" spans="1:26" s="64" customFormat="1" ht="17" thickBot="1">
      <c r="A1161" s="470"/>
      <c r="B1161" s="465"/>
      <c r="C1161" s="465"/>
      <c r="D1161" s="465"/>
      <c r="E1161" s="465"/>
      <c r="F1161" s="465"/>
      <c r="G1161" s="465"/>
      <c r="H1161" s="465"/>
      <c r="I1161" s="465"/>
      <c r="J1161" s="465"/>
      <c r="K1161" s="465"/>
      <c r="L1161" s="465"/>
      <c r="M1161" s="465"/>
      <c r="N1161" s="465"/>
      <c r="O1161" s="465"/>
      <c r="P1161" s="466"/>
      <c r="W1161" s="453"/>
      <c r="X1161" s="264"/>
      <c r="Y1161" s="264"/>
      <c r="Z1161" s="264"/>
    </row>
    <row r="1162" spans="1:26" s="64" customFormat="1" ht="17" thickBot="1">
      <c r="A1162" s="374" t="s">
        <v>1110</v>
      </c>
      <c r="B1162" s="467" t="s">
        <v>68</v>
      </c>
      <c r="C1162" s="442"/>
      <c r="D1162" s="442"/>
      <c r="E1162" s="766"/>
      <c r="F1162" s="767"/>
      <c r="G1162" s="767"/>
      <c r="H1162" s="767"/>
      <c r="I1162" s="767"/>
      <c r="J1162" s="768"/>
      <c r="K1162" s="468" t="s">
        <v>69</v>
      </c>
      <c r="L1162" s="766"/>
      <c r="M1162" s="768"/>
      <c r="N1162" s="442"/>
      <c r="O1162" s="467" t="s">
        <v>778</v>
      </c>
      <c r="P1162" s="629"/>
      <c r="W1162" s="457" t="s">
        <v>195</v>
      </c>
      <c r="X1162" s="264"/>
      <c r="Y1162" s="264"/>
      <c r="Z1162" s="264"/>
    </row>
    <row r="1163" spans="1:26" s="64" customFormat="1" ht="17" thickBot="1">
      <c r="A1163" s="470"/>
      <c r="B1163" s="442"/>
      <c r="C1163" s="442"/>
      <c r="D1163" s="442"/>
      <c r="E1163" s="442"/>
      <c r="F1163" s="442"/>
      <c r="G1163" s="442"/>
      <c r="H1163" s="442"/>
      <c r="I1163" s="442"/>
      <c r="J1163" s="442"/>
      <c r="K1163" s="442"/>
      <c r="L1163" s="442"/>
      <c r="M1163" s="442"/>
      <c r="N1163" s="442"/>
      <c r="O1163" s="442"/>
      <c r="P1163" s="471"/>
      <c r="W1163" s="453"/>
      <c r="X1163" s="264"/>
      <c r="Y1163" s="264"/>
      <c r="Z1163" s="264"/>
    </row>
    <row r="1164" spans="1:26" s="64" customFormat="1" ht="17" thickBot="1">
      <c r="A1164" s="470"/>
      <c r="B1164" s="467" t="s">
        <v>862</v>
      </c>
      <c r="C1164" s="442"/>
      <c r="D1164" s="442"/>
      <c r="E1164" s="472"/>
      <c r="F1164" s="472"/>
      <c r="G1164" s="766"/>
      <c r="H1164" s="767"/>
      <c r="I1164" s="768"/>
      <c r="J1164" s="442"/>
      <c r="K1164" s="467" t="s">
        <v>49</v>
      </c>
      <c r="L1164" s="610"/>
      <c r="M1164" s="442"/>
      <c r="N1164" s="442"/>
      <c r="O1164" s="467" t="s">
        <v>49</v>
      </c>
      <c r="P1164" s="610"/>
      <c r="W1164" s="453"/>
      <c r="X1164" s="264"/>
      <c r="Y1164" s="264"/>
      <c r="Z1164" s="264"/>
    </row>
    <row r="1165" spans="1:26" s="64" customFormat="1" ht="17" thickBot="1">
      <c r="A1165" s="470"/>
      <c r="B1165" s="467"/>
      <c r="C1165" s="442"/>
      <c r="D1165" s="442"/>
      <c r="E1165" s="474"/>
      <c r="F1165" s="474"/>
      <c r="G1165" s="474"/>
      <c r="H1165" s="474"/>
      <c r="I1165" s="442"/>
      <c r="J1165" s="442"/>
      <c r="K1165" s="467"/>
      <c r="L1165" s="475"/>
      <c r="M1165" s="450"/>
      <c r="N1165" s="450"/>
      <c r="O1165" s="476"/>
      <c r="P1165" s="477"/>
      <c r="W1165" s="453"/>
      <c r="X1165" s="264"/>
      <c r="Y1165" s="264"/>
      <c r="Z1165" s="264"/>
    </row>
    <row r="1166" spans="1:26" s="64" customFormat="1" ht="17" thickBot="1">
      <c r="A1166" s="470"/>
      <c r="B1166" s="467" t="s">
        <v>779</v>
      </c>
      <c r="C1166" s="442"/>
      <c r="D1166" s="442"/>
      <c r="E1166" s="474"/>
      <c r="F1166" s="474"/>
      <c r="G1166" s="801" t="s">
        <v>859</v>
      </c>
      <c r="H1166" s="802"/>
      <c r="I1166" s="803"/>
      <c r="J1166" s="442"/>
      <c r="K1166" s="467" t="s">
        <v>50</v>
      </c>
      <c r="L1166" s="611"/>
      <c r="M1166" s="442"/>
      <c r="N1166" s="442"/>
      <c r="O1166" s="467" t="s">
        <v>50</v>
      </c>
      <c r="P1166" s="611"/>
      <c r="W1166" s="453"/>
      <c r="X1166" s="264"/>
      <c r="Y1166" s="264"/>
      <c r="Z1166" s="264"/>
    </row>
    <row r="1167" spans="1:26" s="64" customFormat="1">
      <c r="A1167" s="470"/>
      <c r="B1167" s="442"/>
      <c r="C1167" s="442"/>
      <c r="D1167" s="442"/>
      <c r="E1167" s="442"/>
      <c r="F1167" s="442"/>
      <c r="G1167" s="442"/>
      <c r="H1167" s="442"/>
      <c r="I1167" s="442"/>
      <c r="J1167" s="442"/>
      <c r="K1167" s="442"/>
      <c r="L1167" s="442"/>
      <c r="M1167" s="442"/>
      <c r="N1167" s="442"/>
      <c r="O1167" s="442"/>
      <c r="P1167" s="471"/>
      <c r="W1167" s="453"/>
      <c r="X1167" s="264"/>
      <c r="Y1167" s="264"/>
      <c r="Z1167" s="264"/>
    </row>
    <row r="1168" spans="1:26" s="64" customFormat="1">
      <c r="A1168" s="470"/>
      <c r="B1168" s="467" t="s">
        <v>70</v>
      </c>
      <c r="C1168" s="442"/>
      <c r="D1168" s="766"/>
      <c r="E1168" s="767"/>
      <c r="F1168" s="768"/>
      <c r="G1168" s="442"/>
      <c r="H1168" s="467" t="s">
        <v>71</v>
      </c>
      <c r="I1168" s="442"/>
      <c r="J1168" s="769"/>
      <c r="K1168" s="804"/>
      <c r="L1168" s="804"/>
      <c r="M1168" s="804"/>
      <c r="N1168" s="804"/>
      <c r="O1168" s="770"/>
      <c r="P1168" s="471"/>
      <c r="W1168" s="453"/>
      <c r="X1168" s="264"/>
      <c r="Y1168" s="264"/>
      <c r="Z1168" s="264"/>
    </row>
    <row r="1169" spans="1:26" s="64" customFormat="1">
      <c r="A1169" s="470"/>
      <c r="B1169" s="442"/>
      <c r="C1169" s="442"/>
      <c r="D1169" s="442"/>
      <c r="E1169" s="442"/>
      <c r="F1169" s="442"/>
      <c r="G1169" s="442"/>
      <c r="H1169" s="442"/>
      <c r="I1169" s="442"/>
      <c r="J1169" s="442"/>
      <c r="K1169" s="442"/>
      <c r="L1169" s="442"/>
      <c r="M1169" s="442"/>
      <c r="N1169" s="442"/>
      <c r="O1169" s="442"/>
      <c r="P1169" s="471"/>
      <c r="W1169" s="453"/>
      <c r="X1169" s="264"/>
      <c r="Y1169" s="264"/>
      <c r="Z1169" s="264"/>
    </row>
    <row r="1170" spans="1:26" s="64" customFormat="1">
      <c r="A1170" s="470"/>
      <c r="B1170" s="467" t="s">
        <v>72</v>
      </c>
      <c r="C1170" s="442"/>
      <c r="D1170" s="766"/>
      <c r="E1170" s="767"/>
      <c r="F1170" s="767"/>
      <c r="G1170" s="767"/>
      <c r="H1170" s="767"/>
      <c r="I1170" s="767"/>
      <c r="J1170" s="767"/>
      <c r="K1170" s="767"/>
      <c r="L1170" s="767"/>
      <c r="M1170" s="767"/>
      <c r="N1170" s="767"/>
      <c r="O1170" s="768"/>
      <c r="P1170" s="471"/>
      <c r="W1170" s="453"/>
      <c r="X1170" s="264"/>
      <c r="Y1170" s="264"/>
      <c r="Z1170" s="264"/>
    </row>
    <row r="1171" spans="1:26" s="64" customFormat="1" ht="17" thickBot="1">
      <c r="A1171" s="479"/>
      <c r="B1171" s="480"/>
      <c r="C1171" s="480"/>
      <c r="D1171" s="480"/>
      <c r="E1171" s="480"/>
      <c r="F1171" s="480"/>
      <c r="G1171" s="480"/>
      <c r="H1171" s="480"/>
      <c r="I1171" s="480"/>
      <c r="J1171" s="480"/>
      <c r="K1171" s="480"/>
      <c r="L1171" s="480"/>
      <c r="M1171" s="480"/>
      <c r="N1171" s="480"/>
      <c r="O1171" s="480"/>
      <c r="P1171" s="481"/>
      <c r="W1171" s="453"/>
      <c r="X1171" s="264"/>
      <c r="Y1171" s="264"/>
      <c r="Z1171" s="264"/>
    </row>
    <row r="1172" spans="1:26" s="64" customFormat="1" ht="17" thickBot="1">
      <c r="A1172" s="470"/>
      <c r="B1172" s="465"/>
      <c r="C1172" s="465"/>
      <c r="D1172" s="465"/>
      <c r="E1172" s="465"/>
      <c r="F1172" s="465"/>
      <c r="G1172" s="465"/>
      <c r="H1172" s="465"/>
      <c r="I1172" s="465"/>
      <c r="J1172" s="465"/>
      <c r="K1172" s="465"/>
      <c r="L1172" s="465"/>
      <c r="M1172" s="465"/>
      <c r="N1172" s="465"/>
      <c r="O1172" s="465"/>
      <c r="P1172" s="466"/>
      <c r="W1172" s="457" t="s">
        <v>195</v>
      </c>
      <c r="X1172" s="264"/>
      <c r="Y1172" s="264"/>
      <c r="Z1172" s="264"/>
    </row>
    <row r="1173" spans="1:26" s="64" customFormat="1" ht="17" thickBot="1">
      <c r="A1173" s="374" t="s">
        <v>1111</v>
      </c>
      <c r="B1173" s="467" t="s">
        <v>68</v>
      </c>
      <c r="C1173" s="442"/>
      <c r="D1173" s="442"/>
      <c r="E1173" s="766"/>
      <c r="F1173" s="767"/>
      <c r="G1173" s="767"/>
      <c r="H1173" s="767"/>
      <c r="I1173" s="767"/>
      <c r="J1173" s="768"/>
      <c r="K1173" s="468" t="s">
        <v>69</v>
      </c>
      <c r="L1173" s="766"/>
      <c r="M1173" s="768"/>
      <c r="N1173" s="442"/>
      <c r="O1173" s="467" t="s">
        <v>778</v>
      </c>
      <c r="P1173" s="629"/>
      <c r="W1173" s="453"/>
      <c r="X1173" s="264"/>
      <c r="Y1173" s="264"/>
      <c r="Z1173" s="264"/>
    </row>
    <row r="1174" spans="1:26" s="64" customFormat="1" ht="17" thickBot="1">
      <c r="A1174" s="470"/>
      <c r="B1174" s="442"/>
      <c r="C1174" s="442"/>
      <c r="D1174" s="442"/>
      <c r="E1174" s="442"/>
      <c r="F1174" s="442"/>
      <c r="G1174" s="442"/>
      <c r="H1174" s="442"/>
      <c r="I1174" s="442"/>
      <c r="J1174" s="442"/>
      <c r="K1174" s="442"/>
      <c r="L1174" s="442"/>
      <c r="M1174" s="442"/>
      <c r="N1174" s="442"/>
      <c r="O1174" s="442"/>
      <c r="P1174" s="471"/>
      <c r="W1174" s="453"/>
      <c r="X1174" s="264"/>
      <c r="Y1174" s="264"/>
      <c r="Z1174" s="264"/>
    </row>
    <row r="1175" spans="1:26" s="64" customFormat="1" ht="17" thickBot="1">
      <c r="A1175" s="470"/>
      <c r="B1175" s="467" t="s">
        <v>862</v>
      </c>
      <c r="C1175" s="442"/>
      <c r="D1175" s="442"/>
      <c r="E1175" s="472"/>
      <c r="F1175" s="472"/>
      <c r="G1175" s="766"/>
      <c r="H1175" s="767"/>
      <c r="I1175" s="768"/>
      <c r="J1175" s="442"/>
      <c r="K1175" s="467" t="s">
        <v>49</v>
      </c>
      <c r="L1175" s="610"/>
      <c r="M1175" s="442"/>
      <c r="N1175" s="442"/>
      <c r="O1175" s="467" t="s">
        <v>49</v>
      </c>
      <c r="P1175" s="610"/>
      <c r="W1175" s="453"/>
      <c r="X1175" s="264"/>
      <c r="Y1175" s="264"/>
      <c r="Z1175" s="264"/>
    </row>
    <row r="1176" spans="1:26" s="64" customFormat="1" ht="17" thickBot="1">
      <c r="A1176" s="470"/>
      <c r="B1176" s="467"/>
      <c r="C1176" s="442"/>
      <c r="D1176" s="442"/>
      <c r="E1176" s="474"/>
      <c r="F1176" s="474"/>
      <c r="G1176" s="474"/>
      <c r="H1176" s="474"/>
      <c r="I1176" s="442"/>
      <c r="J1176" s="442"/>
      <c r="K1176" s="467"/>
      <c r="L1176" s="475"/>
      <c r="M1176" s="450"/>
      <c r="N1176" s="450"/>
      <c r="O1176" s="476"/>
      <c r="P1176" s="477"/>
      <c r="W1176" s="453"/>
      <c r="X1176" s="264"/>
      <c r="Y1176" s="264"/>
      <c r="Z1176" s="264"/>
    </row>
    <row r="1177" spans="1:26" s="64" customFormat="1" ht="17" thickBot="1">
      <c r="A1177" s="470"/>
      <c r="B1177" s="467" t="s">
        <v>779</v>
      </c>
      <c r="C1177" s="442"/>
      <c r="D1177" s="442"/>
      <c r="E1177" s="474"/>
      <c r="F1177" s="474"/>
      <c r="G1177" s="801" t="s">
        <v>859</v>
      </c>
      <c r="H1177" s="802"/>
      <c r="I1177" s="803"/>
      <c r="J1177" s="442"/>
      <c r="K1177" s="467" t="s">
        <v>50</v>
      </c>
      <c r="L1177" s="611"/>
      <c r="M1177" s="442"/>
      <c r="N1177" s="442"/>
      <c r="O1177" s="467" t="s">
        <v>50</v>
      </c>
      <c r="P1177" s="611"/>
      <c r="W1177" s="453"/>
      <c r="X1177" s="264"/>
      <c r="Y1177" s="264"/>
      <c r="Z1177" s="264"/>
    </row>
    <row r="1178" spans="1:26" s="64" customFormat="1">
      <c r="A1178" s="470"/>
      <c r="B1178" s="442"/>
      <c r="C1178" s="442"/>
      <c r="D1178" s="442"/>
      <c r="E1178" s="442"/>
      <c r="F1178" s="442"/>
      <c r="G1178" s="442"/>
      <c r="H1178" s="442"/>
      <c r="I1178" s="442"/>
      <c r="J1178" s="442"/>
      <c r="K1178" s="442"/>
      <c r="L1178" s="442"/>
      <c r="M1178" s="442"/>
      <c r="N1178" s="442"/>
      <c r="O1178" s="442"/>
      <c r="P1178" s="471"/>
      <c r="W1178" s="453"/>
      <c r="X1178" s="264"/>
      <c r="Y1178" s="264"/>
      <c r="Z1178" s="264"/>
    </row>
    <row r="1179" spans="1:26" s="64" customFormat="1">
      <c r="A1179" s="470"/>
      <c r="B1179" s="467" t="s">
        <v>70</v>
      </c>
      <c r="C1179" s="442"/>
      <c r="D1179" s="766"/>
      <c r="E1179" s="767"/>
      <c r="F1179" s="768"/>
      <c r="G1179" s="442"/>
      <c r="H1179" s="467" t="s">
        <v>71</v>
      </c>
      <c r="I1179" s="442"/>
      <c r="J1179" s="769"/>
      <c r="K1179" s="804"/>
      <c r="L1179" s="804"/>
      <c r="M1179" s="804"/>
      <c r="N1179" s="804"/>
      <c r="O1179" s="770"/>
      <c r="P1179" s="471"/>
      <c r="W1179" s="453"/>
      <c r="X1179" s="264"/>
      <c r="Y1179" s="264"/>
      <c r="Z1179" s="264"/>
    </row>
    <row r="1180" spans="1:26" s="64" customFormat="1">
      <c r="A1180" s="470"/>
      <c r="B1180" s="442"/>
      <c r="C1180" s="442"/>
      <c r="D1180" s="442"/>
      <c r="E1180" s="442"/>
      <c r="F1180" s="442"/>
      <c r="G1180" s="442"/>
      <c r="H1180" s="442"/>
      <c r="I1180" s="442"/>
      <c r="J1180" s="442"/>
      <c r="K1180" s="442"/>
      <c r="L1180" s="442"/>
      <c r="M1180" s="442"/>
      <c r="N1180" s="442"/>
      <c r="O1180" s="442"/>
      <c r="P1180" s="471"/>
      <c r="W1180" s="453"/>
      <c r="X1180" s="264"/>
      <c r="Y1180" s="264"/>
      <c r="Z1180" s="264"/>
    </row>
    <row r="1181" spans="1:26" s="64" customFormat="1">
      <c r="A1181" s="470"/>
      <c r="B1181" s="467" t="s">
        <v>72</v>
      </c>
      <c r="C1181" s="442"/>
      <c r="D1181" s="766"/>
      <c r="E1181" s="767"/>
      <c r="F1181" s="767"/>
      <c r="G1181" s="767"/>
      <c r="H1181" s="767"/>
      <c r="I1181" s="767"/>
      <c r="J1181" s="767"/>
      <c r="K1181" s="767"/>
      <c r="L1181" s="767"/>
      <c r="M1181" s="767"/>
      <c r="N1181" s="767"/>
      <c r="O1181" s="768"/>
      <c r="P1181" s="471"/>
      <c r="W1181" s="453"/>
      <c r="X1181" s="264"/>
      <c r="Y1181" s="264"/>
      <c r="Z1181" s="264"/>
    </row>
    <row r="1182" spans="1:26" s="64" customFormat="1" ht="17" thickBot="1">
      <c r="A1182" s="479"/>
      <c r="B1182" s="480"/>
      <c r="C1182" s="480"/>
      <c r="D1182" s="480"/>
      <c r="E1182" s="480"/>
      <c r="F1182" s="480"/>
      <c r="G1182" s="480"/>
      <c r="H1182" s="480"/>
      <c r="I1182" s="480"/>
      <c r="J1182" s="480"/>
      <c r="K1182" s="480"/>
      <c r="L1182" s="480"/>
      <c r="M1182" s="480"/>
      <c r="N1182" s="480"/>
      <c r="O1182" s="480"/>
      <c r="P1182" s="481"/>
      <c r="W1182" s="453"/>
      <c r="X1182" s="264"/>
      <c r="Y1182" s="264"/>
      <c r="Z1182" s="264"/>
    </row>
    <row r="1183" spans="1:26" s="64" customFormat="1" ht="17" thickBot="1">
      <c r="A1183" s="470"/>
      <c r="B1183" s="465"/>
      <c r="C1183" s="465"/>
      <c r="D1183" s="465"/>
      <c r="E1183" s="465"/>
      <c r="F1183" s="465"/>
      <c r="G1183" s="465"/>
      <c r="H1183" s="465"/>
      <c r="I1183" s="465"/>
      <c r="J1183" s="465"/>
      <c r="K1183" s="465"/>
      <c r="L1183" s="465"/>
      <c r="M1183" s="465"/>
      <c r="N1183" s="465"/>
      <c r="O1183" s="465"/>
      <c r="P1183" s="466"/>
      <c r="W1183" s="457" t="s">
        <v>195</v>
      </c>
      <c r="X1183" s="264"/>
      <c r="Y1183" s="264"/>
      <c r="Z1183" s="264"/>
    </row>
    <row r="1184" spans="1:26" s="64" customFormat="1" ht="17" thickBot="1">
      <c r="A1184" s="374" t="s">
        <v>1112</v>
      </c>
      <c r="B1184" s="467" t="s">
        <v>68</v>
      </c>
      <c r="C1184" s="442"/>
      <c r="D1184" s="442"/>
      <c r="E1184" s="766"/>
      <c r="F1184" s="767"/>
      <c r="G1184" s="767"/>
      <c r="H1184" s="767"/>
      <c r="I1184" s="767"/>
      <c r="J1184" s="768"/>
      <c r="K1184" s="468" t="s">
        <v>69</v>
      </c>
      <c r="L1184" s="766"/>
      <c r="M1184" s="768"/>
      <c r="N1184" s="442"/>
      <c r="O1184" s="467" t="s">
        <v>778</v>
      </c>
      <c r="P1184" s="629"/>
      <c r="W1184" s="453"/>
      <c r="X1184" s="264"/>
      <c r="Y1184" s="264"/>
      <c r="Z1184" s="264"/>
    </row>
    <row r="1185" spans="1:26" s="64" customFormat="1" ht="17" thickBot="1">
      <c r="A1185" s="470"/>
      <c r="B1185" s="442"/>
      <c r="C1185" s="442"/>
      <c r="D1185" s="442"/>
      <c r="E1185" s="442"/>
      <c r="F1185" s="442"/>
      <c r="G1185" s="442"/>
      <c r="H1185" s="442"/>
      <c r="I1185" s="442"/>
      <c r="J1185" s="442"/>
      <c r="K1185" s="442"/>
      <c r="L1185" s="442"/>
      <c r="M1185" s="442"/>
      <c r="N1185" s="442"/>
      <c r="O1185" s="442"/>
      <c r="P1185" s="471"/>
      <c r="W1185" s="453"/>
      <c r="X1185" s="264"/>
      <c r="Y1185" s="264"/>
      <c r="Z1185" s="264"/>
    </row>
    <row r="1186" spans="1:26" s="64" customFormat="1" ht="17" thickBot="1">
      <c r="A1186" s="470"/>
      <c r="B1186" s="467" t="s">
        <v>862</v>
      </c>
      <c r="C1186" s="442"/>
      <c r="D1186" s="442"/>
      <c r="E1186" s="472"/>
      <c r="F1186" s="472"/>
      <c r="G1186" s="766"/>
      <c r="H1186" s="767"/>
      <c r="I1186" s="768"/>
      <c r="J1186" s="442"/>
      <c r="K1186" s="467" t="s">
        <v>49</v>
      </c>
      <c r="L1186" s="610"/>
      <c r="M1186" s="442"/>
      <c r="N1186" s="442"/>
      <c r="O1186" s="467" t="s">
        <v>49</v>
      </c>
      <c r="P1186" s="610"/>
      <c r="W1186" s="453"/>
      <c r="X1186" s="264"/>
      <c r="Y1186" s="264"/>
      <c r="Z1186" s="264"/>
    </row>
    <row r="1187" spans="1:26" s="64" customFormat="1" ht="17" thickBot="1">
      <c r="A1187" s="470"/>
      <c r="B1187" s="467"/>
      <c r="C1187" s="442"/>
      <c r="D1187" s="442"/>
      <c r="E1187" s="474"/>
      <c r="F1187" s="474"/>
      <c r="G1187" s="474"/>
      <c r="H1187" s="474"/>
      <c r="I1187" s="442"/>
      <c r="J1187" s="442"/>
      <c r="K1187" s="467"/>
      <c r="L1187" s="475"/>
      <c r="M1187" s="450"/>
      <c r="N1187" s="450"/>
      <c r="O1187" s="476"/>
      <c r="P1187" s="477"/>
      <c r="W1187" s="453"/>
      <c r="X1187" s="264"/>
      <c r="Y1187" s="264"/>
      <c r="Z1187" s="264"/>
    </row>
    <row r="1188" spans="1:26" s="64" customFormat="1" ht="17" thickBot="1">
      <c r="A1188" s="470"/>
      <c r="B1188" s="467" t="s">
        <v>779</v>
      </c>
      <c r="C1188" s="442"/>
      <c r="D1188" s="442"/>
      <c r="E1188" s="474"/>
      <c r="F1188" s="474"/>
      <c r="G1188" s="801" t="s">
        <v>859</v>
      </c>
      <c r="H1188" s="802"/>
      <c r="I1188" s="803"/>
      <c r="J1188" s="442"/>
      <c r="K1188" s="467" t="s">
        <v>50</v>
      </c>
      <c r="L1188" s="611"/>
      <c r="M1188" s="442"/>
      <c r="N1188" s="442"/>
      <c r="O1188" s="467" t="s">
        <v>50</v>
      </c>
      <c r="P1188" s="611"/>
      <c r="W1188" s="453"/>
      <c r="X1188" s="264"/>
      <c r="Y1188" s="264"/>
      <c r="Z1188" s="264"/>
    </row>
    <row r="1189" spans="1:26" s="64" customFormat="1">
      <c r="A1189" s="470"/>
      <c r="B1189" s="442"/>
      <c r="C1189" s="442"/>
      <c r="D1189" s="442"/>
      <c r="E1189" s="442"/>
      <c r="F1189" s="442"/>
      <c r="G1189" s="442"/>
      <c r="H1189" s="442"/>
      <c r="I1189" s="442"/>
      <c r="J1189" s="442"/>
      <c r="K1189" s="442"/>
      <c r="L1189" s="442"/>
      <c r="M1189" s="442"/>
      <c r="N1189" s="442"/>
      <c r="O1189" s="442"/>
      <c r="P1189" s="471"/>
      <c r="W1189" s="453"/>
      <c r="X1189" s="264"/>
      <c r="Y1189" s="264"/>
      <c r="Z1189" s="264"/>
    </row>
    <row r="1190" spans="1:26" s="64" customFormat="1">
      <c r="A1190" s="470"/>
      <c r="B1190" s="467" t="s">
        <v>70</v>
      </c>
      <c r="C1190" s="442"/>
      <c r="D1190" s="766"/>
      <c r="E1190" s="767"/>
      <c r="F1190" s="768"/>
      <c r="G1190" s="442"/>
      <c r="H1190" s="467" t="s">
        <v>71</v>
      </c>
      <c r="I1190" s="442"/>
      <c r="J1190" s="769"/>
      <c r="K1190" s="804"/>
      <c r="L1190" s="804"/>
      <c r="M1190" s="804"/>
      <c r="N1190" s="804"/>
      <c r="O1190" s="770"/>
      <c r="P1190" s="471"/>
      <c r="W1190" s="453"/>
      <c r="X1190" s="264"/>
      <c r="Y1190" s="264"/>
      <c r="Z1190" s="264"/>
    </row>
    <row r="1191" spans="1:26" s="64" customFormat="1">
      <c r="A1191" s="470"/>
      <c r="B1191" s="442"/>
      <c r="C1191" s="442"/>
      <c r="D1191" s="442"/>
      <c r="E1191" s="442"/>
      <c r="F1191" s="442"/>
      <c r="G1191" s="442"/>
      <c r="H1191" s="442"/>
      <c r="I1191" s="442"/>
      <c r="J1191" s="442"/>
      <c r="K1191" s="442"/>
      <c r="L1191" s="442"/>
      <c r="M1191" s="442"/>
      <c r="N1191" s="442"/>
      <c r="O1191" s="442"/>
      <c r="P1191" s="471"/>
      <c r="W1191" s="453"/>
      <c r="X1191" s="264"/>
      <c r="Y1191" s="264"/>
      <c r="Z1191" s="264"/>
    </row>
    <row r="1192" spans="1:26" s="64" customFormat="1">
      <c r="A1192" s="470"/>
      <c r="B1192" s="467" t="s">
        <v>72</v>
      </c>
      <c r="C1192" s="442"/>
      <c r="D1192" s="766"/>
      <c r="E1192" s="767"/>
      <c r="F1192" s="767"/>
      <c r="G1192" s="767"/>
      <c r="H1192" s="767"/>
      <c r="I1192" s="767"/>
      <c r="J1192" s="767"/>
      <c r="K1192" s="767"/>
      <c r="L1192" s="767"/>
      <c r="M1192" s="767"/>
      <c r="N1192" s="767"/>
      <c r="O1192" s="768"/>
      <c r="P1192" s="471"/>
      <c r="W1192" s="453"/>
      <c r="X1192" s="264"/>
      <c r="Y1192" s="264"/>
      <c r="Z1192" s="264"/>
    </row>
    <row r="1193" spans="1:26" s="64" customFormat="1" ht="17" thickBot="1">
      <c r="A1193" s="479"/>
      <c r="B1193" s="480"/>
      <c r="C1193" s="480"/>
      <c r="D1193" s="480"/>
      <c r="E1193" s="480"/>
      <c r="F1193" s="480"/>
      <c r="G1193" s="480"/>
      <c r="H1193" s="480"/>
      <c r="I1193" s="480"/>
      <c r="J1193" s="480"/>
      <c r="K1193" s="480"/>
      <c r="L1193" s="480"/>
      <c r="M1193" s="480"/>
      <c r="N1193" s="480"/>
      <c r="O1193" s="480"/>
      <c r="P1193" s="481"/>
      <c r="W1193" s="453"/>
      <c r="X1193" s="264"/>
      <c r="Y1193" s="264"/>
      <c r="Z1193" s="264"/>
    </row>
    <row r="1194" spans="1:26" s="64" customFormat="1" ht="17" thickBot="1">
      <c r="A1194" s="470"/>
      <c r="B1194" s="465"/>
      <c r="C1194" s="465"/>
      <c r="D1194" s="465"/>
      <c r="E1194" s="465"/>
      <c r="F1194" s="465"/>
      <c r="G1194" s="465"/>
      <c r="H1194" s="465"/>
      <c r="I1194" s="465"/>
      <c r="J1194" s="465"/>
      <c r="K1194" s="465"/>
      <c r="L1194" s="465"/>
      <c r="M1194" s="465"/>
      <c r="N1194" s="465"/>
      <c r="O1194" s="465"/>
      <c r="P1194" s="466"/>
      <c r="W1194" s="457" t="s">
        <v>195</v>
      </c>
      <c r="X1194" s="264"/>
      <c r="Y1194" s="264"/>
      <c r="Z1194" s="264"/>
    </row>
    <row r="1195" spans="1:26" s="64" customFormat="1" ht="17" thickBot="1">
      <c r="A1195" s="374" t="s">
        <v>1113</v>
      </c>
      <c r="B1195" s="467" t="s">
        <v>68</v>
      </c>
      <c r="C1195" s="442"/>
      <c r="D1195" s="442"/>
      <c r="E1195" s="766"/>
      <c r="F1195" s="767"/>
      <c r="G1195" s="767"/>
      <c r="H1195" s="767"/>
      <c r="I1195" s="767"/>
      <c r="J1195" s="768"/>
      <c r="K1195" s="468" t="s">
        <v>69</v>
      </c>
      <c r="L1195" s="766"/>
      <c r="M1195" s="768"/>
      <c r="N1195" s="442"/>
      <c r="O1195" s="467" t="s">
        <v>778</v>
      </c>
      <c r="P1195" s="629"/>
      <c r="W1195" s="453"/>
      <c r="X1195" s="264"/>
      <c r="Y1195" s="264"/>
      <c r="Z1195" s="264"/>
    </row>
    <row r="1196" spans="1:26" s="64" customFormat="1" ht="17" thickBot="1">
      <c r="A1196" s="470"/>
      <c r="B1196" s="442"/>
      <c r="C1196" s="442"/>
      <c r="D1196" s="442"/>
      <c r="E1196" s="442"/>
      <c r="F1196" s="442"/>
      <c r="G1196" s="442"/>
      <c r="H1196" s="442"/>
      <c r="I1196" s="442"/>
      <c r="J1196" s="442"/>
      <c r="K1196" s="442"/>
      <c r="L1196" s="442"/>
      <c r="M1196" s="442"/>
      <c r="N1196" s="442"/>
      <c r="O1196" s="442"/>
      <c r="P1196" s="471"/>
      <c r="W1196" s="453"/>
      <c r="X1196" s="264"/>
      <c r="Y1196" s="264"/>
      <c r="Z1196" s="264"/>
    </row>
    <row r="1197" spans="1:26" s="64" customFormat="1" ht="17" thickBot="1">
      <c r="A1197" s="470"/>
      <c r="B1197" s="467" t="s">
        <v>862</v>
      </c>
      <c r="C1197" s="442"/>
      <c r="D1197" s="442"/>
      <c r="E1197" s="472"/>
      <c r="F1197" s="472"/>
      <c r="G1197" s="766"/>
      <c r="H1197" s="767"/>
      <c r="I1197" s="768"/>
      <c r="J1197" s="442"/>
      <c r="K1197" s="467" t="s">
        <v>49</v>
      </c>
      <c r="L1197" s="610"/>
      <c r="M1197" s="442"/>
      <c r="N1197" s="442"/>
      <c r="O1197" s="467" t="s">
        <v>49</v>
      </c>
      <c r="P1197" s="610"/>
      <c r="W1197" s="453"/>
      <c r="X1197" s="264"/>
      <c r="Y1197" s="264"/>
      <c r="Z1197" s="264"/>
    </row>
    <row r="1198" spans="1:26" s="64" customFormat="1" ht="17" thickBot="1">
      <c r="A1198" s="470"/>
      <c r="B1198" s="467"/>
      <c r="C1198" s="442"/>
      <c r="D1198" s="442"/>
      <c r="E1198" s="474"/>
      <c r="F1198" s="474"/>
      <c r="G1198" s="474"/>
      <c r="H1198" s="474"/>
      <c r="I1198" s="442"/>
      <c r="J1198" s="442"/>
      <c r="K1198" s="467"/>
      <c r="L1198" s="475"/>
      <c r="M1198" s="450"/>
      <c r="N1198" s="450"/>
      <c r="O1198" s="476"/>
      <c r="P1198" s="477"/>
      <c r="W1198" s="453"/>
      <c r="X1198" s="264"/>
      <c r="Y1198" s="264"/>
      <c r="Z1198" s="264"/>
    </row>
    <row r="1199" spans="1:26" s="64" customFormat="1" ht="17" thickBot="1">
      <c r="A1199" s="470"/>
      <c r="B1199" s="467" t="s">
        <v>779</v>
      </c>
      <c r="C1199" s="442"/>
      <c r="D1199" s="442"/>
      <c r="E1199" s="474"/>
      <c r="F1199" s="474"/>
      <c r="G1199" s="801" t="s">
        <v>859</v>
      </c>
      <c r="H1199" s="802"/>
      <c r="I1199" s="803"/>
      <c r="J1199" s="442"/>
      <c r="K1199" s="467" t="s">
        <v>50</v>
      </c>
      <c r="L1199" s="611"/>
      <c r="M1199" s="442"/>
      <c r="N1199" s="442"/>
      <c r="O1199" s="467" t="s">
        <v>50</v>
      </c>
      <c r="P1199" s="611"/>
      <c r="W1199" s="453"/>
      <c r="X1199" s="264"/>
      <c r="Y1199" s="264"/>
      <c r="Z1199" s="264"/>
    </row>
    <row r="1200" spans="1:26" s="64" customFormat="1">
      <c r="A1200" s="470"/>
      <c r="B1200" s="442"/>
      <c r="C1200" s="442"/>
      <c r="D1200" s="442"/>
      <c r="E1200" s="442"/>
      <c r="F1200" s="442"/>
      <c r="G1200" s="442"/>
      <c r="H1200" s="442"/>
      <c r="I1200" s="442"/>
      <c r="J1200" s="442"/>
      <c r="K1200" s="442"/>
      <c r="L1200" s="442"/>
      <c r="M1200" s="442"/>
      <c r="N1200" s="442"/>
      <c r="O1200" s="442"/>
      <c r="P1200" s="471"/>
      <c r="W1200" s="453"/>
      <c r="X1200" s="264"/>
      <c r="Y1200" s="264"/>
      <c r="Z1200" s="264"/>
    </row>
    <row r="1201" spans="1:26" s="64" customFormat="1">
      <c r="A1201" s="470"/>
      <c r="B1201" s="467" t="s">
        <v>70</v>
      </c>
      <c r="C1201" s="442"/>
      <c r="D1201" s="766"/>
      <c r="E1201" s="767"/>
      <c r="F1201" s="768"/>
      <c r="G1201" s="442"/>
      <c r="H1201" s="467" t="s">
        <v>71</v>
      </c>
      <c r="I1201" s="442"/>
      <c r="J1201" s="769"/>
      <c r="K1201" s="804"/>
      <c r="L1201" s="804"/>
      <c r="M1201" s="804"/>
      <c r="N1201" s="804"/>
      <c r="O1201" s="770"/>
      <c r="P1201" s="471"/>
      <c r="W1201" s="453"/>
      <c r="X1201" s="264"/>
      <c r="Y1201" s="264"/>
      <c r="Z1201" s="264"/>
    </row>
    <row r="1202" spans="1:26" s="64" customFormat="1">
      <c r="A1202" s="470"/>
      <c r="B1202" s="442"/>
      <c r="C1202" s="442"/>
      <c r="D1202" s="442"/>
      <c r="E1202" s="442"/>
      <c r="F1202" s="442"/>
      <c r="G1202" s="442"/>
      <c r="H1202" s="442"/>
      <c r="I1202" s="442"/>
      <c r="J1202" s="442"/>
      <c r="K1202" s="442"/>
      <c r="L1202" s="442"/>
      <c r="M1202" s="442"/>
      <c r="N1202" s="442"/>
      <c r="O1202" s="442"/>
      <c r="P1202" s="471"/>
      <c r="W1202" s="453"/>
      <c r="X1202" s="264"/>
      <c r="Y1202" s="264"/>
      <c r="Z1202" s="264"/>
    </row>
    <row r="1203" spans="1:26" s="64" customFormat="1">
      <c r="A1203" s="470"/>
      <c r="B1203" s="467" t="s">
        <v>72</v>
      </c>
      <c r="C1203" s="442"/>
      <c r="D1203" s="766"/>
      <c r="E1203" s="767"/>
      <c r="F1203" s="767"/>
      <c r="G1203" s="767"/>
      <c r="H1203" s="767"/>
      <c r="I1203" s="767"/>
      <c r="J1203" s="767"/>
      <c r="K1203" s="767"/>
      <c r="L1203" s="767"/>
      <c r="M1203" s="767"/>
      <c r="N1203" s="767"/>
      <c r="O1203" s="768"/>
      <c r="P1203" s="471"/>
      <c r="W1203" s="453"/>
      <c r="X1203" s="264"/>
      <c r="Y1203" s="264"/>
      <c r="Z1203" s="264"/>
    </row>
    <row r="1204" spans="1:26" s="64" customFormat="1" ht="17" thickBot="1">
      <c r="A1204" s="479"/>
      <c r="B1204" s="480"/>
      <c r="C1204" s="480"/>
      <c r="D1204" s="480"/>
      <c r="E1204" s="480"/>
      <c r="F1204" s="480"/>
      <c r="G1204" s="480"/>
      <c r="H1204" s="480"/>
      <c r="I1204" s="480"/>
      <c r="J1204" s="480"/>
      <c r="K1204" s="480"/>
      <c r="L1204" s="480"/>
      <c r="M1204" s="480"/>
      <c r="N1204" s="480"/>
      <c r="O1204" s="480"/>
      <c r="P1204" s="481"/>
      <c r="W1204" s="453"/>
      <c r="X1204" s="264"/>
      <c r="Y1204" s="264"/>
      <c r="Z1204" s="264"/>
    </row>
    <row r="1205" spans="1:26" s="64" customFormat="1" ht="17" thickBot="1">
      <c r="A1205" s="470"/>
      <c r="B1205" s="465"/>
      <c r="C1205" s="465"/>
      <c r="D1205" s="465"/>
      <c r="E1205" s="465"/>
      <c r="F1205" s="465"/>
      <c r="G1205" s="465"/>
      <c r="H1205" s="465"/>
      <c r="I1205" s="465"/>
      <c r="J1205" s="465"/>
      <c r="K1205" s="465"/>
      <c r="L1205" s="465"/>
      <c r="M1205" s="465"/>
      <c r="N1205" s="465"/>
      <c r="O1205" s="465"/>
      <c r="P1205" s="466"/>
      <c r="W1205" s="457" t="s">
        <v>195</v>
      </c>
      <c r="X1205" s="264"/>
      <c r="Y1205" s="264"/>
      <c r="Z1205" s="264"/>
    </row>
    <row r="1206" spans="1:26" s="64" customFormat="1" ht="17" thickBot="1">
      <c r="A1206" s="374" t="s">
        <v>1114</v>
      </c>
      <c r="B1206" s="467" t="s">
        <v>68</v>
      </c>
      <c r="C1206" s="442"/>
      <c r="D1206" s="442"/>
      <c r="E1206" s="766"/>
      <c r="F1206" s="767"/>
      <c r="G1206" s="767"/>
      <c r="H1206" s="767"/>
      <c r="I1206" s="767"/>
      <c r="J1206" s="768"/>
      <c r="K1206" s="468" t="s">
        <v>69</v>
      </c>
      <c r="L1206" s="766"/>
      <c r="M1206" s="768"/>
      <c r="N1206" s="442"/>
      <c r="O1206" s="467" t="s">
        <v>778</v>
      </c>
      <c r="P1206" s="629"/>
      <c r="W1206" s="453"/>
      <c r="X1206" s="264"/>
      <c r="Y1206" s="264"/>
      <c r="Z1206" s="264"/>
    </row>
    <row r="1207" spans="1:26" s="64" customFormat="1" ht="17" thickBot="1">
      <c r="A1207" s="470"/>
      <c r="B1207" s="442"/>
      <c r="C1207" s="442"/>
      <c r="D1207" s="442"/>
      <c r="E1207" s="442"/>
      <c r="F1207" s="442"/>
      <c r="G1207" s="442"/>
      <c r="H1207" s="442"/>
      <c r="I1207" s="442"/>
      <c r="J1207" s="442"/>
      <c r="K1207" s="442"/>
      <c r="L1207" s="442"/>
      <c r="M1207" s="442"/>
      <c r="N1207" s="442"/>
      <c r="O1207" s="442"/>
      <c r="P1207" s="471"/>
      <c r="W1207" s="453"/>
      <c r="X1207" s="264"/>
      <c r="Y1207" s="264"/>
      <c r="Z1207" s="264"/>
    </row>
    <row r="1208" spans="1:26" s="64" customFormat="1" ht="17" thickBot="1">
      <c r="A1208" s="470"/>
      <c r="B1208" s="467" t="s">
        <v>862</v>
      </c>
      <c r="C1208" s="442"/>
      <c r="D1208" s="442"/>
      <c r="E1208" s="472"/>
      <c r="F1208" s="472"/>
      <c r="G1208" s="766"/>
      <c r="H1208" s="767"/>
      <c r="I1208" s="768"/>
      <c r="J1208" s="442"/>
      <c r="K1208" s="467" t="s">
        <v>49</v>
      </c>
      <c r="L1208" s="610"/>
      <c r="M1208" s="442"/>
      <c r="N1208" s="442"/>
      <c r="O1208" s="467" t="s">
        <v>49</v>
      </c>
      <c r="P1208" s="610"/>
      <c r="W1208" s="453"/>
      <c r="X1208" s="264"/>
      <c r="Y1208" s="264"/>
      <c r="Z1208" s="264"/>
    </row>
    <row r="1209" spans="1:26" s="64" customFormat="1" ht="17" thickBot="1">
      <c r="A1209" s="470"/>
      <c r="B1209" s="467"/>
      <c r="C1209" s="442"/>
      <c r="D1209" s="442"/>
      <c r="E1209" s="474"/>
      <c r="F1209" s="474"/>
      <c r="G1209" s="474"/>
      <c r="H1209" s="474"/>
      <c r="I1209" s="442"/>
      <c r="J1209" s="442"/>
      <c r="K1209" s="467"/>
      <c r="L1209" s="475"/>
      <c r="M1209" s="450"/>
      <c r="N1209" s="450"/>
      <c r="O1209" s="476"/>
      <c r="P1209" s="477"/>
      <c r="W1209" s="453"/>
      <c r="X1209" s="264"/>
      <c r="Y1209" s="264"/>
      <c r="Z1209" s="264"/>
    </row>
    <row r="1210" spans="1:26" s="64" customFormat="1" ht="17" thickBot="1">
      <c r="A1210" s="470"/>
      <c r="B1210" s="467" t="s">
        <v>779</v>
      </c>
      <c r="C1210" s="442"/>
      <c r="D1210" s="442"/>
      <c r="E1210" s="474"/>
      <c r="F1210" s="474"/>
      <c r="G1210" s="801" t="s">
        <v>859</v>
      </c>
      <c r="H1210" s="802"/>
      <c r="I1210" s="803"/>
      <c r="J1210" s="442"/>
      <c r="K1210" s="467" t="s">
        <v>50</v>
      </c>
      <c r="L1210" s="611"/>
      <c r="M1210" s="442"/>
      <c r="N1210" s="442"/>
      <c r="O1210" s="467" t="s">
        <v>50</v>
      </c>
      <c r="P1210" s="611"/>
      <c r="W1210" s="453"/>
      <c r="X1210" s="264"/>
      <c r="Y1210" s="264"/>
      <c r="Z1210" s="264"/>
    </row>
    <row r="1211" spans="1:26" s="64" customFormat="1">
      <c r="A1211" s="470"/>
      <c r="B1211" s="442"/>
      <c r="C1211" s="442"/>
      <c r="D1211" s="442"/>
      <c r="E1211" s="442"/>
      <c r="F1211" s="442"/>
      <c r="G1211" s="442"/>
      <c r="H1211" s="442"/>
      <c r="I1211" s="442"/>
      <c r="J1211" s="442"/>
      <c r="K1211" s="442"/>
      <c r="L1211" s="442"/>
      <c r="M1211" s="442"/>
      <c r="N1211" s="442"/>
      <c r="O1211" s="442"/>
      <c r="P1211" s="471"/>
      <c r="W1211" s="453"/>
      <c r="X1211" s="264"/>
      <c r="Y1211" s="264"/>
      <c r="Z1211" s="264"/>
    </row>
    <row r="1212" spans="1:26" s="64" customFormat="1">
      <c r="A1212" s="470"/>
      <c r="B1212" s="467" t="s">
        <v>70</v>
      </c>
      <c r="C1212" s="442"/>
      <c r="D1212" s="766"/>
      <c r="E1212" s="767"/>
      <c r="F1212" s="768"/>
      <c r="G1212" s="442"/>
      <c r="H1212" s="467" t="s">
        <v>71</v>
      </c>
      <c r="I1212" s="442"/>
      <c r="J1212" s="769"/>
      <c r="K1212" s="804"/>
      <c r="L1212" s="804"/>
      <c r="M1212" s="804"/>
      <c r="N1212" s="804"/>
      <c r="O1212" s="770"/>
      <c r="P1212" s="471"/>
      <c r="W1212" s="453"/>
      <c r="X1212" s="264"/>
      <c r="Y1212" s="264"/>
      <c r="Z1212" s="264"/>
    </row>
    <row r="1213" spans="1:26" s="64" customFormat="1">
      <c r="A1213" s="470"/>
      <c r="B1213" s="442"/>
      <c r="C1213" s="442"/>
      <c r="D1213" s="442"/>
      <c r="E1213" s="442"/>
      <c r="F1213" s="442"/>
      <c r="G1213" s="442"/>
      <c r="H1213" s="442"/>
      <c r="I1213" s="442"/>
      <c r="J1213" s="442"/>
      <c r="K1213" s="442"/>
      <c r="L1213" s="442"/>
      <c r="M1213" s="442"/>
      <c r="N1213" s="442"/>
      <c r="O1213" s="442"/>
      <c r="P1213" s="471"/>
      <c r="W1213" s="453"/>
      <c r="X1213" s="264"/>
      <c r="Y1213" s="264"/>
      <c r="Z1213" s="264"/>
    </row>
    <row r="1214" spans="1:26" s="64" customFormat="1">
      <c r="A1214" s="470"/>
      <c r="B1214" s="467" t="s">
        <v>72</v>
      </c>
      <c r="C1214" s="442"/>
      <c r="D1214" s="766"/>
      <c r="E1214" s="767"/>
      <c r="F1214" s="767"/>
      <c r="G1214" s="767"/>
      <c r="H1214" s="767"/>
      <c r="I1214" s="767"/>
      <c r="J1214" s="767"/>
      <c r="K1214" s="767"/>
      <c r="L1214" s="767"/>
      <c r="M1214" s="767"/>
      <c r="N1214" s="767"/>
      <c r="O1214" s="768"/>
      <c r="P1214" s="471"/>
      <c r="W1214" s="453"/>
      <c r="X1214" s="264"/>
      <c r="Y1214" s="264"/>
      <c r="Z1214" s="264"/>
    </row>
    <row r="1215" spans="1:26" s="64" customFormat="1" ht="17" thickBot="1">
      <c r="A1215" s="479"/>
      <c r="B1215" s="480"/>
      <c r="C1215" s="480"/>
      <c r="D1215" s="480"/>
      <c r="E1215" s="480"/>
      <c r="F1215" s="480"/>
      <c r="G1215" s="480"/>
      <c r="H1215" s="480"/>
      <c r="I1215" s="480"/>
      <c r="J1215" s="480"/>
      <c r="K1215" s="480"/>
      <c r="L1215" s="480"/>
      <c r="M1215" s="480"/>
      <c r="N1215" s="480"/>
      <c r="O1215" s="480"/>
      <c r="P1215" s="481"/>
      <c r="W1215" s="453"/>
      <c r="X1215" s="264"/>
      <c r="Y1215" s="264"/>
      <c r="Z1215" s="264"/>
    </row>
    <row r="1216" spans="1:26" s="64" customFormat="1" ht="17" thickBot="1">
      <c r="A1216" s="470"/>
      <c r="B1216" s="465"/>
      <c r="C1216" s="465"/>
      <c r="D1216" s="465"/>
      <c r="E1216" s="465"/>
      <c r="F1216" s="465"/>
      <c r="G1216" s="465"/>
      <c r="H1216" s="465"/>
      <c r="I1216" s="465"/>
      <c r="J1216" s="465"/>
      <c r="K1216" s="465"/>
      <c r="L1216" s="465"/>
      <c r="M1216" s="465"/>
      <c r="N1216" s="465"/>
      <c r="O1216" s="465"/>
      <c r="P1216" s="466"/>
      <c r="W1216" s="457" t="s">
        <v>195</v>
      </c>
      <c r="X1216" s="264"/>
      <c r="Y1216" s="264"/>
      <c r="Z1216" s="264"/>
    </row>
    <row r="1217" spans="1:26" s="64" customFormat="1" ht="17" thickBot="1">
      <c r="A1217" s="374" t="s">
        <v>1115</v>
      </c>
      <c r="B1217" s="467" t="s">
        <v>68</v>
      </c>
      <c r="C1217" s="442"/>
      <c r="D1217" s="442"/>
      <c r="E1217" s="766"/>
      <c r="F1217" s="767"/>
      <c r="G1217" s="767"/>
      <c r="H1217" s="767"/>
      <c r="I1217" s="767"/>
      <c r="J1217" s="768"/>
      <c r="K1217" s="468" t="s">
        <v>69</v>
      </c>
      <c r="L1217" s="766"/>
      <c r="M1217" s="768"/>
      <c r="N1217" s="442"/>
      <c r="O1217" s="467" t="s">
        <v>778</v>
      </c>
      <c r="P1217" s="629"/>
      <c r="W1217" s="453"/>
      <c r="X1217" s="264"/>
      <c r="Y1217" s="264"/>
      <c r="Z1217" s="264"/>
    </row>
    <row r="1218" spans="1:26" s="64" customFormat="1" ht="17" thickBot="1">
      <c r="A1218" s="470"/>
      <c r="B1218" s="442"/>
      <c r="C1218" s="442"/>
      <c r="D1218" s="442"/>
      <c r="E1218" s="442"/>
      <c r="F1218" s="442"/>
      <c r="G1218" s="442"/>
      <c r="H1218" s="442"/>
      <c r="I1218" s="442"/>
      <c r="J1218" s="442"/>
      <c r="K1218" s="442"/>
      <c r="L1218" s="442"/>
      <c r="M1218" s="442"/>
      <c r="N1218" s="442"/>
      <c r="O1218" s="442"/>
      <c r="P1218" s="471"/>
      <c r="W1218" s="453"/>
      <c r="X1218" s="264"/>
      <c r="Y1218" s="264"/>
      <c r="Z1218" s="264"/>
    </row>
    <row r="1219" spans="1:26" s="64" customFormat="1" ht="17" thickBot="1">
      <c r="A1219" s="470"/>
      <c r="B1219" s="467" t="s">
        <v>862</v>
      </c>
      <c r="C1219" s="442"/>
      <c r="D1219" s="442"/>
      <c r="E1219" s="472"/>
      <c r="F1219" s="472"/>
      <c r="G1219" s="766"/>
      <c r="H1219" s="767"/>
      <c r="I1219" s="768"/>
      <c r="J1219" s="442"/>
      <c r="K1219" s="467" t="s">
        <v>49</v>
      </c>
      <c r="L1219" s="610"/>
      <c r="M1219" s="442"/>
      <c r="N1219" s="442"/>
      <c r="O1219" s="467" t="s">
        <v>49</v>
      </c>
      <c r="P1219" s="610"/>
      <c r="W1219" s="453"/>
      <c r="X1219" s="264"/>
      <c r="Y1219" s="264"/>
      <c r="Z1219" s="264"/>
    </row>
    <row r="1220" spans="1:26" s="64" customFormat="1" ht="17" thickBot="1">
      <c r="A1220" s="470"/>
      <c r="B1220" s="467"/>
      <c r="C1220" s="442"/>
      <c r="D1220" s="442"/>
      <c r="E1220" s="474"/>
      <c r="F1220" s="474"/>
      <c r="G1220" s="474"/>
      <c r="H1220" s="474"/>
      <c r="I1220" s="442"/>
      <c r="J1220" s="442"/>
      <c r="K1220" s="467"/>
      <c r="L1220" s="475"/>
      <c r="M1220" s="450"/>
      <c r="N1220" s="450"/>
      <c r="O1220" s="476"/>
      <c r="P1220" s="477"/>
      <c r="W1220" s="453"/>
      <c r="X1220" s="264"/>
      <c r="Y1220" s="264"/>
      <c r="Z1220" s="264"/>
    </row>
    <row r="1221" spans="1:26" s="64" customFormat="1" ht="17" thickBot="1">
      <c r="A1221" s="470"/>
      <c r="B1221" s="467" t="s">
        <v>779</v>
      </c>
      <c r="C1221" s="442"/>
      <c r="D1221" s="442"/>
      <c r="E1221" s="474"/>
      <c r="F1221" s="474"/>
      <c r="G1221" s="801" t="s">
        <v>859</v>
      </c>
      <c r="H1221" s="802"/>
      <c r="I1221" s="803"/>
      <c r="J1221" s="442"/>
      <c r="K1221" s="467" t="s">
        <v>50</v>
      </c>
      <c r="L1221" s="611"/>
      <c r="M1221" s="442"/>
      <c r="N1221" s="442"/>
      <c r="O1221" s="467" t="s">
        <v>50</v>
      </c>
      <c r="P1221" s="611"/>
      <c r="W1221" s="453"/>
      <c r="X1221" s="264"/>
      <c r="Y1221" s="264"/>
      <c r="Z1221" s="264"/>
    </row>
    <row r="1222" spans="1:26" s="64" customFormat="1">
      <c r="A1222" s="470"/>
      <c r="B1222" s="442"/>
      <c r="C1222" s="442"/>
      <c r="D1222" s="442"/>
      <c r="E1222" s="442"/>
      <c r="F1222" s="442"/>
      <c r="G1222" s="442"/>
      <c r="H1222" s="442"/>
      <c r="I1222" s="442"/>
      <c r="J1222" s="442"/>
      <c r="K1222" s="442"/>
      <c r="L1222" s="442"/>
      <c r="M1222" s="442"/>
      <c r="N1222" s="442"/>
      <c r="O1222" s="442"/>
      <c r="P1222" s="471"/>
      <c r="W1222" s="453"/>
      <c r="X1222" s="264"/>
      <c r="Y1222" s="264"/>
      <c r="Z1222" s="264"/>
    </row>
    <row r="1223" spans="1:26" s="64" customFormat="1">
      <c r="A1223" s="470"/>
      <c r="B1223" s="467" t="s">
        <v>70</v>
      </c>
      <c r="C1223" s="442"/>
      <c r="D1223" s="766"/>
      <c r="E1223" s="767"/>
      <c r="F1223" s="768"/>
      <c r="G1223" s="442"/>
      <c r="H1223" s="467" t="s">
        <v>71</v>
      </c>
      <c r="I1223" s="442"/>
      <c r="J1223" s="769"/>
      <c r="K1223" s="804"/>
      <c r="L1223" s="804"/>
      <c r="M1223" s="804"/>
      <c r="N1223" s="804"/>
      <c r="O1223" s="770"/>
      <c r="P1223" s="471"/>
      <c r="W1223" s="453"/>
      <c r="X1223" s="264"/>
      <c r="Y1223" s="264"/>
      <c r="Z1223" s="264"/>
    </row>
    <row r="1224" spans="1:26" s="64" customFormat="1">
      <c r="A1224" s="470"/>
      <c r="B1224" s="442"/>
      <c r="C1224" s="442"/>
      <c r="D1224" s="442"/>
      <c r="E1224" s="442"/>
      <c r="F1224" s="442"/>
      <c r="G1224" s="442"/>
      <c r="H1224" s="442"/>
      <c r="I1224" s="442"/>
      <c r="J1224" s="442"/>
      <c r="K1224" s="442"/>
      <c r="L1224" s="442"/>
      <c r="M1224" s="442"/>
      <c r="N1224" s="442"/>
      <c r="O1224" s="442"/>
      <c r="P1224" s="471"/>
      <c r="W1224" s="453"/>
      <c r="X1224" s="264"/>
      <c r="Y1224" s="264"/>
      <c r="Z1224" s="264"/>
    </row>
    <row r="1225" spans="1:26" s="64" customFormat="1">
      <c r="A1225" s="470"/>
      <c r="B1225" s="467" t="s">
        <v>72</v>
      </c>
      <c r="C1225" s="442"/>
      <c r="D1225" s="766"/>
      <c r="E1225" s="767"/>
      <c r="F1225" s="767"/>
      <c r="G1225" s="767"/>
      <c r="H1225" s="767"/>
      <c r="I1225" s="767"/>
      <c r="J1225" s="767"/>
      <c r="K1225" s="767"/>
      <c r="L1225" s="767"/>
      <c r="M1225" s="767"/>
      <c r="N1225" s="767"/>
      <c r="O1225" s="768"/>
      <c r="P1225" s="471"/>
      <c r="W1225" s="453"/>
      <c r="X1225" s="264"/>
      <c r="Y1225" s="264"/>
      <c r="Z1225" s="264"/>
    </row>
    <row r="1226" spans="1:26" s="64" customFormat="1" ht="17" thickBot="1">
      <c r="A1226" s="479"/>
      <c r="B1226" s="480"/>
      <c r="C1226" s="480"/>
      <c r="D1226" s="480"/>
      <c r="E1226" s="480"/>
      <c r="F1226" s="480"/>
      <c r="G1226" s="480"/>
      <c r="H1226" s="480"/>
      <c r="I1226" s="480"/>
      <c r="J1226" s="480"/>
      <c r="K1226" s="480"/>
      <c r="L1226" s="480"/>
      <c r="M1226" s="480"/>
      <c r="N1226" s="480"/>
      <c r="O1226" s="480"/>
      <c r="P1226" s="481"/>
      <c r="W1226" s="453"/>
      <c r="X1226" s="264"/>
      <c r="Y1226" s="264"/>
      <c r="Z1226" s="264"/>
    </row>
    <row r="1227" spans="1:26" s="64" customFormat="1" ht="17" thickBot="1">
      <c r="A1227" s="470"/>
      <c r="B1227" s="465"/>
      <c r="C1227" s="465"/>
      <c r="D1227" s="465"/>
      <c r="E1227" s="465"/>
      <c r="F1227" s="465"/>
      <c r="G1227" s="465"/>
      <c r="H1227" s="465"/>
      <c r="I1227" s="465"/>
      <c r="J1227" s="465"/>
      <c r="K1227" s="465"/>
      <c r="L1227" s="465"/>
      <c r="M1227" s="465"/>
      <c r="N1227" s="465"/>
      <c r="O1227" s="465"/>
      <c r="P1227" s="466"/>
      <c r="W1227" s="457" t="s">
        <v>195</v>
      </c>
      <c r="X1227" s="264"/>
      <c r="Y1227" s="264"/>
      <c r="Z1227" s="264"/>
    </row>
    <row r="1228" spans="1:26" s="64" customFormat="1" ht="17" thickBot="1">
      <c r="A1228" s="374" t="s">
        <v>1116</v>
      </c>
      <c r="B1228" s="467" t="s">
        <v>68</v>
      </c>
      <c r="C1228" s="442"/>
      <c r="D1228" s="442"/>
      <c r="E1228" s="766"/>
      <c r="F1228" s="767"/>
      <c r="G1228" s="767"/>
      <c r="H1228" s="767"/>
      <c r="I1228" s="767"/>
      <c r="J1228" s="768"/>
      <c r="K1228" s="468" t="s">
        <v>69</v>
      </c>
      <c r="L1228" s="766"/>
      <c r="M1228" s="768"/>
      <c r="N1228" s="442"/>
      <c r="O1228" s="467" t="s">
        <v>778</v>
      </c>
      <c r="P1228" s="629"/>
      <c r="W1228" s="453"/>
      <c r="X1228" s="264"/>
      <c r="Y1228" s="264"/>
      <c r="Z1228" s="264"/>
    </row>
    <row r="1229" spans="1:26" s="64" customFormat="1" ht="17" thickBot="1">
      <c r="A1229" s="470"/>
      <c r="B1229" s="442"/>
      <c r="C1229" s="442"/>
      <c r="D1229" s="442"/>
      <c r="E1229" s="442"/>
      <c r="F1229" s="442"/>
      <c r="G1229" s="442"/>
      <c r="H1229" s="442"/>
      <c r="I1229" s="442"/>
      <c r="J1229" s="442"/>
      <c r="K1229" s="442"/>
      <c r="L1229" s="442"/>
      <c r="M1229" s="442"/>
      <c r="N1229" s="442"/>
      <c r="O1229" s="442"/>
      <c r="P1229" s="471"/>
      <c r="W1229" s="453"/>
      <c r="X1229" s="264"/>
      <c r="Y1229" s="264"/>
      <c r="Z1229" s="264"/>
    </row>
    <row r="1230" spans="1:26" s="64" customFormat="1" ht="17" thickBot="1">
      <c r="A1230" s="470"/>
      <c r="B1230" s="467" t="s">
        <v>862</v>
      </c>
      <c r="C1230" s="442"/>
      <c r="D1230" s="442"/>
      <c r="E1230" s="472"/>
      <c r="F1230" s="472"/>
      <c r="G1230" s="766"/>
      <c r="H1230" s="767"/>
      <c r="I1230" s="768"/>
      <c r="J1230" s="442"/>
      <c r="K1230" s="467" t="s">
        <v>49</v>
      </c>
      <c r="L1230" s="610"/>
      <c r="M1230" s="442"/>
      <c r="N1230" s="442"/>
      <c r="O1230" s="467" t="s">
        <v>49</v>
      </c>
      <c r="P1230" s="610"/>
      <c r="W1230" s="453"/>
      <c r="X1230" s="264"/>
      <c r="Y1230" s="264"/>
      <c r="Z1230" s="264"/>
    </row>
    <row r="1231" spans="1:26" s="64" customFormat="1" ht="17" thickBot="1">
      <c r="A1231" s="470"/>
      <c r="B1231" s="467"/>
      <c r="C1231" s="442"/>
      <c r="D1231" s="442"/>
      <c r="E1231" s="474"/>
      <c r="F1231" s="474"/>
      <c r="G1231" s="474"/>
      <c r="H1231" s="474"/>
      <c r="I1231" s="442"/>
      <c r="J1231" s="442"/>
      <c r="K1231" s="467"/>
      <c r="L1231" s="475"/>
      <c r="M1231" s="450"/>
      <c r="N1231" s="450"/>
      <c r="O1231" s="476"/>
      <c r="P1231" s="477"/>
      <c r="W1231" s="453"/>
      <c r="X1231" s="264"/>
      <c r="Y1231" s="264"/>
      <c r="Z1231" s="264"/>
    </row>
    <row r="1232" spans="1:26" s="64" customFormat="1" ht="17" thickBot="1">
      <c r="A1232" s="470"/>
      <c r="B1232" s="467" t="s">
        <v>779</v>
      </c>
      <c r="C1232" s="442"/>
      <c r="D1232" s="442"/>
      <c r="E1232" s="474"/>
      <c r="F1232" s="474"/>
      <c r="G1232" s="801" t="s">
        <v>859</v>
      </c>
      <c r="H1232" s="802"/>
      <c r="I1232" s="803"/>
      <c r="J1232" s="442"/>
      <c r="K1232" s="467" t="s">
        <v>50</v>
      </c>
      <c r="L1232" s="611"/>
      <c r="M1232" s="442"/>
      <c r="N1232" s="442"/>
      <c r="O1232" s="467" t="s">
        <v>50</v>
      </c>
      <c r="P1232" s="611"/>
      <c r="W1232" s="453"/>
      <c r="X1232" s="264"/>
      <c r="Y1232" s="264"/>
      <c r="Z1232" s="264"/>
    </row>
    <row r="1233" spans="1:26" s="64" customFormat="1">
      <c r="A1233" s="470"/>
      <c r="B1233" s="442"/>
      <c r="C1233" s="442"/>
      <c r="D1233" s="442"/>
      <c r="E1233" s="442"/>
      <c r="F1233" s="442"/>
      <c r="G1233" s="442"/>
      <c r="H1233" s="442"/>
      <c r="I1233" s="442"/>
      <c r="J1233" s="442"/>
      <c r="K1233" s="442"/>
      <c r="L1233" s="442"/>
      <c r="M1233" s="442"/>
      <c r="N1233" s="442"/>
      <c r="O1233" s="442"/>
      <c r="P1233" s="471"/>
      <c r="W1233" s="453"/>
      <c r="X1233" s="264"/>
      <c r="Y1233" s="264"/>
      <c r="Z1233" s="264"/>
    </row>
    <row r="1234" spans="1:26" s="64" customFormat="1">
      <c r="A1234" s="470"/>
      <c r="B1234" s="467" t="s">
        <v>70</v>
      </c>
      <c r="C1234" s="442"/>
      <c r="D1234" s="766"/>
      <c r="E1234" s="767"/>
      <c r="F1234" s="768"/>
      <c r="G1234" s="442"/>
      <c r="H1234" s="467" t="s">
        <v>71</v>
      </c>
      <c r="I1234" s="442"/>
      <c r="J1234" s="769"/>
      <c r="K1234" s="804"/>
      <c r="L1234" s="804"/>
      <c r="M1234" s="804"/>
      <c r="N1234" s="804"/>
      <c r="O1234" s="770"/>
      <c r="P1234" s="471"/>
      <c r="W1234" s="453"/>
      <c r="X1234" s="264"/>
      <c r="Y1234" s="264"/>
      <c r="Z1234" s="264"/>
    </row>
    <row r="1235" spans="1:26" s="64" customFormat="1">
      <c r="A1235" s="470"/>
      <c r="B1235" s="442"/>
      <c r="C1235" s="442"/>
      <c r="D1235" s="442"/>
      <c r="E1235" s="442"/>
      <c r="F1235" s="442"/>
      <c r="G1235" s="442"/>
      <c r="H1235" s="442"/>
      <c r="I1235" s="442"/>
      <c r="J1235" s="442"/>
      <c r="K1235" s="442"/>
      <c r="L1235" s="442"/>
      <c r="M1235" s="442"/>
      <c r="N1235" s="442"/>
      <c r="O1235" s="442"/>
      <c r="P1235" s="471"/>
      <c r="W1235" s="453"/>
      <c r="X1235" s="264"/>
      <c r="Y1235" s="264"/>
      <c r="Z1235" s="264"/>
    </row>
    <row r="1236" spans="1:26" s="64" customFormat="1">
      <c r="A1236" s="470"/>
      <c r="B1236" s="467" t="s">
        <v>72</v>
      </c>
      <c r="C1236" s="442"/>
      <c r="D1236" s="766"/>
      <c r="E1236" s="767"/>
      <c r="F1236" s="767"/>
      <c r="G1236" s="767"/>
      <c r="H1236" s="767"/>
      <c r="I1236" s="767"/>
      <c r="J1236" s="767"/>
      <c r="K1236" s="767"/>
      <c r="L1236" s="767"/>
      <c r="M1236" s="767"/>
      <c r="N1236" s="767"/>
      <c r="O1236" s="768"/>
      <c r="P1236" s="471"/>
      <c r="W1236" s="453"/>
      <c r="X1236" s="264"/>
      <c r="Y1236" s="264"/>
      <c r="Z1236" s="264"/>
    </row>
    <row r="1237" spans="1:26" s="64" customFormat="1" ht="17" thickBot="1">
      <c r="A1237" s="479"/>
      <c r="B1237" s="480"/>
      <c r="C1237" s="480"/>
      <c r="D1237" s="480"/>
      <c r="E1237" s="480"/>
      <c r="F1237" s="480"/>
      <c r="G1237" s="480"/>
      <c r="H1237" s="480"/>
      <c r="I1237" s="480"/>
      <c r="J1237" s="480"/>
      <c r="K1237" s="480"/>
      <c r="L1237" s="480"/>
      <c r="M1237" s="480"/>
      <c r="N1237" s="480"/>
      <c r="O1237" s="480"/>
      <c r="P1237" s="481"/>
      <c r="W1237" s="453"/>
      <c r="X1237" s="264"/>
      <c r="Y1237" s="264"/>
      <c r="Z1237" s="264"/>
    </row>
    <row r="1238" spans="1:26" s="64" customFormat="1" ht="17" thickBot="1">
      <c r="A1238" s="470"/>
      <c r="B1238" s="465"/>
      <c r="C1238" s="465"/>
      <c r="D1238" s="465"/>
      <c r="E1238" s="465"/>
      <c r="F1238" s="465"/>
      <c r="G1238" s="465"/>
      <c r="H1238" s="465"/>
      <c r="I1238" s="465"/>
      <c r="J1238" s="465"/>
      <c r="K1238" s="465"/>
      <c r="L1238" s="465"/>
      <c r="M1238" s="465"/>
      <c r="N1238" s="465"/>
      <c r="O1238" s="465"/>
      <c r="P1238" s="466"/>
      <c r="W1238" s="457" t="s">
        <v>195</v>
      </c>
      <c r="X1238" s="264"/>
      <c r="Y1238" s="264"/>
      <c r="Z1238" s="264"/>
    </row>
    <row r="1239" spans="1:26" s="64" customFormat="1" ht="17" thickBot="1">
      <c r="A1239" s="374" t="s">
        <v>1117</v>
      </c>
      <c r="B1239" s="467" t="s">
        <v>68</v>
      </c>
      <c r="C1239" s="442"/>
      <c r="D1239" s="442"/>
      <c r="E1239" s="766"/>
      <c r="F1239" s="767"/>
      <c r="G1239" s="767"/>
      <c r="H1239" s="767"/>
      <c r="I1239" s="767"/>
      <c r="J1239" s="768"/>
      <c r="K1239" s="468" t="s">
        <v>69</v>
      </c>
      <c r="L1239" s="766"/>
      <c r="M1239" s="768"/>
      <c r="N1239" s="442"/>
      <c r="O1239" s="467" t="s">
        <v>778</v>
      </c>
      <c r="P1239" s="629"/>
      <c r="W1239" s="453"/>
      <c r="X1239" s="264"/>
      <c r="Y1239" s="264"/>
      <c r="Z1239" s="264"/>
    </row>
    <row r="1240" spans="1:26" s="64" customFormat="1" ht="17" thickBot="1">
      <c r="A1240" s="470"/>
      <c r="B1240" s="442"/>
      <c r="C1240" s="442"/>
      <c r="D1240" s="442"/>
      <c r="E1240" s="442"/>
      <c r="F1240" s="442"/>
      <c r="G1240" s="442"/>
      <c r="H1240" s="442"/>
      <c r="I1240" s="442"/>
      <c r="J1240" s="442"/>
      <c r="K1240" s="442"/>
      <c r="L1240" s="442"/>
      <c r="M1240" s="442"/>
      <c r="N1240" s="442"/>
      <c r="O1240" s="442"/>
      <c r="P1240" s="471"/>
      <c r="W1240" s="453"/>
      <c r="X1240" s="264"/>
      <c r="Y1240" s="264"/>
      <c r="Z1240" s="264"/>
    </row>
    <row r="1241" spans="1:26" s="64" customFormat="1" ht="17" thickBot="1">
      <c r="A1241" s="470"/>
      <c r="B1241" s="467" t="s">
        <v>862</v>
      </c>
      <c r="C1241" s="442"/>
      <c r="D1241" s="442"/>
      <c r="E1241" s="472"/>
      <c r="F1241" s="472"/>
      <c r="G1241" s="766"/>
      <c r="H1241" s="767"/>
      <c r="I1241" s="768"/>
      <c r="J1241" s="442"/>
      <c r="K1241" s="467" t="s">
        <v>49</v>
      </c>
      <c r="L1241" s="610"/>
      <c r="M1241" s="442"/>
      <c r="N1241" s="442"/>
      <c r="O1241" s="467" t="s">
        <v>49</v>
      </c>
      <c r="P1241" s="610"/>
      <c r="W1241" s="453"/>
      <c r="X1241" s="264"/>
      <c r="Y1241" s="264"/>
      <c r="Z1241" s="264"/>
    </row>
    <row r="1242" spans="1:26" s="64" customFormat="1" ht="17" thickBot="1">
      <c r="A1242" s="470"/>
      <c r="B1242" s="467"/>
      <c r="C1242" s="442"/>
      <c r="D1242" s="442"/>
      <c r="E1242" s="474"/>
      <c r="F1242" s="474"/>
      <c r="G1242" s="474"/>
      <c r="H1242" s="474"/>
      <c r="I1242" s="442"/>
      <c r="J1242" s="442"/>
      <c r="K1242" s="467"/>
      <c r="L1242" s="475"/>
      <c r="M1242" s="450"/>
      <c r="N1242" s="450"/>
      <c r="O1242" s="476"/>
      <c r="P1242" s="477"/>
      <c r="W1242" s="453"/>
      <c r="X1242" s="264"/>
      <c r="Y1242" s="264"/>
      <c r="Z1242" s="264"/>
    </row>
    <row r="1243" spans="1:26" s="64" customFormat="1" ht="17" thickBot="1">
      <c r="A1243" s="470"/>
      <c r="B1243" s="467" t="s">
        <v>779</v>
      </c>
      <c r="C1243" s="442"/>
      <c r="D1243" s="442"/>
      <c r="E1243" s="474"/>
      <c r="F1243" s="474"/>
      <c r="G1243" s="801" t="s">
        <v>859</v>
      </c>
      <c r="H1243" s="802"/>
      <c r="I1243" s="803"/>
      <c r="J1243" s="442"/>
      <c r="K1243" s="467" t="s">
        <v>50</v>
      </c>
      <c r="L1243" s="611"/>
      <c r="M1243" s="442"/>
      <c r="N1243" s="442"/>
      <c r="O1243" s="467" t="s">
        <v>50</v>
      </c>
      <c r="P1243" s="611"/>
      <c r="W1243" s="453"/>
      <c r="X1243" s="264"/>
      <c r="Y1243" s="264"/>
      <c r="Z1243" s="264"/>
    </row>
    <row r="1244" spans="1:26" s="64" customFormat="1">
      <c r="A1244" s="470"/>
      <c r="B1244" s="442"/>
      <c r="C1244" s="442"/>
      <c r="D1244" s="442"/>
      <c r="E1244" s="442"/>
      <c r="F1244" s="442"/>
      <c r="G1244" s="442"/>
      <c r="H1244" s="442"/>
      <c r="I1244" s="442"/>
      <c r="J1244" s="442"/>
      <c r="K1244" s="442"/>
      <c r="L1244" s="442"/>
      <c r="M1244" s="442"/>
      <c r="N1244" s="442"/>
      <c r="O1244" s="442"/>
      <c r="P1244" s="471"/>
      <c r="W1244" s="453"/>
      <c r="X1244" s="264"/>
      <c r="Y1244" s="264"/>
      <c r="Z1244" s="264"/>
    </row>
    <row r="1245" spans="1:26" s="64" customFormat="1">
      <c r="A1245" s="470"/>
      <c r="B1245" s="467" t="s">
        <v>70</v>
      </c>
      <c r="C1245" s="442"/>
      <c r="D1245" s="766"/>
      <c r="E1245" s="767"/>
      <c r="F1245" s="768"/>
      <c r="G1245" s="442"/>
      <c r="H1245" s="467" t="s">
        <v>71</v>
      </c>
      <c r="I1245" s="442"/>
      <c r="J1245" s="769"/>
      <c r="K1245" s="804"/>
      <c r="L1245" s="804"/>
      <c r="M1245" s="804"/>
      <c r="N1245" s="804"/>
      <c r="O1245" s="770"/>
      <c r="P1245" s="471"/>
      <c r="W1245" s="453"/>
      <c r="X1245" s="264"/>
      <c r="Y1245" s="264"/>
      <c r="Z1245" s="264"/>
    </row>
    <row r="1246" spans="1:26" s="64" customFormat="1">
      <c r="A1246" s="470"/>
      <c r="B1246" s="442"/>
      <c r="C1246" s="442"/>
      <c r="D1246" s="442"/>
      <c r="E1246" s="442"/>
      <c r="F1246" s="442"/>
      <c r="G1246" s="442"/>
      <c r="H1246" s="442"/>
      <c r="I1246" s="442"/>
      <c r="J1246" s="442"/>
      <c r="K1246" s="442"/>
      <c r="L1246" s="442"/>
      <c r="M1246" s="442"/>
      <c r="N1246" s="442"/>
      <c r="O1246" s="442"/>
      <c r="P1246" s="471"/>
      <c r="W1246" s="453"/>
      <c r="X1246" s="264"/>
      <c r="Y1246" s="264"/>
      <c r="Z1246" s="264"/>
    </row>
    <row r="1247" spans="1:26" s="64" customFormat="1">
      <c r="A1247" s="470"/>
      <c r="B1247" s="467" t="s">
        <v>72</v>
      </c>
      <c r="C1247" s="442"/>
      <c r="D1247" s="766"/>
      <c r="E1247" s="767"/>
      <c r="F1247" s="767"/>
      <c r="G1247" s="767"/>
      <c r="H1247" s="767"/>
      <c r="I1247" s="767"/>
      <c r="J1247" s="767"/>
      <c r="K1247" s="767"/>
      <c r="L1247" s="767"/>
      <c r="M1247" s="767"/>
      <c r="N1247" s="767"/>
      <c r="O1247" s="768"/>
      <c r="P1247" s="471"/>
      <c r="W1247" s="453"/>
      <c r="X1247" s="264"/>
      <c r="Y1247" s="264"/>
      <c r="Z1247" s="264"/>
    </row>
    <row r="1248" spans="1:26" s="64" customFormat="1" ht="17" thickBot="1">
      <c r="A1248" s="479"/>
      <c r="B1248" s="480"/>
      <c r="C1248" s="480"/>
      <c r="D1248" s="480"/>
      <c r="E1248" s="480"/>
      <c r="F1248" s="480"/>
      <c r="G1248" s="480"/>
      <c r="H1248" s="480"/>
      <c r="I1248" s="480"/>
      <c r="J1248" s="480"/>
      <c r="K1248" s="480"/>
      <c r="L1248" s="480"/>
      <c r="M1248" s="480"/>
      <c r="N1248" s="480"/>
      <c r="O1248" s="480"/>
      <c r="P1248" s="481"/>
      <c r="W1248" s="453"/>
      <c r="X1248" s="264"/>
      <c r="Y1248" s="264"/>
      <c r="Z1248" s="264"/>
    </row>
    <row r="1249" spans="1:26" s="64" customFormat="1" ht="17" thickBot="1">
      <c r="A1249" s="470"/>
      <c r="B1249" s="465"/>
      <c r="C1249" s="465"/>
      <c r="D1249" s="465"/>
      <c r="E1249" s="465"/>
      <c r="F1249" s="465"/>
      <c r="G1249" s="465"/>
      <c r="H1249" s="465"/>
      <c r="I1249" s="465"/>
      <c r="J1249" s="465"/>
      <c r="K1249" s="465"/>
      <c r="L1249" s="465"/>
      <c r="M1249" s="465"/>
      <c r="N1249" s="465"/>
      <c r="O1249" s="465"/>
      <c r="P1249" s="466"/>
      <c r="W1249" s="457" t="s">
        <v>195</v>
      </c>
      <c r="X1249" s="264"/>
      <c r="Y1249" s="264"/>
      <c r="Z1249" s="264"/>
    </row>
    <row r="1250" spans="1:26" s="64" customFormat="1" ht="17" thickBot="1">
      <c r="A1250" s="374" t="s">
        <v>1118</v>
      </c>
      <c r="B1250" s="467" t="s">
        <v>68</v>
      </c>
      <c r="C1250" s="442"/>
      <c r="D1250" s="442"/>
      <c r="E1250" s="766"/>
      <c r="F1250" s="767"/>
      <c r="G1250" s="767"/>
      <c r="H1250" s="767"/>
      <c r="I1250" s="767"/>
      <c r="J1250" s="768"/>
      <c r="K1250" s="468" t="s">
        <v>69</v>
      </c>
      <c r="L1250" s="766"/>
      <c r="M1250" s="768"/>
      <c r="N1250" s="442"/>
      <c r="O1250" s="467" t="s">
        <v>778</v>
      </c>
      <c r="P1250" s="629"/>
      <c r="W1250" s="453"/>
      <c r="X1250" s="264"/>
      <c r="Y1250" s="264"/>
      <c r="Z1250" s="264"/>
    </row>
    <row r="1251" spans="1:26" s="64" customFormat="1" ht="17" thickBot="1">
      <c r="A1251" s="470"/>
      <c r="B1251" s="442"/>
      <c r="C1251" s="442"/>
      <c r="D1251" s="442"/>
      <c r="E1251" s="442"/>
      <c r="F1251" s="442"/>
      <c r="G1251" s="442"/>
      <c r="H1251" s="442"/>
      <c r="I1251" s="442"/>
      <c r="J1251" s="442"/>
      <c r="K1251" s="442"/>
      <c r="L1251" s="442"/>
      <c r="M1251" s="442"/>
      <c r="N1251" s="442"/>
      <c r="O1251" s="442"/>
      <c r="P1251" s="471"/>
      <c r="W1251" s="453"/>
      <c r="X1251" s="264"/>
      <c r="Y1251" s="264"/>
      <c r="Z1251" s="264"/>
    </row>
    <row r="1252" spans="1:26" s="64" customFormat="1" ht="17" thickBot="1">
      <c r="A1252" s="470"/>
      <c r="B1252" s="467" t="s">
        <v>862</v>
      </c>
      <c r="C1252" s="442"/>
      <c r="D1252" s="442"/>
      <c r="E1252" s="472"/>
      <c r="F1252" s="472"/>
      <c r="G1252" s="766"/>
      <c r="H1252" s="767"/>
      <c r="I1252" s="768"/>
      <c r="J1252" s="442"/>
      <c r="K1252" s="467" t="s">
        <v>49</v>
      </c>
      <c r="L1252" s="610"/>
      <c r="M1252" s="442"/>
      <c r="N1252" s="442"/>
      <c r="O1252" s="467" t="s">
        <v>49</v>
      </c>
      <c r="P1252" s="610"/>
      <c r="W1252" s="453"/>
      <c r="X1252" s="264"/>
      <c r="Y1252" s="264"/>
      <c r="Z1252" s="264"/>
    </row>
    <row r="1253" spans="1:26" s="64" customFormat="1" ht="17" thickBot="1">
      <c r="A1253" s="470"/>
      <c r="B1253" s="467"/>
      <c r="C1253" s="442"/>
      <c r="D1253" s="442"/>
      <c r="E1253" s="474"/>
      <c r="F1253" s="474"/>
      <c r="G1253" s="474"/>
      <c r="H1253" s="474"/>
      <c r="I1253" s="442"/>
      <c r="J1253" s="442"/>
      <c r="K1253" s="467"/>
      <c r="L1253" s="475"/>
      <c r="M1253" s="450"/>
      <c r="N1253" s="450"/>
      <c r="O1253" s="476"/>
      <c r="P1253" s="477"/>
      <c r="W1253" s="453"/>
      <c r="X1253" s="264"/>
      <c r="Y1253" s="264"/>
      <c r="Z1253" s="264"/>
    </row>
    <row r="1254" spans="1:26" s="64" customFormat="1" ht="17" thickBot="1">
      <c r="A1254" s="470"/>
      <c r="B1254" s="467" t="s">
        <v>779</v>
      </c>
      <c r="C1254" s="442"/>
      <c r="D1254" s="442"/>
      <c r="E1254" s="474"/>
      <c r="F1254" s="474"/>
      <c r="G1254" s="801" t="s">
        <v>859</v>
      </c>
      <c r="H1254" s="802"/>
      <c r="I1254" s="803"/>
      <c r="J1254" s="442"/>
      <c r="K1254" s="467" t="s">
        <v>50</v>
      </c>
      <c r="L1254" s="611"/>
      <c r="M1254" s="442"/>
      <c r="N1254" s="442"/>
      <c r="O1254" s="467" t="s">
        <v>50</v>
      </c>
      <c r="P1254" s="611"/>
      <c r="W1254" s="453"/>
      <c r="X1254" s="264"/>
      <c r="Y1254" s="264"/>
      <c r="Z1254" s="264"/>
    </row>
    <row r="1255" spans="1:26" s="64" customFormat="1">
      <c r="A1255" s="470"/>
      <c r="B1255" s="442"/>
      <c r="C1255" s="442"/>
      <c r="D1255" s="442"/>
      <c r="E1255" s="442"/>
      <c r="F1255" s="442"/>
      <c r="G1255" s="442"/>
      <c r="H1255" s="442"/>
      <c r="I1255" s="442"/>
      <c r="J1255" s="442"/>
      <c r="K1255" s="442"/>
      <c r="L1255" s="442"/>
      <c r="M1255" s="442"/>
      <c r="N1255" s="442"/>
      <c r="O1255" s="442"/>
      <c r="P1255" s="471"/>
      <c r="W1255" s="453"/>
      <c r="X1255" s="264"/>
      <c r="Y1255" s="264"/>
      <c r="Z1255" s="264"/>
    </row>
    <row r="1256" spans="1:26" s="64" customFormat="1">
      <c r="A1256" s="470"/>
      <c r="B1256" s="467" t="s">
        <v>70</v>
      </c>
      <c r="C1256" s="442"/>
      <c r="D1256" s="766"/>
      <c r="E1256" s="767"/>
      <c r="F1256" s="768"/>
      <c r="G1256" s="442"/>
      <c r="H1256" s="467" t="s">
        <v>71</v>
      </c>
      <c r="I1256" s="442"/>
      <c r="J1256" s="769"/>
      <c r="K1256" s="804"/>
      <c r="L1256" s="804"/>
      <c r="M1256" s="804"/>
      <c r="N1256" s="804"/>
      <c r="O1256" s="770"/>
      <c r="P1256" s="471"/>
      <c r="W1256" s="453"/>
      <c r="X1256" s="264"/>
      <c r="Y1256" s="264"/>
      <c r="Z1256" s="264"/>
    </row>
    <row r="1257" spans="1:26" s="64" customFormat="1">
      <c r="A1257" s="470"/>
      <c r="B1257" s="442"/>
      <c r="C1257" s="442"/>
      <c r="D1257" s="442"/>
      <c r="E1257" s="442"/>
      <c r="F1257" s="442"/>
      <c r="G1257" s="442"/>
      <c r="H1257" s="442"/>
      <c r="I1257" s="442"/>
      <c r="J1257" s="442"/>
      <c r="K1257" s="442"/>
      <c r="L1257" s="442"/>
      <c r="M1257" s="442"/>
      <c r="N1257" s="442"/>
      <c r="O1257" s="442"/>
      <c r="P1257" s="471"/>
      <c r="W1257" s="453"/>
      <c r="X1257" s="264"/>
      <c r="Y1257" s="264"/>
      <c r="Z1257" s="264"/>
    </row>
    <row r="1258" spans="1:26" s="64" customFormat="1">
      <c r="A1258" s="470"/>
      <c r="B1258" s="467" t="s">
        <v>72</v>
      </c>
      <c r="C1258" s="442"/>
      <c r="D1258" s="766"/>
      <c r="E1258" s="767"/>
      <c r="F1258" s="767"/>
      <c r="G1258" s="767"/>
      <c r="H1258" s="767"/>
      <c r="I1258" s="767"/>
      <c r="J1258" s="767"/>
      <c r="K1258" s="767"/>
      <c r="L1258" s="767"/>
      <c r="M1258" s="767"/>
      <c r="N1258" s="767"/>
      <c r="O1258" s="768"/>
      <c r="P1258" s="471"/>
      <c r="W1258" s="453"/>
      <c r="X1258" s="264"/>
      <c r="Y1258" s="264"/>
      <c r="Z1258" s="264"/>
    </row>
    <row r="1259" spans="1:26" s="64" customFormat="1" ht="17" thickBot="1">
      <c r="A1259" s="479"/>
      <c r="B1259" s="480"/>
      <c r="C1259" s="480"/>
      <c r="D1259" s="480"/>
      <c r="E1259" s="480"/>
      <c r="F1259" s="480"/>
      <c r="G1259" s="480"/>
      <c r="H1259" s="480"/>
      <c r="I1259" s="480"/>
      <c r="J1259" s="480"/>
      <c r="K1259" s="480"/>
      <c r="L1259" s="480"/>
      <c r="M1259" s="480"/>
      <c r="N1259" s="480"/>
      <c r="O1259" s="480"/>
      <c r="P1259" s="481"/>
      <c r="W1259" s="453"/>
      <c r="X1259" s="264"/>
      <c r="Y1259" s="264"/>
      <c r="Z1259" s="264"/>
    </row>
    <row r="1260" spans="1:26" s="64" customFormat="1" ht="17" thickBot="1">
      <c r="A1260" s="470"/>
      <c r="B1260" s="465"/>
      <c r="C1260" s="465"/>
      <c r="D1260" s="465"/>
      <c r="E1260" s="465"/>
      <c r="F1260" s="465"/>
      <c r="G1260" s="465"/>
      <c r="H1260" s="465"/>
      <c r="I1260" s="465"/>
      <c r="J1260" s="465"/>
      <c r="K1260" s="465"/>
      <c r="L1260" s="465"/>
      <c r="M1260" s="465"/>
      <c r="N1260" s="465"/>
      <c r="O1260" s="465"/>
      <c r="P1260" s="466"/>
      <c r="W1260" s="457" t="s">
        <v>195</v>
      </c>
      <c r="X1260" s="264"/>
      <c r="Y1260" s="264"/>
      <c r="Z1260" s="264"/>
    </row>
    <row r="1261" spans="1:26" s="64" customFormat="1" ht="17" thickBot="1">
      <c r="A1261" s="374" t="s">
        <v>1119</v>
      </c>
      <c r="B1261" s="467" t="s">
        <v>68</v>
      </c>
      <c r="C1261" s="442"/>
      <c r="D1261" s="442"/>
      <c r="E1261" s="766"/>
      <c r="F1261" s="767"/>
      <c r="G1261" s="767"/>
      <c r="H1261" s="767"/>
      <c r="I1261" s="767"/>
      <c r="J1261" s="768"/>
      <c r="K1261" s="468" t="s">
        <v>69</v>
      </c>
      <c r="L1261" s="766"/>
      <c r="M1261" s="768"/>
      <c r="N1261" s="442"/>
      <c r="O1261" s="467" t="s">
        <v>778</v>
      </c>
      <c r="P1261" s="629"/>
      <c r="W1261" s="453"/>
      <c r="X1261" s="264"/>
      <c r="Y1261" s="264"/>
      <c r="Z1261" s="264"/>
    </row>
    <row r="1262" spans="1:26" s="64" customFormat="1" ht="17" thickBot="1">
      <c r="A1262" s="470"/>
      <c r="B1262" s="442"/>
      <c r="C1262" s="442"/>
      <c r="D1262" s="442"/>
      <c r="E1262" s="442"/>
      <c r="F1262" s="442"/>
      <c r="G1262" s="442"/>
      <c r="H1262" s="442"/>
      <c r="I1262" s="442"/>
      <c r="J1262" s="442"/>
      <c r="K1262" s="442"/>
      <c r="L1262" s="442"/>
      <c r="M1262" s="442"/>
      <c r="N1262" s="442"/>
      <c r="O1262" s="442"/>
      <c r="P1262" s="471"/>
      <c r="W1262" s="453"/>
      <c r="X1262" s="264"/>
      <c r="Y1262" s="264"/>
      <c r="Z1262" s="264"/>
    </row>
    <row r="1263" spans="1:26" s="64" customFormat="1" ht="17" thickBot="1">
      <c r="A1263" s="470"/>
      <c r="B1263" s="467" t="s">
        <v>862</v>
      </c>
      <c r="C1263" s="442"/>
      <c r="D1263" s="442"/>
      <c r="E1263" s="472"/>
      <c r="F1263" s="472"/>
      <c r="G1263" s="766"/>
      <c r="H1263" s="767"/>
      <c r="I1263" s="768"/>
      <c r="J1263" s="442"/>
      <c r="K1263" s="467" t="s">
        <v>49</v>
      </c>
      <c r="L1263" s="610"/>
      <c r="M1263" s="442"/>
      <c r="N1263" s="442"/>
      <c r="O1263" s="467" t="s">
        <v>49</v>
      </c>
      <c r="P1263" s="610"/>
      <c r="W1263" s="453"/>
      <c r="X1263" s="264"/>
      <c r="Y1263" s="264"/>
      <c r="Z1263" s="264"/>
    </row>
    <row r="1264" spans="1:26" s="64" customFormat="1" ht="17" thickBot="1">
      <c r="A1264" s="470"/>
      <c r="B1264" s="467"/>
      <c r="C1264" s="442"/>
      <c r="D1264" s="442"/>
      <c r="E1264" s="474"/>
      <c r="F1264" s="474"/>
      <c r="G1264" s="474"/>
      <c r="H1264" s="474"/>
      <c r="I1264" s="442"/>
      <c r="J1264" s="442"/>
      <c r="K1264" s="467"/>
      <c r="L1264" s="475"/>
      <c r="M1264" s="450"/>
      <c r="N1264" s="450"/>
      <c r="O1264" s="476"/>
      <c r="P1264" s="477"/>
      <c r="W1264" s="453"/>
      <c r="X1264" s="264"/>
      <c r="Y1264" s="264"/>
      <c r="Z1264" s="264"/>
    </row>
    <row r="1265" spans="1:26" s="64" customFormat="1" ht="17" thickBot="1">
      <c r="A1265" s="470"/>
      <c r="B1265" s="467" t="s">
        <v>779</v>
      </c>
      <c r="C1265" s="442"/>
      <c r="D1265" s="442"/>
      <c r="E1265" s="474"/>
      <c r="F1265" s="474"/>
      <c r="G1265" s="801" t="s">
        <v>859</v>
      </c>
      <c r="H1265" s="802"/>
      <c r="I1265" s="803"/>
      <c r="J1265" s="442"/>
      <c r="K1265" s="467" t="s">
        <v>50</v>
      </c>
      <c r="L1265" s="611"/>
      <c r="M1265" s="442"/>
      <c r="N1265" s="442"/>
      <c r="O1265" s="467" t="s">
        <v>50</v>
      </c>
      <c r="P1265" s="611"/>
      <c r="W1265" s="453"/>
      <c r="X1265" s="264"/>
      <c r="Y1265" s="264"/>
      <c r="Z1265" s="264"/>
    </row>
    <row r="1266" spans="1:26" s="64" customFormat="1">
      <c r="A1266" s="470"/>
      <c r="B1266" s="442"/>
      <c r="C1266" s="442"/>
      <c r="D1266" s="442"/>
      <c r="E1266" s="442"/>
      <c r="F1266" s="442"/>
      <c r="G1266" s="442"/>
      <c r="H1266" s="442"/>
      <c r="I1266" s="442"/>
      <c r="J1266" s="442"/>
      <c r="K1266" s="442"/>
      <c r="L1266" s="442"/>
      <c r="M1266" s="442"/>
      <c r="N1266" s="442"/>
      <c r="O1266" s="442"/>
      <c r="P1266" s="471"/>
      <c r="W1266" s="453"/>
      <c r="X1266" s="264"/>
      <c r="Y1266" s="264"/>
      <c r="Z1266" s="264"/>
    </row>
    <row r="1267" spans="1:26" s="64" customFormat="1">
      <c r="A1267" s="470"/>
      <c r="B1267" s="467" t="s">
        <v>70</v>
      </c>
      <c r="C1267" s="442"/>
      <c r="D1267" s="766"/>
      <c r="E1267" s="767"/>
      <c r="F1267" s="768"/>
      <c r="G1267" s="442"/>
      <c r="H1267" s="467" t="s">
        <v>71</v>
      </c>
      <c r="I1267" s="442"/>
      <c r="J1267" s="769"/>
      <c r="K1267" s="804"/>
      <c r="L1267" s="804"/>
      <c r="M1267" s="804"/>
      <c r="N1267" s="804"/>
      <c r="O1267" s="770"/>
      <c r="P1267" s="471"/>
      <c r="W1267" s="453"/>
      <c r="X1267" s="264"/>
      <c r="Y1267" s="264"/>
      <c r="Z1267" s="264"/>
    </row>
    <row r="1268" spans="1:26" s="64" customFormat="1">
      <c r="A1268" s="470"/>
      <c r="B1268" s="442"/>
      <c r="C1268" s="442"/>
      <c r="D1268" s="442"/>
      <c r="E1268" s="442"/>
      <c r="F1268" s="442"/>
      <c r="G1268" s="442"/>
      <c r="H1268" s="442"/>
      <c r="I1268" s="442"/>
      <c r="J1268" s="442"/>
      <c r="K1268" s="442"/>
      <c r="L1268" s="442"/>
      <c r="M1268" s="442"/>
      <c r="N1268" s="442"/>
      <c r="O1268" s="442"/>
      <c r="P1268" s="471"/>
      <c r="W1268" s="453"/>
      <c r="X1268" s="264"/>
      <c r="Y1268" s="264"/>
      <c r="Z1268" s="264"/>
    </row>
    <row r="1269" spans="1:26" s="64" customFormat="1">
      <c r="A1269" s="470"/>
      <c r="B1269" s="467" t="s">
        <v>72</v>
      </c>
      <c r="C1269" s="442"/>
      <c r="D1269" s="766"/>
      <c r="E1269" s="767"/>
      <c r="F1269" s="767"/>
      <c r="G1269" s="767"/>
      <c r="H1269" s="767"/>
      <c r="I1269" s="767"/>
      <c r="J1269" s="767"/>
      <c r="K1269" s="767"/>
      <c r="L1269" s="767"/>
      <c r="M1269" s="767"/>
      <c r="N1269" s="767"/>
      <c r="O1269" s="768"/>
      <c r="P1269" s="471"/>
      <c r="W1269" s="453"/>
      <c r="X1269" s="264"/>
      <c r="Y1269" s="264"/>
      <c r="Z1269" s="264"/>
    </row>
    <row r="1270" spans="1:26" s="64" customFormat="1" ht="17" thickBot="1">
      <c r="A1270" s="479"/>
      <c r="B1270" s="480"/>
      <c r="C1270" s="480"/>
      <c r="D1270" s="480"/>
      <c r="E1270" s="480"/>
      <c r="F1270" s="480"/>
      <c r="G1270" s="480"/>
      <c r="H1270" s="480"/>
      <c r="I1270" s="480"/>
      <c r="J1270" s="480"/>
      <c r="K1270" s="480"/>
      <c r="L1270" s="480"/>
      <c r="M1270" s="480"/>
      <c r="N1270" s="480"/>
      <c r="O1270" s="480"/>
      <c r="P1270" s="481"/>
      <c r="W1270" s="453"/>
      <c r="X1270" s="264"/>
      <c r="Y1270" s="264"/>
      <c r="Z1270" s="264"/>
    </row>
    <row r="1271" spans="1:26" s="64" customFormat="1" ht="17" thickBot="1">
      <c r="A1271" s="470"/>
      <c r="B1271" s="465"/>
      <c r="C1271" s="465"/>
      <c r="D1271" s="465"/>
      <c r="E1271" s="465"/>
      <c r="F1271" s="465"/>
      <c r="G1271" s="465"/>
      <c r="H1271" s="465"/>
      <c r="I1271" s="465"/>
      <c r="J1271" s="465"/>
      <c r="K1271" s="465"/>
      <c r="L1271" s="465"/>
      <c r="M1271" s="465"/>
      <c r="N1271" s="465"/>
      <c r="O1271" s="465"/>
      <c r="P1271" s="466"/>
      <c r="W1271" s="457" t="s">
        <v>195</v>
      </c>
      <c r="X1271" s="264"/>
      <c r="Y1271" s="264"/>
      <c r="Z1271" s="264"/>
    </row>
    <row r="1272" spans="1:26" s="64" customFormat="1" ht="17" thickBot="1">
      <c r="A1272" s="374" t="s">
        <v>1120</v>
      </c>
      <c r="B1272" s="467" t="s">
        <v>68</v>
      </c>
      <c r="C1272" s="442"/>
      <c r="D1272" s="442"/>
      <c r="E1272" s="766"/>
      <c r="F1272" s="767"/>
      <c r="G1272" s="767"/>
      <c r="H1272" s="767"/>
      <c r="I1272" s="767"/>
      <c r="J1272" s="768"/>
      <c r="K1272" s="468" t="s">
        <v>69</v>
      </c>
      <c r="L1272" s="766"/>
      <c r="M1272" s="768"/>
      <c r="N1272" s="442"/>
      <c r="O1272" s="467" t="s">
        <v>778</v>
      </c>
      <c r="P1272" s="629"/>
      <c r="W1272" s="453"/>
      <c r="X1272" s="264"/>
      <c r="Y1272" s="264"/>
      <c r="Z1272" s="264"/>
    </row>
    <row r="1273" spans="1:26" s="64" customFormat="1" ht="17" thickBot="1">
      <c r="A1273" s="470"/>
      <c r="B1273" s="442"/>
      <c r="C1273" s="442"/>
      <c r="D1273" s="442"/>
      <c r="E1273" s="442"/>
      <c r="F1273" s="442"/>
      <c r="G1273" s="442"/>
      <c r="H1273" s="442"/>
      <c r="I1273" s="442"/>
      <c r="J1273" s="442"/>
      <c r="K1273" s="442"/>
      <c r="L1273" s="442"/>
      <c r="M1273" s="442"/>
      <c r="N1273" s="442"/>
      <c r="O1273" s="442"/>
      <c r="P1273" s="471"/>
      <c r="W1273" s="453"/>
      <c r="X1273" s="264"/>
      <c r="Y1273" s="264"/>
      <c r="Z1273" s="264"/>
    </row>
    <row r="1274" spans="1:26" s="64" customFormat="1" ht="17" thickBot="1">
      <c r="A1274" s="470"/>
      <c r="B1274" s="467" t="s">
        <v>862</v>
      </c>
      <c r="C1274" s="442"/>
      <c r="D1274" s="442"/>
      <c r="E1274" s="472"/>
      <c r="F1274" s="472"/>
      <c r="G1274" s="766"/>
      <c r="H1274" s="767"/>
      <c r="I1274" s="768"/>
      <c r="J1274" s="442"/>
      <c r="K1274" s="467" t="s">
        <v>49</v>
      </c>
      <c r="L1274" s="610"/>
      <c r="M1274" s="442"/>
      <c r="N1274" s="442"/>
      <c r="O1274" s="467" t="s">
        <v>49</v>
      </c>
      <c r="P1274" s="610"/>
      <c r="W1274" s="453"/>
      <c r="X1274" s="264"/>
      <c r="Y1274" s="264"/>
      <c r="Z1274" s="264"/>
    </row>
    <row r="1275" spans="1:26" s="64" customFormat="1" ht="17" thickBot="1">
      <c r="A1275" s="470"/>
      <c r="B1275" s="467"/>
      <c r="C1275" s="442"/>
      <c r="D1275" s="442"/>
      <c r="E1275" s="474"/>
      <c r="F1275" s="474"/>
      <c r="G1275" s="474"/>
      <c r="H1275" s="474"/>
      <c r="I1275" s="442"/>
      <c r="J1275" s="442"/>
      <c r="K1275" s="467"/>
      <c r="L1275" s="475"/>
      <c r="M1275" s="450"/>
      <c r="N1275" s="450"/>
      <c r="O1275" s="476"/>
      <c r="P1275" s="477"/>
      <c r="W1275" s="453"/>
      <c r="X1275" s="264"/>
      <c r="Y1275" s="264"/>
      <c r="Z1275" s="264"/>
    </row>
    <row r="1276" spans="1:26" s="64" customFormat="1" ht="17" thickBot="1">
      <c r="A1276" s="470"/>
      <c r="B1276" s="467" t="s">
        <v>779</v>
      </c>
      <c r="C1276" s="442"/>
      <c r="D1276" s="442"/>
      <c r="E1276" s="474"/>
      <c r="F1276" s="474"/>
      <c r="G1276" s="801" t="s">
        <v>859</v>
      </c>
      <c r="H1276" s="802"/>
      <c r="I1276" s="803"/>
      <c r="J1276" s="442"/>
      <c r="K1276" s="467" t="s">
        <v>50</v>
      </c>
      <c r="L1276" s="611"/>
      <c r="M1276" s="442"/>
      <c r="N1276" s="442"/>
      <c r="O1276" s="467" t="s">
        <v>50</v>
      </c>
      <c r="P1276" s="611"/>
      <c r="W1276" s="453"/>
      <c r="X1276" s="264"/>
      <c r="Y1276" s="264"/>
      <c r="Z1276" s="264"/>
    </row>
    <row r="1277" spans="1:26" s="64" customFormat="1">
      <c r="A1277" s="470"/>
      <c r="B1277" s="442"/>
      <c r="C1277" s="442"/>
      <c r="D1277" s="442"/>
      <c r="E1277" s="442"/>
      <c r="F1277" s="442"/>
      <c r="G1277" s="442"/>
      <c r="H1277" s="442"/>
      <c r="I1277" s="442"/>
      <c r="J1277" s="442"/>
      <c r="K1277" s="442"/>
      <c r="L1277" s="442"/>
      <c r="M1277" s="442"/>
      <c r="N1277" s="442"/>
      <c r="O1277" s="442"/>
      <c r="P1277" s="471"/>
      <c r="W1277" s="453"/>
      <c r="X1277" s="264"/>
      <c r="Y1277" s="264"/>
      <c r="Z1277" s="264"/>
    </row>
    <row r="1278" spans="1:26" s="64" customFormat="1">
      <c r="A1278" s="470"/>
      <c r="B1278" s="467" t="s">
        <v>70</v>
      </c>
      <c r="C1278" s="442"/>
      <c r="D1278" s="766"/>
      <c r="E1278" s="767"/>
      <c r="F1278" s="768"/>
      <c r="G1278" s="442"/>
      <c r="H1278" s="467" t="s">
        <v>71</v>
      </c>
      <c r="I1278" s="442"/>
      <c r="J1278" s="769"/>
      <c r="K1278" s="804"/>
      <c r="L1278" s="804"/>
      <c r="M1278" s="804"/>
      <c r="N1278" s="804"/>
      <c r="O1278" s="770"/>
      <c r="P1278" s="471"/>
      <c r="W1278" s="453"/>
      <c r="X1278" s="264"/>
      <c r="Y1278" s="264"/>
      <c r="Z1278" s="264"/>
    </row>
    <row r="1279" spans="1:26" s="64" customFormat="1">
      <c r="A1279" s="470"/>
      <c r="B1279" s="442"/>
      <c r="C1279" s="442"/>
      <c r="D1279" s="442"/>
      <c r="E1279" s="442"/>
      <c r="F1279" s="442"/>
      <c r="G1279" s="442"/>
      <c r="H1279" s="442"/>
      <c r="I1279" s="442"/>
      <c r="J1279" s="442"/>
      <c r="K1279" s="442"/>
      <c r="L1279" s="442"/>
      <c r="M1279" s="442"/>
      <c r="N1279" s="442"/>
      <c r="O1279" s="442"/>
      <c r="P1279" s="471"/>
      <c r="W1279" s="453"/>
      <c r="X1279" s="264"/>
      <c r="Y1279" s="264"/>
      <c r="Z1279" s="264"/>
    </row>
    <row r="1280" spans="1:26" s="64" customFormat="1">
      <c r="A1280" s="470"/>
      <c r="B1280" s="467" t="s">
        <v>72</v>
      </c>
      <c r="C1280" s="442"/>
      <c r="D1280" s="766"/>
      <c r="E1280" s="767"/>
      <c r="F1280" s="767"/>
      <c r="G1280" s="767"/>
      <c r="H1280" s="767"/>
      <c r="I1280" s="767"/>
      <c r="J1280" s="767"/>
      <c r="K1280" s="767"/>
      <c r="L1280" s="767"/>
      <c r="M1280" s="767"/>
      <c r="N1280" s="767"/>
      <c r="O1280" s="768"/>
      <c r="P1280" s="471"/>
      <c r="W1280" s="453"/>
      <c r="X1280" s="264"/>
      <c r="Y1280" s="264"/>
      <c r="Z1280" s="264"/>
    </row>
    <row r="1281" spans="1:26" s="64" customFormat="1" ht="17" thickBot="1">
      <c r="A1281" s="479"/>
      <c r="B1281" s="480"/>
      <c r="C1281" s="480"/>
      <c r="D1281" s="480"/>
      <c r="E1281" s="480"/>
      <c r="F1281" s="480"/>
      <c r="G1281" s="480"/>
      <c r="H1281" s="480"/>
      <c r="I1281" s="480"/>
      <c r="J1281" s="480"/>
      <c r="K1281" s="480"/>
      <c r="L1281" s="480"/>
      <c r="M1281" s="480"/>
      <c r="N1281" s="480"/>
      <c r="O1281" s="480"/>
      <c r="P1281" s="481"/>
      <c r="W1281" s="453"/>
      <c r="X1281" s="264"/>
      <c r="Y1281" s="264"/>
      <c r="Z1281" s="264"/>
    </row>
    <row r="1282" spans="1:26" s="64" customFormat="1" ht="17" thickBot="1">
      <c r="A1282" s="470"/>
      <c r="B1282" s="465"/>
      <c r="C1282" s="465"/>
      <c r="D1282" s="465"/>
      <c r="E1282" s="465"/>
      <c r="F1282" s="465"/>
      <c r="G1282" s="465"/>
      <c r="H1282" s="465"/>
      <c r="I1282" s="465"/>
      <c r="J1282" s="465"/>
      <c r="K1282" s="465"/>
      <c r="L1282" s="465"/>
      <c r="M1282" s="465"/>
      <c r="N1282" s="465"/>
      <c r="O1282" s="465"/>
      <c r="P1282" s="466"/>
      <c r="W1282" s="457" t="s">
        <v>195</v>
      </c>
      <c r="X1282" s="264"/>
      <c r="Y1282" s="264"/>
      <c r="Z1282" s="264"/>
    </row>
    <row r="1283" spans="1:26" s="64" customFormat="1" ht="17" thickBot="1">
      <c r="A1283" s="374" t="s">
        <v>1121</v>
      </c>
      <c r="B1283" s="467" t="s">
        <v>68</v>
      </c>
      <c r="C1283" s="442"/>
      <c r="D1283" s="442"/>
      <c r="E1283" s="766"/>
      <c r="F1283" s="767"/>
      <c r="G1283" s="767"/>
      <c r="H1283" s="767"/>
      <c r="I1283" s="767"/>
      <c r="J1283" s="768"/>
      <c r="K1283" s="468" t="s">
        <v>69</v>
      </c>
      <c r="L1283" s="766"/>
      <c r="M1283" s="768"/>
      <c r="N1283" s="442"/>
      <c r="O1283" s="467" t="s">
        <v>778</v>
      </c>
      <c r="P1283" s="629"/>
      <c r="W1283" s="453"/>
      <c r="X1283" s="264"/>
      <c r="Y1283" s="264"/>
      <c r="Z1283" s="264"/>
    </row>
    <row r="1284" spans="1:26" s="64" customFormat="1" ht="17" thickBot="1">
      <c r="A1284" s="470"/>
      <c r="B1284" s="442"/>
      <c r="C1284" s="442"/>
      <c r="D1284" s="442"/>
      <c r="E1284" s="442"/>
      <c r="F1284" s="442"/>
      <c r="G1284" s="442"/>
      <c r="H1284" s="442"/>
      <c r="I1284" s="442"/>
      <c r="J1284" s="442"/>
      <c r="K1284" s="442"/>
      <c r="L1284" s="442"/>
      <c r="M1284" s="442"/>
      <c r="N1284" s="442"/>
      <c r="O1284" s="442"/>
      <c r="P1284" s="471"/>
      <c r="W1284" s="453"/>
      <c r="X1284" s="264"/>
      <c r="Y1284" s="264"/>
      <c r="Z1284" s="264"/>
    </row>
    <row r="1285" spans="1:26" s="64" customFormat="1" ht="17" thickBot="1">
      <c r="A1285" s="470"/>
      <c r="B1285" s="467" t="s">
        <v>862</v>
      </c>
      <c r="C1285" s="442"/>
      <c r="D1285" s="442"/>
      <c r="E1285" s="472"/>
      <c r="F1285" s="472"/>
      <c r="G1285" s="766"/>
      <c r="H1285" s="767"/>
      <c r="I1285" s="768"/>
      <c r="J1285" s="442"/>
      <c r="K1285" s="467" t="s">
        <v>49</v>
      </c>
      <c r="L1285" s="610"/>
      <c r="M1285" s="442"/>
      <c r="N1285" s="442"/>
      <c r="O1285" s="467" t="s">
        <v>49</v>
      </c>
      <c r="P1285" s="610"/>
      <c r="W1285" s="453"/>
      <c r="X1285" s="264"/>
      <c r="Y1285" s="264"/>
      <c r="Z1285" s="264"/>
    </row>
    <row r="1286" spans="1:26" s="64" customFormat="1" ht="17" thickBot="1">
      <c r="A1286" s="470"/>
      <c r="B1286" s="467"/>
      <c r="C1286" s="442"/>
      <c r="D1286" s="442"/>
      <c r="E1286" s="474"/>
      <c r="F1286" s="474"/>
      <c r="G1286" s="474"/>
      <c r="H1286" s="474"/>
      <c r="I1286" s="442"/>
      <c r="J1286" s="442"/>
      <c r="K1286" s="467"/>
      <c r="L1286" s="475"/>
      <c r="M1286" s="450"/>
      <c r="N1286" s="450"/>
      <c r="O1286" s="476"/>
      <c r="P1286" s="477"/>
      <c r="W1286" s="453"/>
      <c r="X1286" s="264"/>
      <c r="Y1286" s="264"/>
      <c r="Z1286" s="264"/>
    </row>
    <row r="1287" spans="1:26" s="64" customFormat="1" ht="17" thickBot="1">
      <c r="A1287" s="470"/>
      <c r="B1287" s="467" t="s">
        <v>779</v>
      </c>
      <c r="C1287" s="442"/>
      <c r="D1287" s="442"/>
      <c r="E1287" s="474"/>
      <c r="F1287" s="474"/>
      <c r="G1287" s="801" t="s">
        <v>859</v>
      </c>
      <c r="H1287" s="802"/>
      <c r="I1287" s="803"/>
      <c r="J1287" s="442"/>
      <c r="K1287" s="467" t="s">
        <v>50</v>
      </c>
      <c r="L1287" s="611"/>
      <c r="M1287" s="442"/>
      <c r="N1287" s="442"/>
      <c r="O1287" s="467" t="s">
        <v>50</v>
      </c>
      <c r="P1287" s="611"/>
      <c r="W1287" s="453"/>
      <c r="X1287" s="264"/>
      <c r="Y1287" s="264"/>
      <c r="Z1287" s="264"/>
    </row>
    <row r="1288" spans="1:26" s="64" customFormat="1">
      <c r="A1288" s="470"/>
      <c r="B1288" s="442"/>
      <c r="C1288" s="442"/>
      <c r="D1288" s="442"/>
      <c r="E1288" s="442"/>
      <c r="F1288" s="442"/>
      <c r="G1288" s="442"/>
      <c r="H1288" s="442"/>
      <c r="I1288" s="442"/>
      <c r="J1288" s="442"/>
      <c r="K1288" s="442"/>
      <c r="L1288" s="442"/>
      <c r="M1288" s="442"/>
      <c r="N1288" s="442"/>
      <c r="O1288" s="442"/>
      <c r="P1288" s="471"/>
      <c r="W1288" s="453"/>
      <c r="X1288" s="264"/>
      <c r="Y1288" s="264"/>
      <c r="Z1288" s="264"/>
    </row>
    <row r="1289" spans="1:26" s="64" customFormat="1">
      <c r="A1289" s="470"/>
      <c r="B1289" s="467" t="s">
        <v>70</v>
      </c>
      <c r="C1289" s="442"/>
      <c r="D1289" s="766"/>
      <c r="E1289" s="767"/>
      <c r="F1289" s="768"/>
      <c r="G1289" s="442"/>
      <c r="H1289" s="467" t="s">
        <v>71</v>
      </c>
      <c r="I1289" s="442"/>
      <c r="J1289" s="769"/>
      <c r="K1289" s="804"/>
      <c r="L1289" s="804"/>
      <c r="M1289" s="804"/>
      <c r="N1289" s="804"/>
      <c r="O1289" s="770"/>
      <c r="P1289" s="471"/>
      <c r="W1289" s="453"/>
      <c r="X1289" s="264"/>
      <c r="Y1289" s="264"/>
      <c r="Z1289" s="264"/>
    </row>
    <row r="1290" spans="1:26" s="64" customFormat="1">
      <c r="A1290" s="470"/>
      <c r="B1290" s="442"/>
      <c r="C1290" s="442"/>
      <c r="D1290" s="442"/>
      <c r="E1290" s="442"/>
      <c r="F1290" s="442"/>
      <c r="G1290" s="442"/>
      <c r="H1290" s="442"/>
      <c r="I1290" s="442"/>
      <c r="J1290" s="442"/>
      <c r="K1290" s="442"/>
      <c r="L1290" s="442"/>
      <c r="M1290" s="442"/>
      <c r="N1290" s="442"/>
      <c r="O1290" s="442"/>
      <c r="P1290" s="471"/>
      <c r="W1290" s="453"/>
      <c r="X1290" s="264"/>
      <c r="Y1290" s="264"/>
      <c r="Z1290" s="264"/>
    </row>
    <row r="1291" spans="1:26" s="64" customFormat="1">
      <c r="A1291" s="470"/>
      <c r="B1291" s="467" t="s">
        <v>72</v>
      </c>
      <c r="C1291" s="442"/>
      <c r="D1291" s="766"/>
      <c r="E1291" s="767"/>
      <c r="F1291" s="767"/>
      <c r="G1291" s="767"/>
      <c r="H1291" s="767"/>
      <c r="I1291" s="767"/>
      <c r="J1291" s="767"/>
      <c r="K1291" s="767"/>
      <c r="L1291" s="767"/>
      <c r="M1291" s="767"/>
      <c r="N1291" s="767"/>
      <c r="O1291" s="768"/>
      <c r="P1291" s="471"/>
      <c r="W1291" s="453"/>
      <c r="X1291" s="264"/>
      <c r="Y1291" s="264"/>
      <c r="Z1291" s="264"/>
    </row>
    <row r="1292" spans="1:26" s="64" customFormat="1" ht="17" thickBot="1">
      <c r="A1292" s="479"/>
      <c r="B1292" s="480"/>
      <c r="C1292" s="480"/>
      <c r="D1292" s="480"/>
      <c r="E1292" s="480"/>
      <c r="F1292" s="480"/>
      <c r="G1292" s="480"/>
      <c r="H1292" s="480"/>
      <c r="I1292" s="480"/>
      <c r="J1292" s="480"/>
      <c r="K1292" s="480"/>
      <c r="L1292" s="480"/>
      <c r="M1292" s="480"/>
      <c r="N1292" s="480"/>
      <c r="O1292" s="480"/>
      <c r="P1292" s="481"/>
      <c r="W1292" s="453"/>
      <c r="X1292" s="264"/>
      <c r="Y1292" s="264"/>
      <c r="Z1292" s="264"/>
    </row>
    <row r="1293" spans="1:26" s="64" customFormat="1" ht="17" thickBot="1">
      <c r="A1293" s="470"/>
      <c r="B1293" s="465"/>
      <c r="C1293" s="465"/>
      <c r="D1293" s="465"/>
      <c r="E1293" s="465"/>
      <c r="F1293" s="465"/>
      <c r="G1293" s="465"/>
      <c r="H1293" s="465"/>
      <c r="I1293" s="465"/>
      <c r="J1293" s="465"/>
      <c r="K1293" s="465"/>
      <c r="L1293" s="465"/>
      <c r="M1293" s="465"/>
      <c r="N1293" s="465"/>
      <c r="O1293" s="465"/>
      <c r="P1293" s="466"/>
      <c r="W1293" s="457" t="s">
        <v>195</v>
      </c>
      <c r="X1293" s="264"/>
      <c r="Y1293" s="264"/>
      <c r="Z1293" s="264"/>
    </row>
    <row r="1294" spans="1:26" s="64" customFormat="1" ht="17" thickBot="1">
      <c r="A1294" s="374" t="s">
        <v>1122</v>
      </c>
      <c r="B1294" s="467" t="s">
        <v>68</v>
      </c>
      <c r="C1294" s="442"/>
      <c r="D1294" s="442"/>
      <c r="E1294" s="766"/>
      <c r="F1294" s="767"/>
      <c r="G1294" s="767"/>
      <c r="H1294" s="767"/>
      <c r="I1294" s="767"/>
      <c r="J1294" s="768"/>
      <c r="K1294" s="468" t="s">
        <v>69</v>
      </c>
      <c r="L1294" s="766"/>
      <c r="M1294" s="768"/>
      <c r="N1294" s="442"/>
      <c r="O1294" s="467" t="s">
        <v>778</v>
      </c>
      <c r="P1294" s="629"/>
      <c r="W1294" s="453"/>
      <c r="X1294" s="264"/>
      <c r="Y1294" s="264"/>
      <c r="Z1294" s="264"/>
    </row>
    <row r="1295" spans="1:26" s="64" customFormat="1" ht="17" thickBot="1">
      <c r="A1295" s="470"/>
      <c r="B1295" s="442"/>
      <c r="C1295" s="442"/>
      <c r="D1295" s="442"/>
      <c r="E1295" s="442"/>
      <c r="F1295" s="442"/>
      <c r="G1295" s="442"/>
      <c r="H1295" s="442"/>
      <c r="I1295" s="442"/>
      <c r="J1295" s="442"/>
      <c r="K1295" s="442"/>
      <c r="L1295" s="442"/>
      <c r="M1295" s="442"/>
      <c r="N1295" s="442"/>
      <c r="O1295" s="442"/>
      <c r="P1295" s="471"/>
      <c r="W1295" s="453"/>
      <c r="X1295" s="264"/>
      <c r="Y1295" s="264"/>
      <c r="Z1295" s="264"/>
    </row>
    <row r="1296" spans="1:26" s="64" customFormat="1" ht="17" thickBot="1">
      <c r="A1296" s="470"/>
      <c r="B1296" s="467" t="s">
        <v>862</v>
      </c>
      <c r="C1296" s="442"/>
      <c r="D1296" s="442"/>
      <c r="E1296" s="472"/>
      <c r="F1296" s="472"/>
      <c r="G1296" s="766"/>
      <c r="H1296" s="767"/>
      <c r="I1296" s="768"/>
      <c r="J1296" s="442"/>
      <c r="K1296" s="467" t="s">
        <v>49</v>
      </c>
      <c r="L1296" s="610"/>
      <c r="M1296" s="442"/>
      <c r="N1296" s="442"/>
      <c r="O1296" s="467" t="s">
        <v>49</v>
      </c>
      <c r="P1296" s="610"/>
      <c r="W1296" s="453"/>
      <c r="X1296" s="264"/>
      <c r="Y1296" s="264"/>
      <c r="Z1296" s="264"/>
    </row>
    <row r="1297" spans="1:26" s="64" customFormat="1" ht="17" thickBot="1">
      <c r="A1297" s="470"/>
      <c r="B1297" s="467"/>
      <c r="C1297" s="442"/>
      <c r="D1297" s="442"/>
      <c r="E1297" s="474"/>
      <c r="F1297" s="474"/>
      <c r="G1297" s="474"/>
      <c r="H1297" s="474"/>
      <c r="I1297" s="442"/>
      <c r="J1297" s="442"/>
      <c r="K1297" s="467"/>
      <c r="L1297" s="475"/>
      <c r="M1297" s="450"/>
      <c r="N1297" s="450"/>
      <c r="O1297" s="476"/>
      <c r="P1297" s="477"/>
      <c r="W1297" s="453"/>
      <c r="X1297" s="264"/>
      <c r="Y1297" s="264"/>
      <c r="Z1297" s="264"/>
    </row>
    <row r="1298" spans="1:26" s="64" customFormat="1" ht="17" thickBot="1">
      <c r="A1298" s="470"/>
      <c r="B1298" s="467" t="s">
        <v>779</v>
      </c>
      <c r="C1298" s="442"/>
      <c r="D1298" s="442"/>
      <c r="E1298" s="474"/>
      <c r="F1298" s="474"/>
      <c r="G1298" s="801" t="s">
        <v>859</v>
      </c>
      <c r="H1298" s="802"/>
      <c r="I1298" s="803"/>
      <c r="J1298" s="442"/>
      <c r="K1298" s="467" t="s">
        <v>50</v>
      </c>
      <c r="L1298" s="611"/>
      <c r="M1298" s="442"/>
      <c r="N1298" s="442"/>
      <c r="O1298" s="467" t="s">
        <v>50</v>
      </c>
      <c r="P1298" s="611"/>
      <c r="W1298" s="453"/>
      <c r="X1298" s="264"/>
      <c r="Y1298" s="264"/>
      <c r="Z1298" s="264"/>
    </row>
    <row r="1299" spans="1:26" s="64" customFormat="1">
      <c r="A1299" s="470"/>
      <c r="B1299" s="442"/>
      <c r="C1299" s="442"/>
      <c r="D1299" s="442"/>
      <c r="E1299" s="442"/>
      <c r="F1299" s="442"/>
      <c r="G1299" s="442"/>
      <c r="H1299" s="442"/>
      <c r="I1299" s="442"/>
      <c r="J1299" s="442"/>
      <c r="K1299" s="442"/>
      <c r="L1299" s="442"/>
      <c r="M1299" s="442"/>
      <c r="N1299" s="442"/>
      <c r="O1299" s="442"/>
      <c r="P1299" s="471"/>
      <c r="W1299" s="453"/>
      <c r="X1299" s="264"/>
      <c r="Y1299" s="264"/>
      <c r="Z1299" s="264"/>
    </row>
    <row r="1300" spans="1:26" s="64" customFormat="1">
      <c r="A1300" s="470"/>
      <c r="B1300" s="467" t="s">
        <v>70</v>
      </c>
      <c r="C1300" s="442"/>
      <c r="D1300" s="766"/>
      <c r="E1300" s="767"/>
      <c r="F1300" s="768"/>
      <c r="G1300" s="442"/>
      <c r="H1300" s="467" t="s">
        <v>71</v>
      </c>
      <c r="I1300" s="442"/>
      <c r="J1300" s="769"/>
      <c r="K1300" s="804"/>
      <c r="L1300" s="804"/>
      <c r="M1300" s="804"/>
      <c r="N1300" s="804"/>
      <c r="O1300" s="770"/>
      <c r="P1300" s="471"/>
      <c r="W1300" s="453"/>
      <c r="X1300" s="264"/>
      <c r="Y1300" s="264"/>
      <c r="Z1300" s="264"/>
    </row>
    <row r="1301" spans="1:26" s="64" customFormat="1">
      <c r="A1301" s="470"/>
      <c r="B1301" s="442"/>
      <c r="C1301" s="442"/>
      <c r="D1301" s="442"/>
      <c r="E1301" s="442"/>
      <c r="F1301" s="442"/>
      <c r="G1301" s="442"/>
      <c r="H1301" s="442"/>
      <c r="I1301" s="442"/>
      <c r="J1301" s="442"/>
      <c r="K1301" s="442"/>
      <c r="L1301" s="442"/>
      <c r="M1301" s="442"/>
      <c r="N1301" s="442"/>
      <c r="O1301" s="442"/>
      <c r="P1301" s="471"/>
      <c r="W1301" s="453"/>
      <c r="X1301" s="264"/>
      <c r="Y1301" s="264"/>
      <c r="Z1301" s="264"/>
    </row>
    <row r="1302" spans="1:26" s="64" customFormat="1">
      <c r="A1302" s="470"/>
      <c r="B1302" s="467" t="s">
        <v>72</v>
      </c>
      <c r="C1302" s="442"/>
      <c r="D1302" s="766"/>
      <c r="E1302" s="767"/>
      <c r="F1302" s="767"/>
      <c r="G1302" s="767"/>
      <c r="H1302" s="767"/>
      <c r="I1302" s="767"/>
      <c r="J1302" s="767"/>
      <c r="K1302" s="767"/>
      <c r="L1302" s="767"/>
      <c r="M1302" s="767"/>
      <c r="N1302" s="767"/>
      <c r="O1302" s="768"/>
      <c r="P1302" s="471"/>
      <c r="W1302" s="453"/>
      <c r="X1302" s="264"/>
      <c r="Y1302" s="264"/>
      <c r="Z1302" s="264"/>
    </row>
    <row r="1303" spans="1:26" s="64" customFormat="1" ht="17" thickBot="1">
      <c r="A1303" s="479"/>
      <c r="B1303" s="480"/>
      <c r="C1303" s="480"/>
      <c r="D1303" s="480"/>
      <c r="E1303" s="480"/>
      <c r="F1303" s="480"/>
      <c r="G1303" s="480"/>
      <c r="H1303" s="480"/>
      <c r="I1303" s="480"/>
      <c r="J1303" s="480"/>
      <c r="K1303" s="480"/>
      <c r="L1303" s="480"/>
      <c r="M1303" s="480"/>
      <c r="N1303" s="480"/>
      <c r="O1303" s="480"/>
      <c r="P1303" s="481"/>
      <c r="W1303" s="453"/>
      <c r="X1303" s="264"/>
      <c r="Y1303" s="264"/>
      <c r="Z1303" s="264"/>
    </row>
    <row r="1304" spans="1:26" s="64" customFormat="1" ht="17" thickBot="1">
      <c r="A1304" s="470"/>
      <c r="B1304" s="465"/>
      <c r="C1304" s="465"/>
      <c r="D1304" s="465"/>
      <c r="E1304" s="465"/>
      <c r="F1304" s="465"/>
      <c r="G1304" s="465"/>
      <c r="H1304" s="465"/>
      <c r="I1304" s="465"/>
      <c r="J1304" s="465"/>
      <c r="K1304" s="465"/>
      <c r="L1304" s="465"/>
      <c r="M1304" s="465"/>
      <c r="N1304" s="465"/>
      <c r="O1304" s="465"/>
      <c r="P1304" s="466"/>
      <c r="W1304" s="457" t="s">
        <v>195</v>
      </c>
      <c r="X1304" s="264"/>
      <c r="Y1304" s="264"/>
      <c r="Z1304" s="264"/>
    </row>
    <row r="1305" spans="1:26" s="64" customFormat="1" ht="17" thickBot="1">
      <c r="A1305" s="374" t="s">
        <v>1123</v>
      </c>
      <c r="B1305" s="467" t="s">
        <v>68</v>
      </c>
      <c r="C1305" s="442"/>
      <c r="D1305" s="442"/>
      <c r="E1305" s="766"/>
      <c r="F1305" s="767"/>
      <c r="G1305" s="767"/>
      <c r="H1305" s="767"/>
      <c r="I1305" s="767"/>
      <c r="J1305" s="768"/>
      <c r="K1305" s="468" t="s">
        <v>69</v>
      </c>
      <c r="L1305" s="766"/>
      <c r="M1305" s="768"/>
      <c r="N1305" s="442"/>
      <c r="O1305" s="467" t="s">
        <v>778</v>
      </c>
      <c r="P1305" s="629"/>
      <c r="W1305" s="453"/>
      <c r="X1305" s="264"/>
      <c r="Y1305" s="264"/>
      <c r="Z1305" s="264"/>
    </row>
    <row r="1306" spans="1:26" s="64" customFormat="1" ht="17" thickBot="1">
      <c r="A1306" s="470"/>
      <c r="B1306" s="442"/>
      <c r="C1306" s="442"/>
      <c r="D1306" s="442"/>
      <c r="E1306" s="442"/>
      <c r="F1306" s="442"/>
      <c r="G1306" s="442"/>
      <c r="H1306" s="442"/>
      <c r="I1306" s="442"/>
      <c r="J1306" s="442"/>
      <c r="K1306" s="442"/>
      <c r="L1306" s="442"/>
      <c r="M1306" s="442"/>
      <c r="N1306" s="442"/>
      <c r="O1306" s="442"/>
      <c r="P1306" s="471"/>
      <c r="W1306" s="453"/>
      <c r="X1306" s="264"/>
      <c r="Y1306" s="264"/>
      <c r="Z1306" s="264"/>
    </row>
    <row r="1307" spans="1:26" s="64" customFormat="1" ht="17" thickBot="1">
      <c r="A1307" s="470"/>
      <c r="B1307" s="467" t="s">
        <v>862</v>
      </c>
      <c r="C1307" s="442"/>
      <c r="D1307" s="442"/>
      <c r="E1307" s="472"/>
      <c r="F1307" s="472"/>
      <c r="G1307" s="766"/>
      <c r="H1307" s="767"/>
      <c r="I1307" s="768"/>
      <c r="J1307" s="442"/>
      <c r="K1307" s="467" t="s">
        <v>49</v>
      </c>
      <c r="L1307" s="610"/>
      <c r="M1307" s="442"/>
      <c r="N1307" s="442"/>
      <c r="O1307" s="467" t="s">
        <v>49</v>
      </c>
      <c r="P1307" s="610"/>
      <c r="W1307" s="453"/>
      <c r="X1307" s="264"/>
      <c r="Y1307" s="264"/>
      <c r="Z1307" s="264"/>
    </row>
    <row r="1308" spans="1:26" s="64" customFormat="1" ht="17" thickBot="1">
      <c r="A1308" s="470"/>
      <c r="B1308" s="467"/>
      <c r="C1308" s="442"/>
      <c r="D1308" s="442"/>
      <c r="E1308" s="474"/>
      <c r="F1308" s="474"/>
      <c r="G1308" s="474"/>
      <c r="H1308" s="474"/>
      <c r="I1308" s="442"/>
      <c r="J1308" s="442"/>
      <c r="K1308" s="467"/>
      <c r="L1308" s="475"/>
      <c r="M1308" s="450"/>
      <c r="N1308" s="450"/>
      <c r="O1308" s="476"/>
      <c r="P1308" s="477"/>
      <c r="W1308" s="453"/>
      <c r="X1308" s="264"/>
      <c r="Y1308" s="264"/>
      <c r="Z1308" s="264"/>
    </row>
    <row r="1309" spans="1:26" s="64" customFormat="1" ht="17" thickBot="1">
      <c r="A1309" s="470"/>
      <c r="B1309" s="467" t="s">
        <v>779</v>
      </c>
      <c r="C1309" s="442"/>
      <c r="D1309" s="442"/>
      <c r="E1309" s="474"/>
      <c r="F1309" s="474"/>
      <c r="G1309" s="801" t="s">
        <v>859</v>
      </c>
      <c r="H1309" s="802"/>
      <c r="I1309" s="803"/>
      <c r="J1309" s="442"/>
      <c r="K1309" s="467" t="s">
        <v>50</v>
      </c>
      <c r="L1309" s="611"/>
      <c r="M1309" s="442"/>
      <c r="N1309" s="442"/>
      <c r="O1309" s="467" t="s">
        <v>50</v>
      </c>
      <c r="P1309" s="611"/>
      <c r="W1309" s="453"/>
      <c r="X1309" s="264"/>
      <c r="Y1309" s="264"/>
      <c r="Z1309" s="264"/>
    </row>
    <row r="1310" spans="1:26" s="64" customFormat="1">
      <c r="A1310" s="470"/>
      <c r="B1310" s="442"/>
      <c r="C1310" s="442"/>
      <c r="D1310" s="442"/>
      <c r="E1310" s="442"/>
      <c r="F1310" s="442"/>
      <c r="G1310" s="442"/>
      <c r="H1310" s="442"/>
      <c r="I1310" s="442"/>
      <c r="J1310" s="442"/>
      <c r="K1310" s="442"/>
      <c r="L1310" s="442"/>
      <c r="M1310" s="442"/>
      <c r="N1310" s="442"/>
      <c r="O1310" s="442"/>
      <c r="P1310" s="471"/>
      <c r="W1310" s="453"/>
      <c r="X1310" s="264"/>
      <c r="Y1310" s="264"/>
      <c r="Z1310" s="264"/>
    </row>
    <row r="1311" spans="1:26" s="64" customFormat="1">
      <c r="A1311" s="470"/>
      <c r="B1311" s="467" t="s">
        <v>70</v>
      </c>
      <c r="C1311" s="442"/>
      <c r="D1311" s="766"/>
      <c r="E1311" s="767"/>
      <c r="F1311" s="768"/>
      <c r="G1311" s="442"/>
      <c r="H1311" s="467" t="s">
        <v>71</v>
      </c>
      <c r="I1311" s="442"/>
      <c r="J1311" s="769"/>
      <c r="K1311" s="804"/>
      <c r="L1311" s="804"/>
      <c r="M1311" s="804"/>
      <c r="N1311" s="804"/>
      <c r="O1311" s="770"/>
      <c r="P1311" s="471"/>
      <c r="W1311" s="453"/>
      <c r="X1311" s="264"/>
      <c r="Y1311" s="264"/>
      <c r="Z1311" s="264"/>
    </row>
    <row r="1312" spans="1:26" s="64" customFormat="1">
      <c r="A1312" s="470"/>
      <c r="B1312" s="442"/>
      <c r="C1312" s="442"/>
      <c r="D1312" s="442"/>
      <c r="E1312" s="442"/>
      <c r="F1312" s="442"/>
      <c r="G1312" s="442"/>
      <c r="H1312" s="442"/>
      <c r="I1312" s="442"/>
      <c r="J1312" s="442"/>
      <c r="K1312" s="442"/>
      <c r="L1312" s="442"/>
      <c r="M1312" s="442"/>
      <c r="N1312" s="442"/>
      <c r="O1312" s="442"/>
      <c r="P1312" s="471"/>
      <c r="W1312" s="453"/>
      <c r="X1312" s="264"/>
      <c r="Y1312" s="264"/>
      <c r="Z1312" s="264"/>
    </row>
    <row r="1313" spans="1:26" s="64" customFormat="1">
      <c r="A1313" s="470"/>
      <c r="B1313" s="467" t="s">
        <v>72</v>
      </c>
      <c r="C1313" s="442"/>
      <c r="D1313" s="766"/>
      <c r="E1313" s="767"/>
      <c r="F1313" s="767"/>
      <c r="G1313" s="767"/>
      <c r="H1313" s="767"/>
      <c r="I1313" s="767"/>
      <c r="J1313" s="767"/>
      <c r="K1313" s="767"/>
      <c r="L1313" s="767"/>
      <c r="M1313" s="767"/>
      <c r="N1313" s="767"/>
      <c r="O1313" s="768"/>
      <c r="P1313" s="471"/>
      <c r="W1313" s="453"/>
      <c r="X1313" s="264"/>
      <c r="Y1313" s="264"/>
      <c r="Z1313" s="264"/>
    </row>
    <row r="1314" spans="1:26" s="64" customFormat="1" ht="17" thickBot="1">
      <c r="A1314" s="479"/>
      <c r="B1314" s="480"/>
      <c r="C1314" s="480"/>
      <c r="D1314" s="480"/>
      <c r="E1314" s="480"/>
      <c r="F1314" s="480"/>
      <c r="G1314" s="480"/>
      <c r="H1314" s="480"/>
      <c r="I1314" s="480"/>
      <c r="J1314" s="480"/>
      <c r="K1314" s="480"/>
      <c r="L1314" s="480"/>
      <c r="M1314" s="480"/>
      <c r="N1314" s="480"/>
      <c r="O1314" s="480"/>
      <c r="P1314" s="481"/>
      <c r="W1314" s="453"/>
      <c r="X1314" s="264"/>
      <c r="Y1314" s="264"/>
      <c r="Z1314" s="264"/>
    </row>
    <row r="1315" spans="1:26" s="64" customFormat="1" ht="17" thickBot="1">
      <c r="A1315" s="470"/>
      <c r="B1315" s="465"/>
      <c r="C1315" s="465"/>
      <c r="D1315" s="465"/>
      <c r="E1315" s="465"/>
      <c r="F1315" s="465"/>
      <c r="G1315" s="465"/>
      <c r="H1315" s="465"/>
      <c r="I1315" s="465"/>
      <c r="J1315" s="465"/>
      <c r="K1315" s="465"/>
      <c r="L1315" s="465"/>
      <c r="M1315" s="465"/>
      <c r="N1315" s="465"/>
      <c r="O1315" s="465"/>
      <c r="P1315" s="466"/>
      <c r="W1315" s="457" t="s">
        <v>195</v>
      </c>
      <c r="X1315" s="264"/>
      <c r="Y1315" s="264"/>
      <c r="Z1315" s="264"/>
    </row>
    <row r="1316" spans="1:26" s="64" customFormat="1" ht="17" thickBot="1">
      <c r="A1316" s="374" t="s">
        <v>1124</v>
      </c>
      <c r="B1316" s="467" t="s">
        <v>68</v>
      </c>
      <c r="C1316" s="442"/>
      <c r="D1316" s="442"/>
      <c r="E1316" s="766"/>
      <c r="F1316" s="767"/>
      <c r="G1316" s="767"/>
      <c r="H1316" s="767"/>
      <c r="I1316" s="767"/>
      <c r="J1316" s="768"/>
      <c r="K1316" s="468" t="s">
        <v>69</v>
      </c>
      <c r="L1316" s="766"/>
      <c r="M1316" s="768"/>
      <c r="N1316" s="442"/>
      <c r="O1316" s="467" t="s">
        <v>778</v>
      </c>
      <c r="P1316" s="629"/>
      <c r="W1316" s="453"/>
      <c r="X1316" s="264"/>
      <c r="Y1316" s="264"/>
      <c r="Z1316" s="264"/>
    </row>
    <row r="1317" spans="1:26" s="64" customFormat="1" ht="17" thickBot="1">
      <c r="A1317" s="470"/>
      <c r="B1317" s="442"/>
      <c r="C1317" s="442"/>
      <c r="D1317" s="442"/>
      <c r="E1317" s="442"/>
      <c r="F1317" s="442"/>
      <c r="G1317" s="442"/>
      <c r="H1317" s="442"/>
      <c r="I1317" s="442"/>
      <c r="J1317" s="442"/>
      <c r="K1317" s="442"/>
      <c r="L1317" s="442"/>
      <c r="M1317" s="442"/>
      <c r="N1317" s="442"/>
      <c r="O1317" s="442"/>
      <c r="P1317" s="471"/>
      <c r="W1317" s="453"/>
      <c r="X1317" s="264"/>
      <c r="Y1317" s="264"/>
      <c r="Z1317" s="264"/>
    </row>
    <row r="1318" spans="1:26" s="64" customFormat="1" ht="17" thickBot="1">
      <c r="A1318" s="470"/>
      <c r="B1318" s="467" t="s">
        <v>862</v>
      </c>
      <c r="C1318" s="442"/>
      <c r="D1318" s="442"/>
      <c r="E1318" s="472"/>
      <c r="F1318" s="472"/>
      <c r="G1318" s="766"/>
      <c r="H1318" s="767"/>
      <c r="I1318" s="768"/>
      <c r="J1318" s="442"/>
      <c r="K1318" s="467" t="s">
        <v>49</v>
      </c>
      <c r="L1318" s="610"/>
      <c r="M1318" s="442"/>
      <c r="N1318" s="442"/>
      <c r="O1318" s="467" t="s">
        <v>49</v>
      </c>
      <c r="P1318" s="610"/>
      <c r="W1318" s="453"/>
      <c r="X1318" s="264"/>
      <c r="Y1318" s="264"/>
      <c r="Z1318" s="264"/>
    </row>
    <row r="1319" spans="1:26" s="64" customFormat="1" ht="17" thickBot="1">
      <c r="A1319" s="470"/>
      <c r="B1319" s="467"/>
      <c r="C1319" s="442"/>
      <c r="D1319" s="442"/>
      <c r="E1319" s="474"/>
      <c r="F1319" s="474"/>
      <c r="G1319" s="474"/>
      <c r="H1319" s="474"/>
      <c r="I1319" s="442"/>
      <c r="J1319" s="442"/>
      <c r="K1319" s="467"/>
      <c r="L1319" s="475"/>
      <c r="M1319" s="450"/>
      <c r="N1319" s="450"/>
      <c r="O1319" s="476"/>
      <c r="P1319" s="477"/>
      <c r="W1319" s="453"/>
      <c r="X1319" s="264"/>
      <c r="Y1319" s="264"/>
      <c r="Z1319" s="264"/>
    </row>
    <row r="1320" spans="1:26" s="64" customFormat="1" ht="17" thickBot="1">
      <c r="A1320" s="470"/>
      <c r="B1320" s="467" t="s">
        <v>779</v>
      </c>
      <c r="C1320" s="442"/>
      <c r="D1320" s="442"/>
      <c r="E1320" s="474"/>
      <c r="F1320" s="474"/>
      <c r="G1320" s="801" t="s">
        <v>859</v>
      </c>
      <c r="H1320" s="802"/>
      <c r="I1320" s="803"/>
      <c r="J1320" s="442"/>
      <c r="K1320" s="467" t="s">
        <v>50</v>
      </c>
      <c r="L1320" s="611"/>
      <c r="M1320" s="442"/>
      <c r="N1320" s="442"/>
      <c r="O1320" s="467" t="s">
        <v>50</v>
      </c>
      <c r="P1320" s="611"/>
      <c r="W1320" s="453"/>
      <c r="X1320" s="264"/>
      <c r="Y1320" s="264"/>
      <c r="Z1320" s="264"/>
    </row>
    <row r="1321" spans="1:26" s="64" customFormat="1">
      <c r="A1321" s="470"/>
      <c r="B1321" s="442"/>
      <c r="C1321" s="442"/>
      <c r="D1321" s="442"/>
      <c r="E1321" s="442"/>
      <c r="F1321" s="442"/>
      <c r="G1321" s="442"/>
      <c r="H1321" s="442"/>
      <c r="I1321" s="442"/>
      <c r="J1321" s="442"/>
      <c r="K1321" s="442"/>
      <c r="L1321" s="442"/>
      <c r="M1321" s="442"/>
      <c r="N1321" s="442"/>
      <c r="O1321" s="442"/>
      <c r="P1321" s="471"/>
      <c r="W1321" s="453"/>
      <c r="X1321" s="264"/>
      <c r="Y1321" s="264"/>
      <c r="Z1321" s="264"/>
    </row>
    <row r="1322" spans="1:26" s="64" customFormat="1">
      <c r="A1322" s="470"/>
      <c r="B1322" s="467" t="s">
        <v>70</v>
      </c>
      <c r="C1322" s="442"/>
      <c r="D1322" s="766"/>
      <c r="E1322" s="767"/>
      <c r="F1322" s="768"/>
      <c r="G1322" s="442"/>
      <c r="H1322" s="467" t="s">
        <v>71</v>
      </c>
      <c r="I1322" s="442"/>
      <c r="J1322" s="769"/>
      <c r="K1322" s="804"/>
      <c r="L1322" s="804"/>
      <c r="M1322" s="804"/>
      <c r="N1322" s="804"/>
      <c r="O1322" s="770"/>
      <c r="P1322" s="471"/>
      <c r="W1322" s="453"/>
      <c r="X1322" s="264"/>
      <c r="Y1322" s="264"/>
      <c r="Z1322" s="264"/>
    </row>
    <row r="1323" spans="1:26" s="64" customFormat="1">
      <c r="A1323" s="470"/>
      <c r="B1323" s="442"/>
      <c r="C1323" s="442"/>
      <c r="D1323" s="442"/>
      <c r="E1323" s="442"/>
      <c r="F1323" s="442"/>
      <c r="G1323" s="442"/>
      <c r="H1323" s="442"/>
      <c r="I1323" s="442"/>
      <c r="J1323" s="442"/>
      <c r="K1323" s="442"/>
      <c r="L1323" s="442"/>
      <c r="M1323" s="442"/>
      <c r="N1323" s="442"/>
      <c r="O1323" s="442"/>
      <c r="P1323" s="471"/>
      <c r="W1323" s="453"/>
      <c r="X1323" s="264"/>
      <c r="Y1323" s="264"/>
      <c r="Z1323" s="264"/>
    </row>
    <row r="1324" spans="1:26" s="64" customFormat="1">
      <c r="A1324" s="470"/>
      <c r="B1324" s="467" t="s">
        <v>72</v>
      </c>
      <c r="C1324" s="442"/>
      <c r="D1324" s="766"/>
      <c r="E1324" s="767"/>
      <c r="F1324" s="767"/>
      <c r="G1324" s="767"/>
      <c r="H1324" s="767"/>
      <c r="I1324" s="767"/>
      <c r="J1324" s="767"/>
      <c r="K1324" s="767"/>
      <c r="L1324" s="767"/>
      <c r="M1324" s="767"/>
      <c r="N1324" s="767"/>
      <c r="O1324" s="768"/>
      <c r="P1324" s="471"/>
      <c r="W1324" s="453"/>
      <c r="X1324" s="264"/>
      <c r="Y1324" s="264"/>
      <c r="Z1324" s="264"/>
    </row>
    <row r="1325" spans="1:26" s="64" customFormat="1" ht="17" thickBot="1">
      <c r="A1325" s="479"/>
      <c r="B1325" s="480"/>
      <c r="C1325" s="480"/>
      <c r="D1325" s="480"/>
      <c r="E1325" s="480"/>
      <c r="F1325" s="480"/>
      <c r="G1325" s="480"/>
      <c r="H1325" s="480"/>
      <c r="I1325" s="480"/>
      <c r="J1325" s="480"/>
      <c r="K1325" s="480"/>
      <c r="L1325" s="480"/>
      <c r="M1325" s="480"/>
      <c r="N1325" s="480"/>
      <c r="O1325" s="480"/>
      <c r="P1325" s="481"/>
      <c r="W1325" s="453"/>
      <c r="X1325" s="264"/>
      <c r="Y1325" s="264"/>
      <c r="Z1325" s="264"/>
    </row>
    <row r="1326" spans="1:26" s="64" customFormat="1" ht="17" thickBot="1">
      <c r="A1326" s="470"/>
      <c r="B1326" s="465"/>
      <c r="C1326" s="465"/>
      <c r="D1326" s="465"/>
      <c r="E1326" s="465"/>
      <c r="F1326" s="465"/>
      <c r="G1326" s="465"/>
      <c r="H1326" s="465"/>
      <c r="I1326" s="465"/>
      <c r="J1326" s="465"/>
      <c r="K1326" s="465"/>
      <c r="L1326" s="465"/>
      <c r="M1326" s="465"/>
      <c r="N1326" s="465"/>
      <c r="O1326" s="465"/>
      <c r="P1326" s="466"/>
      <c r="W1326" s="457" t="s">
        <v>195</v>
      </c>
      <c r="X1326" s="264"/>
      <c r="Y1326" s="264"/>
      <c r="Z1326" s="264"/>
    </row>
    <row r="1327" spans="1:26" s="64" customFormat="1" ht="17" thickBot="1">
      <c r="A1327" s="374" t="s">
        <v>1125</v>
      </c>
      <c r="B1327" s="467" t="s">
        <v>68</v>
      </c>
      <c r="C1327" s="442"/>
      <c r="D1327" s="442"/>
      <c r="E1327" s="766"/>
      <c r="F1327" s="767"/>
      <c r="G1327" s="767"/>
      <c r="H1327" s="767"/>
      <c r="I1327" s="767"/>
      <c r="J1327" s="768"/>
      <c r="K1327" s="468" t="s">
        <v>69</v>
      </c>
      <c r="L1327" s="766"/>
      <c r="M1327" s="768"/>
      <c r="N1327" s="442"/>
      <c r="O1327" s="467" t="s">
        <v>778</v>
      </c>
      <c r="P1327" s="629"/>
      <c r="W1327" s="453"/>
      <c r="X1327" s="264"/>
      <c r="Y1327" s="264"/>
      <c r="Z1327" s="264"/>
    </row>
    <row r="1328" spans="1:26" s="64" customFormat="1" ht="17" thickBot="1">
      <c r="A1328" s="470"/>
      <c r="B1328" s="442"/>
      <c r="C1328" s="442"/>
      <c r="D1328" s="442"/>
      <c r="E1328" s="442"/>
      <c r="F1328" s="442"/>
      <c r="G1328" s="442"/>
      <c r="H1328" s="442"/>
      <c r="I1328" s="442"/>
      <c r="J1328" s="442"/>
      <c r="K1328" s="442"/>
      <c r="L1328" s="442"/>
      <c r="M1328" s="442"/>
      <c r="N1328" s="442"/>
      <c r="O1328" s="442"/>
      <c r="P1328" s="471"/>
      <c r="W1328" s="453"/>
      <c r="X1328" s="264"/>
      <c r="Y1328" s="264"/>
      <c r="Z1328" s="264"/>
    </row>
    <row r="1329" spans="1:26" s="64" customFormat="1" ht="17" thickBot="1">
      <c r="A1329" s="470"/>
      <c r="B1329" s="467" t="s">
        <v>862</v>
      </c>
      <c r="C1329" s="442"/>
      <c r="D1329" s="442"/>
      <c r="E1329" s="472"/>
      <c r="F1329" s="472"/>
      <c r="G1329" s="766"/>
      <c r="H1329" s="767"/>
      <c r="I1329" s="768"/>
      <c r="J1329" s="442"/>
      <c r="K1329" s="467" t="s">
        <v>49</v>
      </c>
      <c r="L1329" s="610"/>
      <c r="M1329" s="442"/>
      <c r="N1329" s="442"/>
      <c r="O1329" s="467" t="s">
        <v>49</v>
      </c>
      <c r="P1329" s="610"/>
      <c r="W1329" s="453"/>
      <c r="X1329" s="264"/>
      <c r="Y1329" s="264"/>
      <c r="Z1329" s="264"/>
    </row>
    <row r="1330" spans="1:26" s="64" customFormat="1" ht="17" thickBot="1">
      <c r="A1330" s="470"/>
      <c r="B1330" s="467"/>
      <c r="C1330" s="442"/>
      <c r="D1330" s="442"/>
      <c r="E1330" s="474"/>
      <c r="F1330" s="474"/>
      <c r="G1330" s="474"/>
      <c r="H1330" s="474"/>
      <c r="I1330" s="442"/>
      <c r="J1330" s="442"/>
      <c r="K1330" s="467"/>
      <c r="L1330" s="475"/>
      <c r="M1330" s="450"/>
      <c r="N1330" s="450"/>
      <c r="O1330" s="476"/>
      <c r="P1330" s="477"/>
      <c r="W1330" s="453"/>
      <c r="X1330" s="264"/>
      <c r="Y1330" s="264"/>
      <c r="Z1330" s="264"/>
    </row>
    <row r="1331" spans="1:26" s="64" customFormat="1" ht="17" thickBot="1">
      <c r="A1331" s="470"/>
      <c r="B1331" s="467" t="s">
        <v>779</v>
      </c>
      <c r="C1331" s="442"/>
      <c r="D1331" s="442"/>
      <c r="E1331" s="474"/>
      <c r="F1331" s="474"/>
      <c r="G1331" s="801" t="s">
        <v>859</v>
      </c>
      <c r="H1331" s="802"/>
      <c r="I1331" s="803"/>
      <c r="J1331" s="442"/>
      <c r="K1331" s="467" t="s">
        <v>50</v>
      </c>
      <c r="L1331" s="611"/>
      <c r="M1331" s="442"/>
      <c r="N1331" s="442"/>
      <c r="O1331" s="467" t="s">
        <v>50</v>
      </c>
      <c r="P1331" s="611"/>
      <c r="W1331" s="453"/>
      <c r="X1331" s="264"/>
      <c r="Y1331" s="264"/>
      <c r="Z1331" s="264"/>
    </row>
    <row r="1332" spans="1:26" s="64" customFormat="1">
      <c r="A1332" s="470"/>
      <c r="B1332" s="442"/>
      <c r="C1332" s="442"/>
      <c r="D1332" s="442"/>
      <c r="E1332" s="442"/>
      <c r="F1332" s="442"/>
      <c r="G1332" s="442"/>
      <c r="H1332" s="442"/>
      <c r="I1332" s="442"/>
      <c r="J1332" s="442"/>
      <c r="K1332" s="442"/>
      <c r="L1332" s="442"/>
      <c r="M1332" s="442"/>
      <c r="N1332" s="442"/>
      <c r="O1332" s="442"/>
      <c r="P1332" s="471"/>
      <c r="W1332" s="453"/>
      <c r="X1332" s="264"/>
      <c r="Y1332" s="264"/>
      <c r="Z1332" s="264"/>
    </row>
    <row r="1333" spans="1:26" s="64" customFormat="1">
      <c r="A1333" s="470"/>
      <c r="B1333" s="467" t="s">
        <v>70</v>
      </c>
      <c r="C1333" s="442"/>
      <c r="D1333" s="766"/>
      <c r="E1333" s="767"/>
      <c r="F1333" s="768"/>
      <c r="G1333" s="442"/>
      <c r="H1333" s="467" t="s">
        <v>71</v>
      </c>
      <c r="I1333" s="442"/>
      <c r="J1333" s="769"/>
      <c r="K1333" s="804"/>
      <c r="L1333" s="804"/>
      <c r="M1333" s="804"/>
      <c r="N1333" s="804"/>
      <c r="O1333" s="770"/>
      <c r="P1333" s="471"/>
      <c r="W1333" s="453"/>
      <c r="X1333" s="264"/>
      <c r="Y1333" s="264"/>
      <c r="Z1333" s="264"/>
    </row>
    <row r="1334" spans="1:26" s="64" customFormat="1">
      <c r="A1334" s="470"/>
      <c r="B1334" s="442"/>
      <c r="C1334" s="442"/>
      <c r="D1334" s="442"/>
      <c r="E1334" s="442"/>
      <c r="F1334" s="442"/>
      <c r="G1334" s="442"/>
      <c r="H1334" s="442"/>
      <c r="I1334" s="442"/>
      <c r="J1334" s="442"/>
      <c r="K1334" s="442"/>
      <c r="L1334" s="442"/>
      <c r="M1334" s="442"/>
      <c r="N1334" s="442"/>
      <c r="O1334" s="442"/>
      <c r="P1334" s="471"/>
      <c r="W1334" s="453"/>
      <c r="X1334" s="264"/>
      <c r="Y1334" s="264"/>
      <c r="Z1334" s="264"/>
    </row>
    <row r="1335" spans="1:26" s="64" customFormat="1">
      <c r="A1335" s="470"/>
      <c r="B1335" s="467" t="s">
        <v>72</v>
      </c>
      <c r="C1335" s="442"/>
      <c r="D1335" s="766"/>
      <c r="E1335" s="767"/>
      <c r="F1335" s="767"/>
      <c r="G1335" s="767"/>
      <c r="H1335" s="767"/>
      <c r="I1335" s="767"/>
      <c r="J1335" s="767"/>
      <c r="K1335" s="767"/>
      <c r="L1335" s="767"/>
      <c r="M1335" s="767"/>
      <c r="N1335" s="767"/>
      <c r="O1335" s="768"/>
      <c r="P1335" s="471"/>
      <c r="W1335" s="453"/>
      <c r="X1335" s="264"/>
      <c r="Y1335" s="264"/>
      <c r="Z1335" s="264"/>
    </row>
    <row r="1336" spans="1:26" s="64" customFormat="1" ht="17" thickBot="1">
      <c r="A1336" s="479"/>
      <c r="B1336" s="480"/>
      <c r="C1336" s="480"/>
      <c r="D1336" s="480"/>
      <c r="E1336" s="480"/>
      <c r="F1336" s="480"/>
      <c r="G1336" s="480"/>
      <c r="H1336" s="480"/>
      <c r="I1336" s="480"/>
      <c r="J1336" s="480"/>
      <c r="K1336" s="480"/>
      <c r="L1336" s="480"/>
      <c r="M1336" s="480"/>
      <c r="N1336" s="480"/>
      <c r="O1336" s="480"/>
      <c r="P1336" s="481"/>
      <c r="W1336" s="453"/>
      <c r="X1336" s="264"/>
      <c r="Y1336" s="264"/>
      <c r="Z1336" s="264"/>
    </row>
    <row r="1337" spans="1:26" s="64" customFormat="1" ht="17" thickBot="1">
      <c r="A1337" s="470"/>
      <c r="B1337" s="465"/>
      <c r="C1337" s="465"/>
      <c r="D1337" s="465"/>
      <c r="E1337" s="465"/>
      <c r="F1337" s="465"/>
      <c r="G1337" s="465"/>
      <c r="H1337" s="465"/>
      <c r="I1337" s="465"/>
      <c r="J1337" s="465"/>
      <c r="K1337" s="465"/>
      <c r="L1337" s="465"/>
      <c r="M1337" s="465"/>
      <c r="N1337" s="465"/>
      <c r="O1337" s="465"/>
      <c r="P1337" s="466"/>
      <c r="W1337" s="457" t="s">
        <v>195</v>
      </c>
      <c r="X1337" s="264"/>
      <c r="Y1337" s="264"/>
      <c r="Z1337" s="264"/>
    </row>
    <row r="1338" spans="1:26" s="64" customFormat="1" ht="17" thickBot="1">
      <c r="A1338" s="374" t="s">
        <v>1126</v>
      </c>
      <c r="B1338" s="467" t="s">
        <v>68</v>
      </c>
      <c r="C1338" s="442"/>
      <c r="D1338" s="442"/>
      <c r="E1338" s="766"/>
      <c r="F1338" s="767"/>
      <c r="G1338" s="767"/>
      <c r="H1338" s="767"/>
      <c r="I1338" s="767"/>
      <c r="J1338" s="768"/>
      <c r="K1338" s="468" t="s">
        <v>69</v>
      </c>
      <c r="L1338" s="766"/>
      <c r="M1338" s="768"/>
      <c r="N1338" s="442"/>
      <c r="O1338" s="467" t="s">
        <v>778</v>
      </c>
      <c r="P1338" s="629"/>
      <c r="W1338" s="453"/>
      <c r="X1338" s="264"/>
      <c r="Y1338" s="264"/>
      <c r="Z1338" s="264"/>
    </row>
    <row r="1339" spans="1:26" s="64" customFormat="1" ht="17" thickBot="1">
      <c r="A1339" s="470"/>
      <c r="B1339" s="442"/>
      <c r="C1339" s="442"/>
      <c r="D1339" s="442"/>
      <c r="E1339" s="442"/>
      <c r="F1339" s="442"/>
      <c r="G1339" s="442"/>
      <c r="H1339" s="442"/>
      <c r="I1339" s="442"/>
      <c r="J1339" s="442"/>
      <c r="K1339" s="442"/>
      <c r="L1339" s="442"/>
      <c r="M1339" s="442"/>
      <c r="N1339" s="442"/>
      <c r="O1339" s="442"/>
      <c r="P1339" s="471"/>
      <c r="W1339" s="453"/>
      <c r="X1339" s="264"/>
      <c r="Y1339" s="264"/>
      <c r="Z1339" s="264"/>
    </row>
    <row r="1340" spans="1:26" s="64" customFormat="1" ht="17" thickBot="1">
      <c r="A1340" s="470"/>
      <c r="B1340" s="467" t="s">
        <v>862</v>
      </c>
      <c r="C1340" s="442"/>
      <c r="D1340" s="442"/>
      <c r="E1340" s="472"/>
      <c r="F1340" s="472"/>
      <c r="G1340" s="766"/>
      <c r="H1340" s="767"/>
      <c r="I1340" s="768"/>
      <c r="J1340" s="442"/>
      <c r="K1340" s="467" t="s">
        <v>49</v>
      </c>
      <c r="L1340" s="610"/>
      <c r="M1340" s="442"/>
      <c r="N1340" s="442"/>
      <c r="O1340" s="467" t="s">
        <v>49</v>
      </c>
      <c r="P1340" s="610"/>
      <c r="W1340" s="453"/>
      <c r="X1340" s="264"/>
      <c r="Y1340" s="264"/>
      <c r="Z1340" s="264"/>
    </row>
    <row r="1341" spans="1:26" s="64" customFormat="1" ht="17" thickBot="1">
      <c r="A1341" s="470"/>
      <c r="B1341" s="467"/>
      <c r="C1341" s="442"/>
      <c r="D1341" s="442"/>
      <c r="E1341" s="474"/>
      <c r="F1341" s="474"/>
      <c r="G1341" s="474"/>
      <c r="H1341" s="474"/>
      <c r="I1341" s="442"/>
      <c r="J1341" s="442"/>
      <c r="K1341" s="467"/>
      <c r="L1341" s="475"/>
      <c r="M1341" s="450"/>
      <c r="N1341" s="450"/>
      <c r="O1341" s="476"/>
      <c r="P1341" s="477"/>
      <c r="W1341" s="453"/>
      <c r="X1341" s="264"/>
      <c r="Y1341" s="264"/>
      <c r="Z1341" s="264"/>
    </row>
    <row r="1342" spans="1:26" s="64" customFormat="1" ht="17" thickBot="1">
      <c r="A1342" s="470"/>
      <c r="B1342" s="467" t="s">
        <v>779</v>
      </c>
      <c r="C1342" s="442"/>
      <c r="D1342" s="442"/>
      <c r="E1342" s="474"/>
      <c r="F1342" s="474"/>
      <c r="G1342" s="801" t="s">
        <v>859</v>
      </c>
      <c r="H1342" s="802"/>
      <c r="I1342" s="803"/>
      <c r="J1342" s="442"/>
      <c r="K1342" s="467" t="s">
        <v>50</v>
      </c>
      <c r="L1342" s="611"/>
      <c r="M1342" s="442"/>
      <c r="N1342" s="442"/>
      <c r="O1342" s="467" t="s">
        <v>50</v>
      </c>
      <c r="P1342" s="611"/>
      <c r="W1342" s="453"/>
      <c r="X1342" s="264"/>
      <c r="Y1342" s="264"/>
      <c r="Z1342" s="264"/>
    </row>
    <row r="1343" spans="1:26" s="64" customFormat="1">
      <c r="A1343" s="470"/>
      <c r="B1343" s="442"/>
      <c r="C1343" s="442"/>
      <c r="D1343" s="442"/>
      <c r="E1343" s="442"/>
      <c r="F1343" s="442"/>
      <c r="G1343" s="442"/>
      <c r="H1343" s="442"/>
      <c r="I1343" s="442"/>
      <c r="J1343" s="442"/>
      <c r="K1343" s="442"/>
      <c r="L1343" s="442"/>
      <c r="M1343" s="442"/>
      <c r="N1343" s="442"/>
      <c r="O1343" s="442"/>
      <c r="P1343" s="471"/>
      <c r="W1343" s="453"/>
      <c r="X1343" s="264"/>
      <c r="Y1343" s="264"/>
      <c r="Z1343" s="264"/>
    </row>
    <row r="1344" spans="1:26" s="64" customFormat="1">
      <c r="A1344" s="470"/>
      <c r="B1344" s="467" t="s">
        <v>70</v>
      </c>
      <c r="C1344" s="442"/>
      <c r="D1344" s="766"/>
      <c r="E1344" s="767"/>
      <c r="F1344" s="768"/>
      <c r="G1344" s="442"/>
      <c r="H1344" s="467" t="s">
        <v>71</v>
      </c>
      <c r="I1344" s="442"/>
      <c r="J1344" s="769"/>
      <c r="K1344" s="804"/>
      <c r="L1344" s="804"/>
      <c r="M1344" s="804"/>
      <c r="N1344" s="804"/>
      <c r="O1344" s="770"/>
      <c r="P1344" s="471"/>
      <c r="W1344" s="453"/>
      <c r="X1344" s="264"/>
      <c r="Y1344" s="264"/>
      <c r="Z1344" s="264"/>
    </row>
    <row r="1345" spans="1:26" s="64" customFormat="1">
      <c r="A1345" s="470"/>
      <c r="B1345" s="442"/>
      <c r="C1345" s="442"/>
      <c r="D1345" s="442"/>
      <c r="E1345" s="442"/>
      <c r="F1345" s="442"/>
      <c r="G1345" s="442"/>
      <c r="H1345" s="442"/>
      <c r="I1345" s="442"/>
      <c r="J1345" s="442"/>
      <c r="K1345" s="442"/>
      <c r="L1345" s="442"/>
      <c r="M1345" s="442"/>
      <c r="N1345" s="442"/>
      <c r="O1345" s="442"/>
      <c r="P1345" s="471"/>
      <c r="W1345" s="453"/>
      <c r="X1345" s="264"/>
      <c r="Y1345" s="264"/>
      <c r="Z1345" s="264"/>
    </row>
    <row r="1346" spans="1:26" s="64" customFormat="1">
      <c r="A1346" s="470"/>
      <c r="B1346" s="467" t="s">
        <v>72</v>
      </c>
      <c r="C1346" s="442"/>
      <c r="D1346" s="766"/>
      <c r="E1346" s="767"/>
      <c r="F1346" s="767"/>
      <c r="G1346" s="767"/>
      <c r="H1346" s="767"/>
      <c r="I1346" s="767"/>
      <c r="J1346" s="767"/>
      <c r="K1346" s="767"/>
      <c r="L1346" s="767"/>
      <c r="M1346" s="767"/>
      <c r="N1346" s="767"/>
      <c r="O1346" s="768"/>
      <c r="P1346" s="471"/>
      <c r="W1346" s="453"/>
      <c r="X1346" s="264"/>
      <c r="Y1346" s="264"/>
      <c r="Z1346" s="264"/>
    </row>
    <row r="1347" spans="1:26" s="64" customFormat="1" ht="17" thickBot="1">
      <c r="A1347" s="479"/>
      <c r="B1347" s="480"/>
      <c r="C1347" s="480"/>
      <c r="D1347" s="480"/>
      <c r="E1347" s="480"/>
      <c r="F1347" s="480"/>
      <c r="G1347" s="480"/>
      <c r="H1347" s="480"/>
      <c r="I1347" s="480"/>
      <c r="J1347" s="480"/>
      <c r="K1347" s="480"/>
      <c r="L1347" s="480"/>
      <c r="M1347" s="480"/>
      <c r="N1347" s="480"/>
      <c r="O1347" s="480"/>
      <c r="P1347" s="481"/>
      <c r="W1347" s="453"/>
      <c r="X1347" s="264"/>
      <c r="Y1347" s="264"/>
      <c r="Z1347" s="264"/>
    </row>
    <row r="1348" spans="1:26" ht="17" thickBot="1">
      <c r="A1348" s="470"/>
      <c r="B1348" s="465"/>
      <c r="C1348" s="465"/>
      <c r="D1348" s="465"/>
      <c r="E1348" s="465"/>
      <c r="F1348" s="465"/>
      <c r="G1348" s="465"/>
      <c r="H1348" s="465"/>
      <c r="I1348" s="465"/>
      <c r="J1348" s="465"/>
      <c r="K1348" s="465"/>
      <c r="L1348" s="465"/>
      <c r="M1348" s="465"/>
      <c r="N1348" s="465"/>
      <c r="O1348" s="465"/>
      <c r="P1348" s="466"/>
      <c r="W1348" s="457" t="s">
        <v>195</v>
      </c>
    </row>
    <row r="1349" spans="1:26" s="64" customFormat="1" ht="17" thickBot="1">
      <c r="A1349" s="374" t="s">
        <v>1127</v>
      </c>
      <c r="B1349" s="467" t="s">
        <v>68</v>
      </c>
      <c r="C1349" s="442"/>
      <c r="D1349" s="442"/>
      <c r="E1349" s="766"/>
      <c r="F1349" s="767"/>
      <c r="G1349" s="767"/>
      <c r="H1349" s="767"/>
      <c r="I1349" s="767"/>
      <c r="J1349" s="768"/>
      <c r="K1349" s="468" t="s">
        <v>69</v>
      </c>
      <c r="L1349" s="766"/>
      <c r="M1349" s="768"/>
      <c r="N1349" s="442"/>
      <c r="O1349" s="467" t="s">
        <v>778</v>
      </c>
      <c r="P1349" s="629"/>
      <c r="W1349" s="453"/>
      <c r="X1349" s="264"/>
      <c r="Y1349" s="264"/>
      <c r="Z1349" s="264"/>
    </row>
    <row r="1350" spans="1:26" s="64" customFormat="1" ht="17" thickBot="1">
      <c r="A1350" s="470"/>
      <c r="B1350" s="442"/>
      <c r="C1350" s="442"/>
      <c r="D1350" s="442"/>
      <c r="E1350" s="442"/>
      <c r="F1350" s="442"/>
      <c r="G1350" s="442"/>
      <c r="H1350" s="442"/>
      <c r="I1350" s="442"/>
      <c r="J1350" s="442"/>
      <c r="K1350" s="442"/>
      <c r="L1350" s="442"/>
      <c r="M1350" s="442"/>
      <c r="N1350" s="442"/>
      <c r="O1350" s="442"/>
      <c r="P1350" s="471"/>
      <c r="W1350" s="453"/>
      <c r="X1350" s="264"/>
      <c r="Y1350" s="264"/>
      <c r="Z1350" s="264"/>
    </row>
    <row r="1351" spans="1:26" s="64" customFormat="1" ht="17" thickBot="1">
      <c r="A1351" s="470"/>
      <c r="B1351" s="467" t="s">
        <v>862</v>
      </c>
      <c r="C1351" s="442"/>
      <c r="D1351" s="442"/>
      <c r="E1351" s="472"/>
      <c r="F1351" s="472"/>
      <c r="G1351" s="766"/>
      <c r="H1351" s="767"/>
      <c r="I1351" s="768"/>
      <c r="J1351" s="442"/>
      <c r="K1351" s="467" t="s">
        <v>49</v>
      </c>
      <c r="L1351" s="610"/>
      <c r="M1351" s="442"/>
      <c r="N1351" s="442"/>
      <c r="O1351" s="467" t="s">
        <v>49</v>
      </c>
      <c r="P1351" s="610"/>
      <c r="W1351" s="453"/>
      <c r="X1351" s="264"/>
      <c r="Y1351" s="264"/>
      <c r="Z1351" s="264"/>
    </row>
    <row r="1352" spans="1:26" s="64" customFormat="1" ht="17" thickBot="1">
      <c r="A1352" s="470"/>
      <c r="B1352" s="467"/>
      <c r="C1352" s="442"/>
      <c r="D1352" s="442"/>
      <c r="E1352" s="474"/>
      <c r="F1352" s="474"/>
      <c r="G1352" s="474"/>
      <c r="H1352" s="474"/>
      <c r="I1352" s="442"/>
      <c r="J1352" s="442"/>
      <c r="K1352" s="467"/>
      <c r="L1352" s="475"/>
      <c r="M1352" s="450"/>
      <c r="N1352" s="450"/>
      <c r="O1352" s="476"/>
      <c r="P1352" s="477"/>
      <c r="W1352" s="453"/>
      <c r="X1352" s="264"/>
      <c r="Y1352" s="264"/>
      <c r="Z1352" s="264"/>
    </row>
    <row r="1353" spans="1:26" s="64" customFormat="1" ht="17" thickBot="1">
      <c r="A1353" s="470"/>
      <c r="B1353" s="467" t="s">
        <v>779</v>
      </c>
      <c r="C1353" s="442"/>
      <c r="D1353" s="442"/>
      <c r="E1353" s="474"/>
      <c r="F1353" s="474"/>
      <c r="G1353" s="801" t="s">
        <v>859</v>
      </c>
      <c r="H1353" s="802"/>
      <c r="I1353" s="803"/>
      <c r="J1353" s="442"/>
      <c r="K1353" s="467" t="s">
        <v>50</v>
      </c>
      <c r="L1353" s="611"/>
      <c r="M1353" s="442"/>
      <c r="N1353" s="442"/>
      <c r="O1353" s="467" t="s">
        <v>50</v>
      </c>
      <c r="P1353" s="611"/>
      <c r="W1353" s="453"/>
      <c r="X1353" s="264"/>
      <c r="Y1353" s="264"/>
      <c r="Z1353" s="264"/>
    </row>
    <row r="1354" spans="1:26" s="64" customFormat="1">
      <c r="A1354" s="470"/>
      <c r="B1354" s="442"/>
      <c r="C1354" s="442"/>
      <c r="D1354" s="442"/>
      <c r="E1354" s="442"/>
      <c r="F1354" s="442"/>
      <c r="G1354" s="442"/>
      <c r="H1354" s="442"/>
      <c r="I1354" s="442"/>
      <c r="J1354" s="442"/>
      <c r="K1354" s="442"/>
      <c r="L1354" s="442"/>
      <c r="M1354" s="442"/>
      <c r="N1354" s="442"/>
      <c r="O1354" s="442"/>
      <c r="P1354" s="471"/>
      <c r="W1354" s="453"/>
      <c r="X1354" s="264"/>
      <c r="Y1354" s="264"/>
      <c r="Z1354" s="264"/>
    </row>
    <row r="1355" spans="1:26" s="64" customFormat="1">
      <c r="A1355" s="470"/>
      <c r="B1355" s="467" t="s">
        <v>70</v>
      </c>
      <c r="C1355" s="442"/>
      <c r="D1355" s="766"/>
      <c r="E1355" s="767"/>
      <c r="F1355" s="768"/>
      <c r="G1355" s="442"/>
      <c r="H1355" s="467" t="s">
        <v>71</v>
      </c>
      <c r="I1355" s="442"/>
      <c r="J1355" s="769"/>
      <c r="K1355" s="804"/>
      <c r="L1355" s="804"/>
      <c r="M1355" s="804"/>
      <c r="N1355" s="804"/>
      <c r="O1355" s="770"/>
      <c r="P1355" s="471"/>
      <c r="W1355" s="453"/>
      <c r="X1355" s="264"/>
      <c r="Y1355" s="264"/>
      <c r="Z1355" s="264"/>
    </row>
    <row r="1356" spans="1:26" s="64" customFormat="1">
      <c r="A1356" s="470"/>
      <c r="B1356" s="442"/>
      <c r="C1356" s="442"/>
      <c r="D1356" s="442"/>
      <c r="E1356" s="442"/>
      <c r="F1356" s="442"/>
      <c r="G1356" s="442"/>
      <c r="H1356" s="442"/>
      <c r="I1356" s="442"/>
      <c r="J1356" s="442"/>
      <c r="K1356" s="442"/>
      <c r="L1356" s="442"/>
      <c r="M1356" s="442"/>
      <c r="N1356" s="442"/>
      <c r="O1356" s="442"/>
      <c r="P1356" s="471"/>
      <c r="W1356" s="453"/>
      <c r="X1356" s="264"/>
      <c r="Y1356" s="264"/>
      <c r="Z1356" s="264"/>
    </row>
    <row r="1357" spans="1:26" s="64" customFormat="1">
      <c r="A1357" s="470"/>
      <c r="B1357" s="467" t="s">
        <v>72</v>
      </c>
      <c r="C1357" s="442"/>
      <c r="D1357" s="766"/>
      <c r="E1357" s="767"/>
      <c r="F1357" s="767"/>
      <c r="G1357" s="767"/>
      <c r="H1357" s="767"/>
      <c r="I1357" s="767"/>
      <c r="J1357" s="767"/>
      <c r="K1357" s="767"/>
      <c r="L1357" s="767"/>
      <c r="M1357" s="767"/>
      <c r="N1357" s="767"/>
      <c r="O1357" s="768"/>
      <c r="P1357" s="471"/>
      <c r="W1357" s="453"/>
      <c r="X1357" s="264"/>
      <c r="Y1357" s="264"/>
      <c r="Z1357" s="264"/>
    </row>
    <row r="1358" spans="1:26" s="64" customFormat="1" ht="17" thickBot="1">
      <c r="A1358" s="479"/>
      <c r="B1358" s="480"/>
      <c r="C1358" s="480"/>
      <c r="D1358" s="480"/>
      <c r="E1358" s="480"/>
      <c r="F1358" s="480"/>
      <c r="G1358" s="480"/>
      <c r="H1358" s="480"/>
      <c r="I1358" s="480"/>
      <c r="J1358" s="480"/>
      <c r="K1358" s="480"/>
      <c r="L1358" s="480"/>
      <c r="M1358" s="480"/>
      <c r="N1358" s="480"/>
      <c r="O1358" s="480"/>
      <c r="P1358" s="481"/>
      <c r="W1358" s="453"/>
      <c r="X1358" s="264"/>
      <c r="Y1358" s="264"/>
      <c r="Z1358" s="264"/>
    </row>
    <row r="1359" spans="1:26" s="64" customFormat="1" ht="17" thickBot="1">
      <c r="A1359" s="470"/>
      <c r="B1359" s="465"/>
      <c r="C1359" s="465"/>
      <c r="D1359" s="465"/>
      <c r="E1359" s="465"/>
      <c r="F1359" s="465"/>
      <c r="G1359" s="465"/>
      <c r="H1359" s="465"/>
      <c r="I1359" s="465"/>
      <c r="J1359" s="465"/>
      <c r="K1359" s="465"/>
      <c r="L1359" s="465"/>
      <c r="M1359" s="465"/>
      <c r="N1359" s="465"/>
      <c r="O1359" s="465"/>
      <c r="P1359" s="466"/>
      <c r="W1359" s="457" t="s">
        <v>195</v>
      </c>
      <c r="X1359" s="264"/>
      <c r="Y1359" s="264"/>
      <c r="Z1359" s="264"/>
    </row>
    <row r="1360" spans="1:26" s="64" customFormat="1" ht="17" thickBot="1">
      <c r="A1360" s="374" t="s">
        <v>1128</v>
      </c>
      <c r="B1360" s="467" t="s">
        <v>68</v>
      </c>
      <c r="C1360" s="442"/>
      <c r="D1360" s="442"/>
      <c r="E1360" s="766"/>
      <c r="F1360" s="767"/>
      <c r="G1360" s="767"/>
      <c r="H1360" s="767"/>
      <c r="I1360" s="767"/>
      <c r="J1360" s="768"/>
      <c r="K1360" s="468" t="s">
        <v>69</v>
      </c>
      <c r="L1360" s="766"/>
      <c r="M1360" s="768"/>
      <c r="N1360" s="442"/>
      <c r="O1360" s="467" t="s">
        <v>778</v>
      </c>
      <c r="P1360" s="629"/>
      <c r="W1360" s="453"/>
      <c r="X1360" s="264"/>
      <c r="Y1360" s="264"/>
      <c r="Z1360" s="264"/>
    </row>
    <row r="1361" spans="1:26" s="64" customFormat="1" ht="17" thickBot="1">
      <c r="A1361" s="470"/>
      <c r="B1361" s="442"/>
      <c r="C1361" s="442"/>
      <c r="D1361" s="442"/>
      <c r="E1361" s="442"/>
      <c r="F1361" s="442"/>
      <c r="G1361" s="442"/>
      <c r="H1361" s="442"/>
      <c r="I1361" s="442"/>
      <c r="J1361" s="442"/>
      <c r="K1361" s="442"/>
      <c r="L1361" s="442"/>
      <c r="M1361" s="442"/>
      <c r="N1361" s="442"/>
      <c r="O1361" s="442"/>
      <c r="P1361" s="471"/>
      <c r="W1361" s="453"/>
      <c r="X1361" s="264"/>
      <c r="Y1361" s="264"/>
      <c r="Z1361" s="264"/>
    </row>
    <row r="1362" spans="1:26" s="64" customFormat="1" ht="17" thickBot="1">
      <c r="A1362" s="470"/>
      <c r="B1362" s="467" t="s">
        <v>862</v>
      </c>
      <c r="C1362" s="442"/>
      <c r="D1362" s="442"/>
      <c r="E1362" s="472"/>
      <c r="F1362" s="472"/>
      <c r="G1362" s="766"/>
      <c r="H1362" s="767"/>
      <c r="I1362" s="768"/>
      <c r="J1362" s="442"/>
      <c r="K1362" s="467" t="s">
        <v>49</v>
      </c>
      <c r="L1362" s="610"/>
      <c r="M1362" s="442"/>
      <c r="N1362" s="442"/>
      <c r="O1362" s="467" t="s">
        <v>49</v>
      </c>
      <c r="P1362" s="610"/>
      <c r="W1362" s="453"/>
      <c r="X1362" s="264"/>
      <c r="Y1362" s="264"/>
      <c r="Z1362" s="264"/>
    </row>
    <row r="1363" spans="1:26" s="64" customFormat="1" ht="17" thickBot="1">
      <c r="A1363" s="470"/>
      <c r="B1363" s="467"/>
      <c r="C1363" s="442"/>
      <c r="D1363" s="442"/>
      <c r="E1363" s="474"/>
      <c r="F1363" s="474"/>
      <c r="G1363" s="474"/>
      <c r="H1363" s="474"/>
      <c r="I1363" s="442"/>
      <c r="J1363" s="442"/>
      <c r="K1363" s="467"/>
      <c r="L1363" s="475"/>
      <c r="M1363" s="450"/>
      <c r="N1363" s="450"/>
      <c r="O1363" s="476"/>
      <c r="P1363" s="477"/>
      <c r="W1363" s="453"/>
      <c r="X1363" s="264"/>
      <c r="Y1363" s="264"/>
      <c r="Z1363" s="264"/>
    </row>
    <row r="1364" spans="1:26" s="64" customFormat="1" ht="17" thickBot="1">
      <c r="A1364" s="470"/>
      <c r="B1364" s="467" t="s">
        <v>779</v>
      </c>
      <c r="C1364" s="442"/>
      <c r="D1364" s="442"/>
      <c r="E1364" s="474"/>
      <c r="F1364" s="474"/>
      <c r="G1364" s="801" t="s">
        <v>859</v>
      </c>
      <c r="H1364" s="802"/>
      <c r="I1364" s="803"/>
      <c r="J1364" s="442"/>
      <c r="K1364" s="467" t="s">
        <v>50</v>
      </c>
      <c r="L1364" s="611"/>
      <c r="M1364" s="442"/>
      <c r="N1364" s="442"/>
      <c r="O1364" s="467" t="s">
        <v>50</v>
      </c>
      <c r="P1364" s="611"/>
      <c r="W1364" s="453"/>
      <c r="X1364" s="264"/>
      <c r="Y1364" s="264"/>
      <c r="Z1364" s="264"/>
    </row>
    <row r="1365" spans="1:26" s="64" customFormat="1">
      <c r="A1365" s="470"/>
      <c r="B1365" s="442"/>
      <c r="C1365" s="442"/>
      <c r="D1365" s="442"/>
      <c r="E1365" s="442"/>
      <c r="F1365" s="442"/>
      <c r="G1365" s="442"/>
      <c r="H1365" s="442"/>
      <c r="I1365" s="442"/>
      <c r="J1365" s="442"/>
      <c r="K1365" s="442"/>
      <c r="L1365" s="442"/>
      <c r="M1365" s="442"/>
      <c r="N1365" s="442"/>
      <c r="O1365" s="442"/>
      <c r="P1365" s="471"/>
      <c r="W1365" s="453"/>
      <c r="X1365" s="264"/>
      <c r="Y1365" s="264"/>
      <c r="Z1365" s="264"/>
    </row>
    <row r="1366" spans="1:26" s="64" customFormat="1">
      <c r="A1366" s="470"/>
      <c r="B1366" s="467" t="s">
        <v>70</v>
      </c>
      <c r="C1366" s="442"/>
      <c r="D1366" s="766"/>
      <c r="E1366" s="767"/>
      <c r="F1366" s="768"/>
      <c r="G1366" s="442"/>
      <c r="H1366" s="467" t="s">
        <v>71</v>
      </c>
      <c r="I1366" s="442"/>
      <c r="J1366" s="769"/>
      <c r="K1366" s="804"/>
      <c r="L1366" s="804"/>
      <c r="M1366" s="804"/>
      <c r="N1366" s="804"/>
      <c r="O1366" s="770"/>
      <c r="P1366" s="471"/>
      <c r="W1366" s="453"/>
      <c r="X1366" s="264"/>
      <c r="Y1366" s="264"/>
      <c r="Z1366" s="264"/>
    </row>
    <row r="1367" spans="1:26" s="64" customFormat="1">
      <c r="A1367" s="470"/>
      <c r="B1367" s="442"/>
      <c r="C1367" s="442"/>
      <c r="D1367" s="442"/>
      <c r="E1367" s="442"/>
      <c r="F1367" s="442"/>
      <c r="G1367" s="442"/>
      <c r="H1367" s="442"/>
      <c r="I1367" s="442"/>
      <c r="J1367" s="442"/>
      <c r="K1367" s="442"/>
      <c r="L1367" s="442"/>
      <c r="M1367" s="442"/>
      <c r="N1367" s="442"/>
      <c r="O1367" s="442"/>
      <c r="P1367" s="471"/>
      <c r="W1367" s="453"/>
      <c r="X1367" s="264"/>
      <c r="Y1367" s="264"/>
      <c r="Z1367" s="264"/>
    </row>
    <row r="1368" spans="1:26" s="64" customFormat="1">
      <c r="A1368" s="470"/>
      <c r="B1368" s="467" t="s">
        <v>72</v>
      </c>
      <c r="C1368" s="442"/>
      <c r="D1368" s="766"/>
      <c r="E1368" s="767"/>
      <c r="F1368" s="767"/>
      <c r="G1368" s="767"/>
      <c r="H1368" s="767"/>
      <c r="I1368" s="767"/>
      <c r="J1368" s="767"/>
      <c r="K1368" s="767"/>
      <c r="L1368" s="767"/>
      <c r="M1368" s="767"/>
      <c r="N1368" s="767"/>
      <c r="O1368" s="768"/>
      <c r="P1368" s="471"/>
      <c r="W1368" s="453"/>
      <c r="X1368" s="264"/>
      <c r="Y1368" s="264"/>
      <c r="Z1368" s="264"/>
    </row>
    <row r="1369" spans="1:26" s="64" customFormat="1" ht="17" thickBot="1">
      <c r="A1369" s="479"/>
      <c r="B1369" s="480"/>
      <c r="C1369" s="480"/>
      <c r="D1369" s="480"/>
      <c r="E1369" s="480"/>
      <c r="F1369" s="480"/>
      <c r="G1369" s="480"/>
      <c r="H1369" s="480"/>
      <c r="I1369" s="480"/>
      <c r="J1369" s="480"/>
      <c r="K1369" s="480"/>
      <c r="L1369" s="480"/>
      <c r="M1369" s="480"/>
      <c r="N1369" s="480"/>
      <c r="O1369" s="480"/>
      <c r="P1369" s="481"/>
      <c r="W1369" s="453"/>
      <c r="X1369" s="264"/>
      <c r="Y1369" s="264"/>
      <c r="Z1369" s="264"/>
    </row>
    <row r="1370" spans="1:26" s="64" customFormat="1" ht="17" thickBot="1">
      <c r="A1370" s="470"/>
      <c r="B1370" s="465"/>
      <c r="C1370" s="465"/>
      <c r="D1370" s="465"/>
      <c r="E1370" s="465"/>
      <c r="F1370" s="465"/>
      <c r="G1370" s="465"/>
      <c r="H1370" s="465"/>
      <c r="I1370" s="465"/>
      <c r="J1370" s="465"/>
      <c r="K1370" s="465"/>
      <c r="L1370" s="465"/>
      <c r="M1370" s="465"/>
      <c r="N1370" s="465"/>
      <c r="O1370" s="465"/>
      <c r="P1370" s="466"/>
      <c r="W1370" s="457" t="s">
        <v>195</v>
      </c>
      <c r="X1370" s="264"/>
      <c r="Y1370" s="264"/>
      <c r="Z1370" s="264"/>
    </row>
    <row r="1371" spans="1:26" s="64" customFormat="1" ht="17" thickBot="1">
      <c r="A1371" s="374" t="s">
        <v>1129</v>
      </c>
      <c r="B1371" s="467" t="s">
        <v>68</v>
      </c>
      <c r="C1371" s="442"/>
      <c r="D1371" s="442"/>
      <c r="E1371" s="766"/>
      <c r="F1371" s="767"/>
      <c r="G1371" s="767"/>
      <c r="H1371" s="767"/>
      <c r="I1371" s="767"/>
      <c r="J1371" s="768"/>
      <c r="K1371" s="468" t="s">
        <v>69</v>
      </c>
      <c r="L1371" s="766"/>
      <c r="M1371" s="768"/>
      <c r="N1371" s="442"/>
      <c r="O1371" s="467" t="s">
        <v>778</v>
      </c>
      <c r="P1371" s="629"/>
      <c r="W1371" s="453"/>
      <c r="X1371" s="264"/>
      <c r="Y1371" s="264"/>
      <c r="Z1371" s="264"/>
    </row>
    <row r="1372" spans="1:26" s="64" customFormat="1" ht="17" thickBot="1">
      <c r="A1372" s="470"/>
      <c r="B1372" s="442"/>
      <c r="C1372" s="442"/>
      <c r="D1372" s="442"/>
      <c r="E1372" s="442"/>
      <c r="F1372" s="442"/>
      <c r="G1372" s="442"/>
      <c r="H1372" s="442"/>
      <c r="I1372" s="442"/>
      <c r="J1372" s="442"/>
      <c r="K1372" s="442"/>
      <c r="L1372" s="442"/>
      <c r="M1372" s="442"/>
      <c r="N1372" s="442"/>
      <c r="O1372" s="442"/>
      <c r="P1372" s="471"/>
      <c r="W1372" s="453"/>
      <c r="X1372" s="264"/>
      <c r="Y1372" s="264"/>
      <c r="Z1372" s="264"/>
    </row>
    <row r="1373" spans="1:26" s="64" customFormat="1" ht="17" thickBot="1">
      <c r="A1373" s="470"/>
      <c r="B1373" s="467" t="s">
        <v>862</v>
      </c>
      <c r="C1373" s="442"/>
      <c r="D1373" s="442"/>
      <c r="E1373" s="472"/>
      <c r="F1373" s="472"/>
      <c r="G1373" s="766"/>
      <c r="H1373" s="767"/>
      <c r="I1373" s="768"/>
      <c r="J1373" s="442"/>
      <c r="K1373" s="467" t="s">
        <v>49</v>
      </c>
      <c r="L1373" s="610"/>
      <c r="M1373" s="442"/>
      <c r="N1373" s="442"/>
      <c r="O1373" s="467" t="s">
        <v>49</v>
      </c>
      <c r="P1373" s="610"/>
      <c r="W1373" s="453"/>
      <c r="X1373" s="264"/>
      <c r="Y1373" s="264"/>
      <c r="Z1373" s="264"/>
    </row>
    <row r="1374" spans="1:26" s="64" customFormat="1" ht="17" thickBot="1">
      <c r="A1374" s="470"/>
      <c r="B1374" s="467"/>
      <c r="C1374" s="442"/>
      <c r="D1374" s="442"/>
      <c r="E1374" s="474"/>
      <c r="F1374" s="474"/>
      <c r="G1374" s="474"/>
      <c r="H1374" s="474"/>
      <c r="I1374" s="442"/>
      <c r="J1374" s="442"/>
      <c r="K1374" s="467"/>
      <c r="L1374" s="475"/>
      <c r="M1374" s="450"/>
      <c r="N1374" s="450"/>
      <c r="O1374" s="476"/>
      <c r="P1374" s="477"/>
      <c r="W1374" s="453"/>
      <c r="X1374" s="264"/>
      <c r="Y1374" s="264"/>
      <c r="Z1374" s="264"/>
    </row>
    <row r="1375" spans="1:26" s="64" customFormat="1" ht="17" thickBot="1">
      <c r="A1375" s="470"/>
      <c r="B1375" s="467" t="s">
        <v>779</v>
      </c>
      <c r="C1375" s="442"/>
      <c r="D1375" s="442"/>
      <c r="E1375" s="474"/>
      <c r="F1375" s="474"/>
      <c r="G1375" s="801" t="s">
        <v>859</v>
      </c>
      <c r="H1375" s="802"/>
      <c r="I1375" s="803"/>
      <c r="J1375" s="442"/>
      <c r="K1375" s="467" t="s">
        <v>50</v>
      </c>
      <c r="L1375" s="611"/>
      <c r="M1375" s="442"/>
      <c r="N1375" s="442"/>
      <c r="O1375" s="467" t="s">
        <v>50</v>
      </c>
      <c r="P1375" s="611"/>
      <c r="W1375" s="453"/>
      <c r="X1375" s="264"/>
      <c r="Y1375" s="264"/>
      <c r="Z1375" s="264"/>
    </row>
    <row r="1376" spans="1:26" s="64" customFormat="1">
      <c r="A1376" s="470"/>
      <c r="B1376" s="442"/>
      <c r="C1376" s="442"/>
      <c r="D1376" s="442"/>
      <c r="E1376" s="442"/>
      <c r="F1376" s="442"/>
      <c r="G1376" s="442"/>
      <c r="H1376" s="442"/>
      <c r="I1376" s="442"/>
      <c r="J1376" s="442"/>
      <c r="K1376" s="442"/>
      <c r="L1376" s="442"/>
      <c r="M1376" s="442"/>
      <c r="N1376" s="442"/>
      <c r="O1376" s="442"/>
      <c r="P1376" s="471"/>
      <c r="W1376" s="453"/>
      <c r="X1376" s="264"/>
      <c r="Y1376" s="264"/>
      <c r="Z1376" s="264"/>
    </row>
    <row r="1377" spans="1:26" s="64" customFormat="1">
      <c r="A1377" s="470"/>
      <c r="B1377" s="467" t="s">
        <v>70</v>
      </c>
      <c r="C1377" s="442"/>
      <c r="D1377" s="766"/>
      <c r="E1377" s="767"/>
      <c r="F1377" s="768"/>
      <c r="G1377" s="442"/>
      <c r="H1377" s="467" t="s">
        <v>71</v>
      </c>
      <c r="I1377" s="442"/>
      <c r="J1377" s="769"/>
      <c r="K1377" s="804"/>
      <c r="L1377" s="804"/>
      <c r="M1377" s="804"/>
      <c r="N1377" s="804"/>
      <c r="O1377" s="770"/>
      <c r="P1377" s="471"/>
      <c r="W1377" s="453"/>
      <c r="X1377" s="264"/>
      <c r="Y1377" s="264"/>
      <c r="Z1377" s="264"/>
    </row>
    <row r="1378" spans="1:26" s="64" customFormat="1">
      <c r="A1378" s="470"/>
      <c r="B1378" s="442"/>
      <c r="C1378" s="442"/>
      <c r="D1378" s="442"/>
      <c r="E1378" s="442"/>
      <c r="F1378" s="442"/>
      <c r="G1378" s="442"/>
      <c r="H1378" s="442"/>
      <c r="I1378" s="442"/>
      <c r="J1378" s="442"/>
      <c r="K1378" s="442"/>
      <c r="L1378" s="442"/>
      <c r="M1378" s="442"/>
      <c r="N1378" s="442"/>
      <c r="O1378" s="442"/>
      <c r="P1378" s="471"/>
      <c r="W1378" s="453"/>
      <c r="X1378" s="264"/>
      <c r="Y1378" s="264"/>
      <c r="Z1378" s="264"/>
    </row>
    <row r="1379" spans="1:26" s="64" customFormat="1">
      <c r="A1379" s="470"/>
      <c r="B1379" s="467" t="s">
        <v>72</v>
      </c>
      <c r="C1379" s="442"/>
      <c r="D1379" s="766"/>
      <c r="E1379" s="767"/>
      <c r="F1379" s="767"/>
      <c r="G1379" s="767"/>
      <c r="H1379" s="767"/>
      <c r="I1379" s="767"/>
      <c r="J1379" s="767"/>
      <c r="K1379" s="767"/>
      <c r="L1379" s="767"/>
      <c r="M1379" s="767"/>
      <c r="N1379" s="767"/>
      <c r="O1379" s="768"/>
      <c r="P1379" s="471"/>
      <c r="W1379" s="453"/>
      <c r="X1379" s="264"/>
      <c r="Y1379" s="264"/>
      <c r="Z1379" s="264"/>
    </row>
    <row r="1380" spans="1:26" s="64" customFormat="1" ht="17" thickBot="1">
      <c r="A1380" s="479"/>
      <c r="B1380" s="480"/>
      <c r="C1380" s="480"/>
      <c r="D1380" s="480"/>
      <c r="E1380" s="480"/>
      <c r="F1380" s="480"/>
      <c r="G1380" s="480"/>
      <c r="H1380" s="480"/>
      <c r="I1380" s="480"/>
      <c r="J1380" s="480"/>
      <c r="K1380" s="480"/>
      <c r="L1380" s="480"/>
      <c r="M1380" s="480"/>
      <c r="N1380" s="480"/>
      <c r="O1380" s="480"/>
      <c r="P1380" s="481"/>
      <c r="W1380" s="453"/>
      <c r="X1380" s="264"/>
      <c r="Y1380" s="264"/>
      <c r="Z1380" s="264"/>
    </row>
    <row r="1381" spans="1:26" s="64" customFormat="1" ht="17" thickBot="1">
      <c r="A1381" s="470"/>
      <c r="B1381" s="465"/>
      <c r="C1381" s="465"/>
      <c r="D1381" s="465"/>
      <c r="E1381" s="465"/>
      <c r="F1381" s="465"/>
      <c r="G1381" s="465"/>
      <c r="H1381" s="465"/>
      <c r="I1381" s="465"/>
      <c r="J1381" s="465"/>
      <c r="K1381" s="465"/>
      <c r="L1381" s="465"/>
      <c r="M1381" s="465"/>
      <c r="N1381" s="465"/>
      <c r="O1381" s="465"/>
      <c r="P1381" s="466"/>
      <c r="W1381" s="457" t="s">
        <v>195</v>
      </c>
      <c r="X1381" s="264"/>
      <c r="Y1381" s="264"/>
      <c r="Z1381" s="264"/>
    </row>
    <row r="1382" spans="1:26" s="64" customFormat="1" ht="17" thickBot="1">
      <c r="A1382" s="374" t="s">
        <v>1130</v>
      </c>
      <c r="B1382" s="467" t="s">
        <v>68</v>
      </c>
      <c r="C1382" s="442"/>
      <c r="D1382" s="442"/>
      <c r="E1382" s="766"/>
      <c r="F1382" s="767"/>
      <c r="G1382" s="767"/>
      <c r="H1382" s="767"/>
      <c r="I1382" s="767"/>
      <c r="J1382" s="768"/>
      <c r="K1382" s="468" t="s">
        <v>69</v>
      </c>
      <c r="L1382" s="766"/>
      <c r="M1382" s="768"/>
      <c r="N1382" s="442"/>
      <c r="O1382" s="467" t="s">
        <v>778</v>
      </c>
      <c r="P1382" s="629"/>
      <c r="W1382" s="453"/>
      <c r="X1382" s="264"/>
      <c r="Y1382" s="264"/>
      <c r="Z1382" s="264"/>
    </row>
    <row r="1383" spans="1:26" s="64" customFormat="1" ht="17" thickBot="1">
      <c r="A1383" s="470"/>
      <c r="B1383" s="442"/>
      <c r="C1383" s="442"/>
      <c r="D1383" s="442"/>
      <c r="E1383" s="442"/>
      <c r="F1383" s="442"/>
      <c r="G1383" s="442"/>
      <c r="H1383" s="442"/>
      <c r="I1383" s="442"/>
      <c r="J1383" s="442"/>
      <c r="K1383" s="442"/>
      <c r="L1383" s="442"/>
      <c r="M1383" s="442"/>
      <c r="N1383" s="442"/>
      <c r="O1383" s="442"/>
      <c r="P1383" s="471"/>
      <c r="W1383" s="453"/>
      <c r="X1383" s="264"/>
      <c r="Y1383" s="264"/>
      <c r="Z1383" s="264"/>
    </row>
    <row r="1384" spans="1:26" s="64" customFormat="1" ht="17" thickBot="1">
      <c r="A1384" s="470"/>
      <c r="B1384" s="467" t="s">
        <v>862</v>
      </c>
      <c r="C1384" s="442"/>
      <c r="D1384" s="442"/>
      <c r="E1384" s="472"/>
      <c r="F1384" s="472"/>
      <c r="G1384" s="766"/>
      <c r="H1384" s="767"/>
      <c r="I1384" s="768"/>
      <c r="J1384" s="442"/>
      <c r="K1384" s="467" t="s">
        <v>49</v>
      </c>
      <c r="L1384" s="610"/>
      <c r="M1384" s="442"/>
      <c r="N1384" s="442"/>
      <c r="O1384" s="467" t="s">
        <v>49</v>
      </c>
      <c r="P1384" s="610"/>
      <c r="W1384" s="453"/>
      <c r="X1384" s="264"/>
      <c r="Y1384" s="264"/>
      <c r="Z1384" s="264"/>
    </row>
    <row r="1385" spans="1:26" s="64" customFormat="1" ht="17" thickBot="1">
      <c r="A1385" s="470"/>
      <c r="B1385" s="467"/>
      <c r="C1385" s="442"/>
      <c r="D1385" s="442"/>
      <c r="E1385" s="474"/>
      <c r="F1385" s="474"/>
      <c r="G1385" s="474"/>
      <c r="H1385" s="474"/>
      <c r="I1385" s="442"/>
      <c r="J1385" s="442"/>
      <c r="K1385" s="467"/>
      <c r="L1385" s="475"/>
      <c r="M1385" s="450"/>
      <c r="N1385" s="450"/>
      <c r="O1385" s="476"/>
      <c r="P1385" s="477"/>
      <c r="W1385" s="453"/>
      <c r="X1385" s="264"/>
      <c r="Y1385" s="264"/>
      <c r="Z1385" s="264"/>
    </row>
    <row r="1386" spans="1:26" s="64" customFormat="1" ht="17" thickBot="1">
      <c r="A1386" s="470"/>
      <c r="B1386" s="467" t="s">
        <v>779</v>
      </c>
      <c r="C1386" s="442"/>
      <c r="D1386" s="442"/>
      <c r="E1386" s="474"/>
      <c r="F1386" s="474"/>
      <c r="G1386" s="801" t="s">
        <v>859</v>
      </c>
      <c r="H1386" s="802"/>
      <c r="I1386" s="803"/>
      <c r="J1386" s="442"/>
      <c r="K1386" s="467" t="s">
        <v>50</v>
      </c>
      <c r="L1386" s="611"/>
      <c r="M1386" s="442"/>
      <c r="N1386" s="442"/>
      <c r="O1386" s="467" t="s">
        <v>50</v>
      </c>
      <c r="P1386" s="611"/>
      <c r="W1386" s="453"/>
      <c r="X1386" s="264"/>
      <c r="Y1386" s="264"/>
      <c r="Z1386" s="264"/>
    </row>
    <row r="1387" spans="1:26" s="64" customFormat="1">
      <c r="A1387" s="470"/>
      <c r="B1387" s="442"/>
      <c r="C1387" s="442"/>
      <c r="D1387" s="442"/>
      <c r="E1387" s="442"/>
      <c r="F1387" s="442"/>
      <c r="G1387" s="442"/>
      <c r="H1387" s="442"/>
      <c r="I1387" s="442"/>
      <c r="J1387" s="442"/>
      <c r="K1387" s="442"/>
      <c r="L1387" s="442"/>
      <c r="M1387" s="442"/>
      <c r="N1387" s="442"/>
      <c r="O1387" s="442"/>
      <c r="P1387" s="471"/>
      <c r="W1387" s="453"/>
      <c r="X1387" s="264"/>
      <c r="Y1387" s="264"/>
      <c r="Z1387" s="264"/>
    </row>
    <row r="1388" spans="1:26" s="64" customFormat="1">
      <c r="A1388" s="470"/>
      <c r="B1388" s="467" t="s">
        <v>70</v>
      </c>
      <c r="C1388" s="442"/>
      <c r="D1388" s="766"/>
      <c r="E1388" s="767"/>
      <c r="F1388" s="768"/>
      <c r="G1388" s="442"/>
      <c r="H1388" s="467" t="s">
        <v>71</v>
      </c>
      <c r="I1388" s="442"/>
      <c r="J1388" s="769"/>
      <c r="K1388" s="804"/>
      <c r="L1388" s="804"/>
      <c r="M1388" s="804"/>
      <c r="N1388" s="804"/>
      <c r="O1388" s="770"/>
      <c r="P1388" s="471"/>
      <c r="W1388" s="453"/>
      <c r="X1388" s="264"/>
      <c r="Y1388" s="264"/>
      <c r="Z1388" s="264"/>
    </row>
    <row r="1389" spans="1:26" s="64" customFormat="1">
      <c r="A1389" s="470"/>
      <c r="B1389" s="442"/>
      <c r="C1389" s="442"/>
      <c r="D1389" s="442"/>
      <c r="E1389" s="442"/>
      <c r="F1389" s="442"/>
      <c r="G1389" s="442"/>
      <c r="H1389" s="442"/>
      <c r="I1389" s="442"/>
      <c r="J1389" s="442"/>
      <c r="K1389" s="442"/>
      <c r="L1389" s="442"/>
      <c r="M1389" s="442"/>
      <c r="N1389" s="442"/>
      <c r="O1389" s="442"/>
      <c r="P1389" s="471"/>
      <c r="W1389" s="453"/>
      <c r="X1389" s="264"/>
      <c r="Y1389" s="264"/>
      <c r="Z1389" s="264"/>
    </row>
    <row r="1390" spans="1:26" s="64" customFormat="1">
      <c r="A1390" s="470"/>
      <c r="B1390" s="467" t="s">
        <v>72</v>
      </c>
      <c r="C1390" s="442"/>
      <c r="D1390" s="766"/>
      <c r="E1390" s="767"/>
      <c r="F1390" s="767"/>
      <c r="G1390" s="767"/>
      <c r="H1390" s="767"/>
      <c r="I1390" s="767"/>
      <c r="J1390" s="767"/>
      <c r="K1390" s="767"/>
      <c r="L1390" s="767"/>
      <c r="M1390" s="767"/>
      <c r="N1390" s="767"/>
      <c r="O1390" s="768"/>
      <c r="P1390" s="471"/>
      <c r="W1390" s="453"/>
      <c r="X1390" s="264"/>
      <c r="Y1390" s="264"/>
      <c r="Z1390" s="264"/>
    </row>
    <row r="1391" spans="1:26" s="64" customFormat="1" ht="17" thickBot="1">
      <c r="A1391" s="479"/>
      <c r="B1391" s="480"/>
      <c r="C1391" s="480"/>
      <c r="D1391" s="480"/>
      <c r="E1391" s="480"/>
      <c r="F1391" s="480"/>
      <c r="G1391" s="480"/>
      <c r="H1391" s="480"/>
      <c r="I1391" s="480"/>
      <c r="J1391" s="480"/>
      <c r="K1391" s="480"/>
      <c r="L1391" s="480"/>
      <c r="M1391" s="480"/>
      <c r="N1391" s="480"/>
      <c r="O1391" s="480"/>
      <c r="P1391" s="481"/>
      <c r="W1391" s="453"/>
      <c r="X1391" s="264"/>
      <c r="Y1391" s="264"/>
      <c r="Z1391" s="264"/>
    </row>
    <row r="1392" spans="1:26" s="64" customFormat="1" ht="17" thickBot="1">
      <c r="A1392" s="470"/>
      <c r="B1392" s="465"/>
      <c r="C1392" s="465"/>
      <c r="D1392" s="465"/>
      <c r="E1392" s="465"/>
      <c r="F1392" s="465"/>
      <c r="G1392" s="465"/>
      <c r="H1392" s="465"/>
      <c r="I1392" s="465"/>
      <c r="J1392" s="465"/>
      <c r="K1392" s="465"/>
      <c r="L1392" s="465"/>
      <c r="M1392" s="465"/>
      <c r="N1392" s="465"/>
      <c r="O1392" s="465"/>
      <c r="P1392" s="466"/>
      <c r="W1392" s="457" t="s">
        <v>195</v>
      </c>
      <c r="X1392" s="264"/>
      <c r="Y1392" s="264"/>
      <c r="Z1392" s="264"/>
    </row>
    <row r="1393" spans="1:26" s="64" customFormat="1" ht="17" thickBot="1">
      <c r="A1393" s="374" t="s">
        <v>1131</v>
      </c>
      <c r="B1393" s="467" t="s">
        <v>68</v>
      </c>
      <c r="C1393" s="442"/>
      <c r="D1393" s="442"/>
      <c r="E1393" s="766"/>
      <c r="F1393" s="767"/>
      <c r="G1393" s="767"/>
      <c r="H1393" s="767"/>
      <c r="I1393" s="767"/>
      <c r="J1393" s="768"/>
      <c r="K1393" s="468" t="s">
        <v>69</v>
      </c>
      <c r="L1393" s="766"/>
      <c r="M1393" s="768"/>
      <c r="N1393" s="442"/>
      <c r="O1393" s="467" t="s">
        <v>778</v>
      </c>
      <c r="P1393" s="629"/>
      <c r="W1393" s="453"/>
      <c r="X1393" s="264"/>
      <c r="Y1393" s="264"/>
      <c r="Z1393" s="264"/>
    </row>
    <row r="1394" spans="1:26" s="64" customFormat="1" ht="17" thickBot="1">
      <c r="A1394" s="470"/>
      <c r="B1394" s="442"/>
      <c r="C1394" s="442"/>
      <c r="D1394" s="442"/>
      <c r="E1394" s="442"/>
      <c r="F1394" s="442"/>
      <c r="G1394" s="442"/>
      <c r="H1394" s="442"/>
      <c r="I1394" s="442"/>
      <c r="J1394" s="442"/>
      <c r="K1394" s="442"/>
      <c r="L1394" s="442"/>
      <c r="M1394" s="442"/>
      <c r="N1394" s="442"/>
      <c r="O1394" s="442"/>
      <c r="P1394" s="471"/>
      <c r="W1394" s="453"/>
      <c r="X1394" s="264"/>
      <c r="Y1394" s="264"/>
      <c r="Z1394" s="264"/>
    </row>
    <row r="1395" spans="1:26" s="64" customFormat="1" ht="17" thickBot="1">
      <c r="A1395" s="470"/>
      <c r="B1395" s="467" t="s">
        <v>862</v>
      </c>
      <c r="C1395" s="442"/>
      <c r="D1395" s="442"/>
      <c r="E1395" s="472"/>
      <c r="F1395" s="472"/>
      <c r="G1395" s="766"/>
      <c r="H1395" s="767"/>
      <c r="I1395" s="768"/>
      <c r="J1395" s="442"/>
      <c r="K1395" s="467" t="s">
        <v>49</v>
      </c>
      <c r="L1395" s="610"/>
      <c r="M1395" s="442"/>
      <c r="N1395" s="442"/>
      <c r="O1395" s="467" t="s">
        <v>49</v>
      </c>
      <c r="P1395" s="610"/>
      <c r="W1395" s="453"/>
      <c r="X1395" s="264"/>
      <c r="Y1395" s="264"/>
      <c r="Z1395" s="264"/>
    </row>
    <row r="1396" spans="1:26" s="64" customFormat="1" ht="17" thickBot="1">
      <c r="A1396" s="470"/>
      <c r="B1396" s="467"/>
      <c r="C1396" s="442"/>
      <c r="D1396" s="442"/>
      <c r="E1396" s="474"/>
      <c r="F1396" s="474"/>
      <c r="G1396" s="474"/>
      <c r="H1396" s="474"/>
      <c r="I1396" s="442"/>
      <c r="J1396" s="442"/>
      <c r="K1396" s="467"/>
      <c r="L1396" s="475"/>
      <c r="M1396" s="450"/>
      <c r="N1396" s="450"/>
      <c r="O1396" s="476"/>
      <c r="P1396" s="477"/>
      <c r="W1396" s="453"/>
      <c r="X1396" s="264"/>
      <c r="Y1396" s="264"/>
      <c r="Z1396" s="264"/>
    </row>
    <row r="1397" spans="1:26" s="64" customFormat="1" ht="17" thickBot="1">
      <c r="A1397" s="470"/>
      <c r="B1397" s="467" t="s">
        <v>779</v>
      </c>
      <c r="C1397" s="442"/>
      <c r="D1397" s="442"/>
      <c r="E1397" s="474"/>
      <c r="F1397" s="474"/>
      <c r="G1397" s="801" t="s">
        <v>859</v>
      </c>
      <c r="H1397" s="802"/>
      <c r="I1397" s="803"/>
      <c r="J1397" s="442"/>
      <c r="K1397" s="467" t="s">
        <v>50</v>
      </c>
      <c r="L1397" s="611"/>
      <c r="M1397" s="442"/>
      <c r="N1397" s="442"/>
      <c r="O1397" s="467" t="s">
        <v>50</v>
      </c>
      <c r="P1397" s="611"/>
      <c r="W1397" s="453"/>
      <c r="X1397" s="264"/>
      <c r="Y1397" s="264"/>
      <c r="Z1397" s="264"/>
    </row>
    <row r="1398" spans="1:26" s="64" customFormat="1">
      <c r="A1398" s="470"/>
      <c r="B1398" s="442"/>
      <c r="C1398" s="442"/>
      <c r="D1398" s="442"/>
      <c r="E1398" s="442"/>
      <c r="F1398" s="442"/>
      <c r="G1398" s="442"/>
      <c r="H1398" s="442"/>
      <c r="I1398" s="442"/>
      <c r="J1398" s="442"/>
      <c r="K1398" s="442"/>
      <c r="L1398" s="442"/>
      <c r="M1398" s="442"/>
      <c r="N1398" s="442"/>
      <c r="O1398" s="442"/>
      <c r="P1398" s="471"/>
      <c r="W1398" s="453"/>
      <c r="X1398" s="264"/>
      <c r="Y1398" s="264"/>
      <c r="Z1398" s="264"/>
    </row>
    <row r="1399" spans="1:26" s="64" customFormat="1">
      <c r="A1399" s="470"/>
      <c r="B1399" s="467" t="s">
        <v>70</v>
      </c>
      <c r="C1399" s="442"/>
      <c r="D1399" s="766"/>
      <c r="E1399" s="767"/>
      <c r="F1399" s="768"/>
      <c r="G1399" s="442"/>
      <c r="H1399" s="467" t="s">
        <v>71</v>
      </c>
      <c r="I1399" s="442"/>
      <c r="J1399" s="769"/>
      <c r="K1399" s="804"/>
      <c r="L1399" s="804"/>
      <c r="M1399" s="804"/>
      <c r="N1399" s="804"/>
      <c r="O1399" s="770"/>
      <c r="P1399" s="471"/>
      <c r="W1399" s="453"/>
      <c r="X1399" s="264"/>
      <c r="Y1399" s="264"/>
      <c r="Z1399" s="264"/>
    </row>
    <row r="1400" spans="1:26" s="64" customFormat="1">
      <c r="A1400" s="470"/>
      <c r="B1400" s="442"/>
      <c r="C1400" s="442"/>
      <c r="D1400" s="442"/>
      <c r="E1400" s="442"/>
      <c r="F1400" s="442"/>
      <c r="G1400" s="442"/>
      <c r="H1400" s="442"/>
      <c r="I1400" s="442"/>
      <c r="J1400" s="442"/>
      <c r="K1400" s="442"/>
      <c r="L1400" s="442"/>
      <c r="M1400" s="442"/>
      <c r="N1400" s="442"/>
      <c r="O1400" s="442"/>
      <c r="P1400" s="471"/>
      <c r="W1400" s="453"/>
      <c r="X1400" s="264"/>
      <c r="Y1400" s="264"/>
      <c r="Z1400" s="264"/>
    </row>
    <row r="1401" spans="1:26" s="64" customFormat="1">
      <c r="A1401" s="470"/>
      <c r="B1401" s="467" t="s">
        <v>72</v>
      </c>
      <c r="C1401" s="442"/>
      <c r="D1401" s="766"/>
      <c r="E1401" s="767"/>
      <c r="F1401" s="767"/>
      <c r="G1401" s="767"/>
      <c r="H1401" s="767"/>
      <c r="I1401" s="767"/>
      <c r="J1401" s="767"/>
      <c r="K1401" s="767"/>
      <c r="L1401" s="767"/>
      <c r="M1401" s="767"/>
      <c r="N1401" s="767"/>
      <c r="O1401" s="768"/>
      <c r="P1401" s="471"/>
      <c r="W1401" s="453"/>
      <c r="X1401" s="264"/>
      <c r="Y1401" s="264"/>
      <c r="Z1401" s="264"/>
    </row>
    <row r="1402" spans="1:26" s="64" customFormat="1" ht="17" thickBot="1">
      <c r="A1402" s="479"/>
      <c r="B1402" s="480"/>
      <c r="C1402" s="480"/>
      <c r="D1402" s="480"/>
      <c r="E1402" s="480"/>
      <c r="F1402" s="480"/>
      <c r="G1402" s="480"/>
      <c r="H1402" s="480"/>
      <c r="I1402" s="480"/>
      <c r="J1402" s="480"/>
      <c r="K1402" s="480"/>
      <c r="L1402" s="480"/>
      <c r="M1402" s="480"/>
      <c r="N1402" s="480"/>
      <c r="O1402" s="480"/>
      <c r="P1402" s="481"/>
      <c r="W1402" s="453"/>
      <c r="X1402" s="264"/>
      <c r="Y1402" s="264"/>
      <c r="Z1402" s="264"/>
    </row>
    <row r="1403" spans="1:26" s="64" customFormat="1" ht="17" thickBot="1">
      <c r="A1403" s="470"/>
      <c r="B1403" s="465"/>
      <c r="C1403" s="465"/>
      <c r="D1403" s="465"/>
      <c r="E1403" s="465"/>
      <c r="F1403" s="465"/>
      <c r="G1403" s="465"/>
      <c r="H1403" s="465"/>
      <c r="I1403" s="465"/>
      <c r="J1403" s="465"/>
      <c r="K1403" s="465"/>
      <c r="L1403" s="465"/>
      <c r="M1403" s="465"/>
      <c r="N1403" s="465"/>
      <c r="O1403" s="465"/>
      <c r="P1403" s="466"/>
      <c r="W1403" s="457" t="s">
        <v>195</v>
      </c>
      <c r="X1403" s="264"/>
      <c r="Y1403" s="264"/>
      <c r="Z1403" s="264"/>
    </row>
    <row r="1404" spans="1:26" s="64" customFormat="1" ht="17" thickBot="1">
      <c r="A1404" s="374" t="s">
        <v>1132</v>
      </c>
      <c r="B1404" s="467" t="s">
        <v>68</v>
      </c>
      <c r="C1404" s="442"/>
      <c r="D1404" s="442"/>
      <c r="E1404" s="766"/>
      <c r="F1404" s="767"/>
      <c r="G1404" s="767"/>
      <c r="H1404" s="767"/>
      <c r="I1404" s="767"/>
      <c r="J1404" s="768"/>
      <c r="K1404" s="468" t="s">
        <v>69</v>
      </c>
      <c r="L1404" s="766"/>
      <c r="M1404" s="768"/>
      <c r="N1404" s="442"/>
      <c r="O1404" s="467" t="s">
        <v>778</v>
      </c>
      <c r="P1404" s="629"/>
      <c r="W1404" s="453"/>
      <c r="X1404" s="264"/>
      <c r="Y1404" s="264"/>
      <c r="Z1404" s="264"/>
    </row>
    <row r="1405" spans="1:26" s="64" customFormat="1" ht="17" thickBot="1">
      <c r="A1405" s="470"/>
      <c r="B1405" s="442"/>
      <c r="C1405" s="442"/>
      <c r="D1405" s="442"/>
      <c r="E1405" s="442"/>
      <c r="F1405" s="442"/>
      <c r="G1405" s="442"/>
      <c r="H1405" s="442"/>
      <c r="I1405" s="442"/>
      <c r="J1405" s="442"/>
      <c r="K1405" s="442"/>
      <c r="L1405" s="442"/>
      <c r="M1405" s="442"/>
      <c r="N1405" s="442"/>
      <c r="O1405" s="442"/>
      <c r="P1405" s="471"/>
      <c r="W1405" s="453"/>
      <c r="X1405" s="264"/>
      <c r="Y1405" s="264"/>
      <c r="Z1405" s="264"/>
    </row>
    <row r="1406" spans="1:26" s="64" customFormat="1" ht="17" thickBot="1">
      <c r="A1406" s="470"/>
      <c r="B1406" s="467" t="s">
        <v>862</v>
      </c>
      <c r="C1406" s="442"/>
      <c r="D1406" s="442"/>
      <c r="E1406" s="472"/>
      <c r="F1406" s="472"/>
      <c r="G1406" s="766"/>
      <c r="H1406" s="767"/>
      <c r="I1406" s="768"/>
      <c r="J1406" s="442"/>
      <c r="K1406" s="467" t="s">
        <v>49</v>
      </c>
      <c r="L1406" s="610"/>
      <c r="M1406" s="442"/>
      <c r="N1406" s="442"/>
      <c r="O1406" s="467" t="s">
        <v>49</v>
      </c>
      <c r="P1406" s="610"/>
      <c r="W1406" s="453"/>
      <c r="X1406" s="264"/>
      <c r="Y1406" s="264"/>
      <c r="Z1406" s="264"/>
    </row>
    <row r="1407" spans="1:26" s="64" customFormat="1" ht="17" thickBot="1">
      <c r="A1407" s="470"/>
      <c r="B1407" s="467"/>
      <c r="C1407" s="442"/>
      <c r="D1407" s="442"/>
      <c r="E1407" s="474"/>
      <c r="F1407" s="474"/>
      <c r="G1407" s="474"/>
      <c r="H1407" s="474"/>
      <c r="I1407" s="442"/>
      <c r="J1407" s="442"/>
      <c r="K1407" s="467"/>
      <c r="L1407" s="475"/>
      <c r="M1407" s="450"/>
      <c r="N1407" s="450"/>
      <c r="O1407" s="476"/>
      <c r="P1407" s="477"/>
      <c r="W1407" s="453"/>
      <c r="X1407" s="264"/>
      <c r="Y1407" s="264"/>
      <c r="Z1407" s="264"/>
    </row>
    <row r="1408" spans="1:26" s="64" customFormat="1" ht="17" thickBot="1">
      <c r="A1408" s="470"/>
      <c r="B1408" s="467" t="s">
        <v>779</v>
      </c>
      <c r="C1408" s="442"/>
      <c r="D1408" s="442"/>
      <c r="E1408" s="474"/>
      <c r="F1408" s="474"/>
      <c r="G1408" s="801" t="s">
        <v>859</v>
      </c>
      <c r="H1408" s="802"/>
      <c r="I1408" s="803"/>
      <c r="J1408" s="442"/>
      <c r="K1408" s="467" t="s">
        <v>50</v>
      </c>
      <c r="L1408" s="611"/>
      <c r="M1408" s="442"/>
      <c r="N1408" s="442"/>
      <c r="O1408" s="467" t="s">
        <v>50</v>
      </c>
      <c r="P1408" s="611"/>
      <c r="W1408" s="453"/>
      <c r="X1408" s="264"/>
      <c r="Y1408" s="264"/>
      <c r="Z1408" s="264"/>
    </row>
    <row r="1409" spans="1:26" s="64" customFormat="1">
      <c r="A1409" s="470"/>
      <c r="B1409" s="442"/>
      <c r="C1409" s="442"/>
      <c r="D1409" s="442"/>
      <c r="E1409" s="442"/>
      <c r="F1409" s="442"/>
      <c r="G1409" s="442"/>
      <c r="H1409" s="442"/>
      <c r="I1409" s="442"/>
      <c r="J1409" s="442"/>
      <c r="K1409" s="442"/>
      <c r="L1409" s="442"/>
      <c r="M1409" s="442"/>
      <c r="N1409" s="442"/>
      <c r="O1409" s="442"/>
      <c r="P1409" s="471"/>
      <c r="W1409" s="453"/>
      <c r="X1409" s="264"/>
      <c r="Y1409" s="264"/>
      <c r="Z1409" s="264"/>
    </row>
    <row r="1410" spans="1:26" s="64" customFormat="1">
      <c r="A1410" s="470"/>
      <c r="B1410" s="467" t="s">
        <v>70</v>
      </c>
      <c r="C1410" s="442"/>
      <c r="D1410" s="766"/>
      <c r="E1410" s="767"/>
      <c r="F1410" s="768"/>
      <c r="G1410" s="442"/>
      <c r="H1410" s="467" t="s">
        <v>71</v>
      </c>
      <c r="I1410" s="442"/>
      <c r="J1410" s="769"/>
      <c r="K1410" s="804"/>
      <c r="L1410" s="804"/>
      <c r="M1410" s="804"/>
      <c r="N1410" s="804"/>
      <c r="O1410" s="770"/>
      <c r="P1410" s="471"/>
      <c r="W1410" s="453"/>
      <c r="X1410" s="264"/>
      <c r="Y1410" s="264"/>
      <c r="Z1410" s="264"/>
    </row>
    <row r="1411" spans="1:26" s="64" customFormat="1">
      <c r="A1411" s="470"/>
      <c r="B1411" s="442"/>
      <c r="C1411" s="442"/>
      <c r="D1411" s="442"/>
      <c r="E1411" s="442"/>
      <c r="F1411" s="442"/>
      <c r="G1411" s="442"/>
      <c r="H1411" s="442"/>
      <c r="I1411" s="442"/>
      <c r="J1411" s="442"/>
      <c r="K1411" s="442"/>
      <c r="L1411" s="442"/>
      <c r="M1411" s="442"/>
      <c r="N1411" s="442"/>
      <c r="O1411" s="442"/>
      <c r="P1411" s="471"/>
      <c r="W1411" s="453"/>
      <c r="X1411" s="264"/>
      <c r="Y1411" s="264"/>
      <c r="Z1411" s="264"/>
    </row>
    <row r="1412" spans="1:26" s="64" customFormat="1">
      <c r="A1412" s="470"/>
      <c r="B1412" s="467" t="s">
        <v>72</v>
      </c>
      <c r="C1412" s="442"/>
      <c r="D1412" s="766"/>
      <c r="E1412" s="767"/>
      <c r="F1412" s="767"/>
      <c r="G1412" s="767"/>
      <c r="H1412" s="767"/>
      <c r="I1412" s="767"/>
      <c r="J1412" s="767"/>
      <c r="K1412" s="767"/>
      <c r="L1412" s="767"/>
      <c r="M1412" s="767"/>
      <c r="N1412" s="767"/>
      <c r="O1412" s="768"/>
      <c r="P1412" s="471"/>
      <c r="W1412" s="453"/>
      <c r="X1412" s="264"/>
      <c r="Y1412" s="264"/>
      <c r="Z1412" s="264"/>
    </row>
    <row r="1413" spans="1:26" s="64" customFormat="1" ht="17" thickBot="1">
      <c r="A1413" s="479"/>
      <c r="B1413" s="480"/>
      <c r="C1413" s="480"/>
      <c r="D1413" s="480"/>
      <c r="E1413" s="480"/>
      <c r="F1413" s="480"/>
      <c r="G1413" s="480"/>
      <c r="H1413" s="480"/>
      <c r="I1413" s="480"/>
      <c r="J1413" s="480"/>
      <c r="K1413" s="480"/>
      <c r="L1413" s="480"/>
      <c r="M1413" s="480"/>
      <c r="N1413" s="480"/>
      <c r="O1413" s="480"/>
      <c r="P1413" s="481"/>
      <c r="W1413" s="453"/>
      <c r="X1413" s="264"/>
      <c r="Y1413" s="264"/>
      <c r="Z1413" s="264"/>
    </row>
    <row r="1414" spans="1:26" s="64" customFormat="1" ht="17" thickBot="1">
      <c r="A1414" s="470"/>
      <c r="B1414" s="465"/>
      <c r="C1414" s="465"/>
      <c r="D1414" s="465"/>
      <c r="E1414" s="465"/>
      <c r="F1414" s="465"/>
      <c r="G1414" s="465"/>
      <c r="H1414" s="465"/>
      <c r="I1414" s="465"/>
      <c r="J1414" s="465"/>
      <c r="K1414" s="465"/>
      <c r="L1414" s="465"/>
      <c r="M1414" s="465"/>
      <c r="N1414" s="465"/>
      <c r="O1414" s="465"/>
      <c r="P1414" s="466"/>
      <c r="W1414" s="457" t="s">
        <v>195</v>
      </c>
      <c r="X1414" s="264"/>
      <c r="Y1414" s="264"/>
      <c r="Z1414" s="264"/>
    </row>
    <row r="1415" spans="1:26" s="64" customFormat="1" ht="17" thickBot="1">
      <c r="A1415" s="374" t="s">
        <v>1133</v>
      </c>
      <c r="B1415" s="467" t="s">
        <v>68</v>
      </c>
      <c r="C1415" s="442"/>
      <c r="D1415" s="442"/>
      <c r="E1415" s="766"/>
      <c r="F1415" s="767"/>
      <c r="G1415" s="767"/>
      <c r="H1415" s="767"/>
      <c r="I1415" s="767"/>
      <c r="J1415" s="768"/>
      <c r="K1415" s="468" t="s">
        <v>69</v>
      </c>
      <c r="L1415" s="766"/>
      <c r="M1415" s="768"/>
      <c r="N1415" s="442"/>
      <c r="O1415" s="467" t="s">
        <v>778</v>
      </c>
      <c r="P1415" s="629"/>
      <c r="W1415" s="453"/>
      <c r="X1415" s="264"/>
      <c r="Y1415" s="264"/>
      <c r="Z1415" s="264"/>
    </row>
    <row r="1416" spans="1:26" s="64" customFormat="1" ht="17" thickBot="1">
      <c r="A1416" s="470"/>
      <c r="B1416" s="442"/>
      <c r="C1416" s="442"/>
      <c r="D1416" s="442"/>
      <c r="E1416" s="442"/>
      <c r="F1416" s="442"/>
      <c r="G1416" s="442"/>
      <c r="H1416" s="442"/>
      <c r="I1416" s="442"/>
      <c r="J1416" s="442"/>
      <c r="K1416" s="442"/>
      <c r="L1416" s="442"/>
      <c r="M1416" s="442"/>
      <c r="N1416" s="442"/>
      <c r="O1416" s="442"/>
      <c r="P1416" s="471"/>
      <c r="W1416" s="453"/>
      <c r="X1416" s="264"/>
      <c r="Y1416" s="264"/>
      <c r="Z1416" s="264"/>
    </row>
    <row r="1417" spans="1:26" s="64" customFormat="1" ht="17" thickBot="1">
      <c r="A1417" s="470"/>
      <c r="B1417" s="467" t="s">
        <v>862</v>
      </c>
      <c r="C1417" s="442"/>
      <c r="D1417" s="442"/>
      <c r="E1417" s="472"/>
      <c r="F1417" s="472"/>
      <c r="G1417" s="766"/>
      <c r="H1417" s="767"/>
      <c r="I1417" s="768"/>
      <c r="J1417" s="442"/>
      <c r="K1417" s="467" t="s">
        <v>49</v>
      </c>
      <c r="L1417" s="610"/>
      <c r="M1417" s="442"/>
      <c r="N1417" s="442"/>
      <c r="O1417" s="467" t="s">
        <v>49</v>
      </c>
      <c r="P1417" s="610"/>
      <c r="W1417" s="453"/>
      <c r="X1417" s="264"/>
      <c r="Y1417" s="264"/>
      <c r="Z1417" s="264"/>
    </row>
    <row r="1418" spans="1:26" s="64" customFormat="1" ht="17" thickBot="1">
      <c r="A1418" s="470"/>
      <c r="B1418" s="467"/>
      <c r="C1418" s="442"/>
      <c r="D1418" s="442"/>
      <c r="E1418" s="474"/>
      <c r="F1418" s="474"/>
      <c r="G1418" s="474"/>
      <c r="H1418" s="474"/>
      <c r="I1418" s="442"/>
      <c r="J1418" s="442"/>
      <c r="K1418" s="467"/>
      <c r="L1418" s="475"/>
      <c r="M1418" s="450"/>
      <c r="N1418" s="450"/>
      <c r="O1418" s="476"/>
      <c r="P1418" s="477"/>
      <c r="W1418" s="453"/>
      <c r="X1418" s="264"/>
      <c r="Y1418" s="264"/>
      <c r="Z1418" s="264"/>
    </row>
    <row r="1419" spans="1:26" s="64" customFormat="1" ht="17" thickBot="1">
      <c r="A1419" s="470"/>
      <c r="B1419" s="467" t="s">
        <v>779</v>
      </c>
      <c r="C1419" s="442"/>
      <c r="D1419" s="442"/>
      <c r="E1419" s="474"/>
      <c r="F1419" s="474"/>
      <c r="G1419" s="801" t="s">
        <v>859</v>
      </c>
      <c r="H1419" s="802"/>
      <c r="I1419" s="803"/>
      <c r="J1419" s="442"/>
      <c r="K1419" s="467" t="s">
        <v>50</v>
      </c>
      <c r="L1419" s="611"/>
      <c r="M1419" s="442"/>
      <c r="N1419" s="442"/>
      <c r="O1419" s="467" t="s">
        <v>50</v>
      </c>
      <c r="P1419" s="611"/>
      <c r="W1419" s="453"/>
      <c r="X1419" s="264"/>
      <c r="Y1419" s="264"/>
      <c r="Z1419" s="264"/>
    </row>
    <row r="1420" spans="1:26" s="64" customFormat="1">
      <c r="A1420" s="470"/>
      <c r="B1420" s="442"/>
      <c r="C1420" s="442"/>
      <c r="D1420" s="442"/>
      <c r="E1420" s="442"/>
      <c r="F1420" s="442"/>
      <c r="G1420" s="442"/>
      <c r="H1420" s="442"/>
      <c r="I1420" s="442"/>
      <c r="J1420" s="442"/>
      <c r="K1420" s="442"/>
      <c r="L1420" s="442"/>
      <c r="M1420" s="442"/>
      <c r="N1420" s="442"/>
      <c r="O1420" s="442"/>
      <c r="P1420" s="471"/>
      <c r="W1420" s="453"/>
      <c r="X1420" s="264"/>
      <c r="Y1420" s="264"/>
      <c r="Z1420" s="264"/>
    </row>
    <row r="1421" spans="1:26" s="64" customFormat="1">
      <c r="A1421" s="470"/>
      <c r="B1421" s="467" t="s">
        <v>70</v>
      </c>
      <c r="C1421" s="442"/>
      <c r="D1421" s="766"/>
      <c r="E1421" s="767"/>
      <c r="F1421" s="768"/>
      <c r="G1421" s="442"/>
      <c r="H1421" s="467" t="s">
        <v>71</v>
      </c>
      <c r="I1421" s="442"/>
      <c r="J1421" s="769"/>
      <c r="K1421" s="804"/>
      <c r="L1421" s="804"/>
      <c r="M1421" s="804"/>
      <c r="N1421" s="804"/>
      <c r="O1421" s="770"/>
      <c r="P1421" s="471"/>
      <c r="W1421" s="453"/>
      <c r="X1421" s="264"/>
      <c r="Y1421" s="264"/>
      <c r="Z1421" s="264"/>
    </row>
    <row r="1422" spans="1:26" s="64" customFormat="1">
      <c r="A1422" s="470"/>
      <c r="B1422" s="442"/>
      <c r="C1422" s="442"/>
      <c r="D1422" s="442"/>
      <c r="E1422" s="442"/>
      <c r="F1422" s="442"/>
      <c r="G1422" s="442"/>
      <c r="H1422" s="442"/>
      <c r="I1422" s="442"/>
      <c r="J1422" s="442"/>
      <c r="K1422" s="442"/>
      <c r="L1422" s="442"/>
      <c r="M1422" s="442"/>
      <c r="N1422" s="442"/>
      <c r="O1422" s="442"/>
      <c r="P1422" s="471"/>
      <c r="W1422" s="453"/>
      <c r="X1422" s="264"/>
      <c r="Y1422" s="264"/>
      <c r="Z1422" s="264"/>
    </row>
    <row r="1423" spans="1:26" s="64" customFormat="1">
      <c r="A1423" s="470"/>
      <c r="B1423" s="467" t="s">
        <v>72</v>
      </c>
      <c r="C1423" s="442"/>
      <c r="D1423" s="766"/>
      <c r="E1423" s="767"/>
      <c r="F1423" s="767"/>
      <c r="G1423" s="767"/>
      <c r="H1423" s="767"/>
      <c r="I1423" s="767"/>
      <c r="J1423" s="767"/>
      <c r="K1423" s="767"/>
      <c r="L1423" s="767"/>
      <c r="M1423" s="767"/>
      <c r="N1423" s="767"/>
      <c r="O1423" s="768"/>
      <c r="P1423" s="471"/>
      <c r="W1423" s="453"/>
      <c r="X1423" s="264"/>
      <c r="Y1423" s="264"/>
      <c r="Z1423" s="264"/>
    </row>
    <row r="1424" spans="1:26" s="64" customFormat="1" ht="17" thickBot="1">
      <c r="A1424" s="479"/>
      <c r="B1424" s="480"/>
      <c r="C1424" s="480"/>
      <c r="D1424" s="480"/>
      <c r="E1424" s="480"/>
      <c r="F1424" s="480"/>
      <c r="G1424" s="480"/>
      <c r="H1424" s="480"/>
      <c r="I1424" s="480"/>
      <c r="J1424" s="480"/>
      <c r="K1424" s="480"/>
      <c r="L1424" s="480"/>
      <c r="M1424" s="480"/>
      <c r="N1424" s="480"/>
      <c r="O1424" s="480"/>
      <c r="P1424" s="481"/>
      <c r="W1424" s="453"/>
      <c r="X1424" s="264"/>
      <c r="Y1424" s="264"/>
      <c r="Z1424" s="264"/>
    </row>
    <row r="1425" spans="1:26" s="64" customFormat="1" ht="17" thickBot="1">
      <c r="A1425" s="470"/>
      <c r="B1425" s="465"/>
      <c r="C1425" s="465"/>
      <c r="D1425" s="465"/>
      <c r="E1425" s="465"/>
      <c r="F1425" s="465"/>
      <c r="G1425" s="465"/>
      <c r="H1425" s="465"/>
      <c r="I1425" s="465"/>
      <c r="J1425" s="465"/>
      <c r="K1425" s="465"/>
      <c r="L1425" s="465"/>
      <c r="M1425" s="465"/>
      <c r="N1425" s="465"/>
      <c r="O1425" s="465"/>
      <c r="P1425" s="466"/>
      <c r="W1425" s="457" t="s">
        <v>195</v>
      </c>
      <c r="X1425" s="264"/>
      <c r="Y1425" s="264"/>
      <c r="Z1425" s="264"/>
    </row>
    <row r="1426" spans="1:26" s="64" customFormat="1" ht="17" thickBot="1">
      <c r="A1426" s="374" t="s">
        <v>1134</v>
      </c>
      <c r="B1426" s="467" t="s">
        <v>68</v>
      </c>
      <c r="C1426" s="442"/>
      <c r="D1426" s="442"/>
      <c r="E1426" s="766"/>
      <c r="F1426" s="767"/>
      <c r="G1426" s="767"/>
      <c r="H1426" s="767"/>
      <c r="I1426" s="767"/>
      <c r="J1426" s="768"/>
      <c r="K1426" s="468" t="s">
        <v>69</v>
      </c>
      <c r="L1426" s="766"/>
      <c r="M1426" s="768"/>
      <c r="N1426" s="442"/>
      <c r="O1426" s="467" t="s">
        <v>778</v>
      </c>
      <c r="P1426" s="629"/>
      <c r="W1426" s="453"/>
      <c r="X1426" s="264"/>
      <c r="Y1426" s="264"/>
      <c r="Z1426" s="264"/>
    </row>
    <row r="1427" spans="1:26" s="64" customFormat="1" ht="17" thickBot="1">
      <c r="A1427" s="470"/>
      <c r="B1427" s="442"/>
      <c r="C1427" s="442"/>
      <c r="D1427" s="442"/>
      <c r="E1427" s="442"/>
      <c r="F1427" s="442"/>
      <c r="G1427" s="442"/>
      <c r="H1427" s="442"/>
      <c r="I1427" s="442"/>
      <c r="J1427" s="442"/>
      <c r="K1427" s="442"/>
      <c r="L1427" s="442"/>
      <c r="M1427" s="442"/>
      <c r="N1427" s="442"/>
      <c r="O1427" s="442"/>
      <c r="P1427" s="471"/>
      <c r="W1427" s="453"/>
      <c r="X1427" s="264"/>
      <c r="Y1427" s="264"/>
      <c r="Z1427" s="264"/>
    </row>
    <row r="1428" spans="1:26" s="64" customFormat="1" ht="17" thickBot="1">
      <c r="A1428" s="470"/>
      <c r="B1428" s="467" t="s">
        <v>862</v>
      </c>
      <c r="C1428" s="442"/>
      <c r="D1428" s="442"/>
      <c r="E1428" s="472"/>
      <c r="F1428" s="472"/>
      <c r="G1428" s="766"/>
      <c r="H1428" s="767"/>
      <c r="I1428" s="768"/>
      <c r="J1428" s="442"/>
      <c r="K1428" s="467" t="s">
        <v>49</v>
      </c>
      <c r="L1428" s="610"/>
      <c r="M1428" s="442"/>
      <c r="N1428" s="442"/>
      <c r="O1428" s="467" t="s">
        <v>49</v>
      </c>
      <c r="P1428" s="610"/>
      <c r="W1428" s="453"/>
      <c r="X1428" s="264"/>
      <c r="Y1428" s="264"/>
      <c r="Z1428" s="264"/>
    </row>
    <row r="1429" spans="1:26" s="64" customFormat="1" ht="17" thickBot="1">
      <c r="A1429" s="470"/>
      <c r="B1429" s="467"/>
      <c r="C1429" s="442"/>
      <c r="D1429" s="442"/>
      <c r="E1429" s="474"/>
      <c r="F1429" s="474"/>
      <c r="G1429" s="474"/>
      <c r="H1429" s="474"/>
      <c r="I1429" s="442"/>
      <c r="J1429" s="442"/>
      <c r="K1429" s="467"/>
      <c r="L1429" s="475"/>
      <c r="M1429" s="450"/>
      <c r="N1429" s="450"/>
      <c r="O1429" s="476"/>
      <c r="P1429" s="477"/>
      <c r="W1429" s="453"/>
      <c r="X1429" s="264"/>
      <c r="Y1429" s="264"/>
      <c r="Z1429" s="264"/>
    </row>
    <row r="1430" spans="1:26" s="64" customFormat="1" ht="17" thickBot="1">
      <c r="A1430" s="470"/>
      <c r="B1430" s="467" t="s">
        <v>779</v>
      </c>
      <c r="C1430" s="442"/>
      <c r="D1430" s="442"/>
      <c r="E1430" s="474"/>
      <c r="F1430" s="474"/>
      <c r="G1430" s="801" t="s">
        <v>859</v>
      </c>
      <c r="H1430" s="802"/>
      <c r="I1430" s="803"/>
      <c r="J1430" s="442"/>
      <c r="K1430" s="467" t="s">
        <v>50</v>
      </c>
      <c r="L1430" s="611"/>
      <c r="M1430" s="442"/>
      <c r="N1430" s="442"/>
      <c r="O1430" s="467" t="s">
        <v>50</v>
      </c>
      <c r="P1430" s="611"/>
      <c r="W1430" s="453"/>
      <c r="X1430" s="264"/>
      <c r="Y1430" s="264"/>
      <c r="Z1430" s="264"/>
    </row>
    <row r="1431" spans="1:26" s="64" customFormat="1">
      <c r="A1431" s="470"/>
      <c r="B1431" s="442"/>
      <c r="C1431" s="442"/>
      <c r="D1431" s="442"/>
      <c r="E1431" s="442"/>
      <c r="F1431" s="442"/>
      <c r="G1431" s="442"/>
      <c r="H1431" s="442"/>
      <c r="I1431" s="442"/>
      <c r="J1431" s="442"/>
      <c r="K1431" s="442"/>
      <c r="L1431" s="442"/>
      <c r="M1431" s="442"/>
      <c r="N1431" s="442"/>
      <c r="O1431" s="442"/>
      <c r="P1431" s="471"/>
      <c r="W1431" s="453"/>
      <c r="X1431" s="264"/>
      <c r="Y1431" s="264"/>
      <c r="Z1431" s="264"/>
    </row>
    <row r="1432" spans="1:26" s="64" customFormat="1">
      <c r="A1432" s="470"/>
      <c r="B1432" s="467" t="s">
        <v>70</v>
      </c>
      <c r="C1432" s="442"/>
      <c r="D1432" s="766"/>
      <c r="E1432" s="767"/>
      <c r="F1432" s="768"/>
      <c r="G1432" s="442"/>
      <c r="H1432" s="467" t="s">
        <v>71</v>
      </c>
      <c r="I1432" s="442"/>
      <c r="J1432" s="769"/>
      <c r="K1432" s="804"/>
      <c r="L1432" s="804"/>
      <c r="M1432" s="804"/>
      <c r="N1432" s="804"/>
      <c r="O1432" s="770"/>
      <c r="P1432" s="471"/>
      <c r="W1432" s="453"/>
      <c r="X1432" s="264"/>
      <c r="Y1432" s="264"/>
      <c r="Z1432" s="264"/>
    </row>
    <row r="1433" spans="1:26" s="64" customFormat="1">
      <c r="A1433" s="470"/>
      <c r="B1433" s="442"/>
      <c r="C1433" s="442"/>
      <c r="D1433" s="442"/>
      <c r="E1433" s="442"/>
      <c r="F1433" s="442"/>
      <c r="G1433" s="442"/>
      <c r="H1433" s="442"/>
      <c r="I1433" s="442"/>
      <c r="J1433" s="442"/>
      <c r="K1433" s="442"/>
      <c r="L1433" s="442"/>
      <c r="M1433" s="442"/>
      <c r="N1433" s="442"/>
      <c r="O1433" s="442"/>
      <c r="P1433" s="471"/>
      <c r="W1433" s="453"/>
      <c r="X1433" s="264"/>
      <c r="Y1433" s="264"/>
      <c r="Z1433" s="264"/>
    </row>
    <row r="1434" spans="1:26" s="64" customFormat="1">
      <c r="A1434" s="470"/>
      <c r="B1434" s="467" t="s">
        <v>72</v>
      </c>
      <c r="C1434" s="442"/>
      <c r="D1434" s="766"/>
      <c r="E1434" s="767"/>
      <c r="F1434" s="767"/>
      <c r="G1434" s="767"/>
      <c r="H1434" s="767"/>
      <c r="I1434" s="767"/>
      <c r="J1434" s="767"/>
      <c r="K1434" s="767"/>
      <c r="L1434" s="767"/>
      <c r="M1434" s="767"/>
      <c r="N1434" s="767"/>
      <c r="O1434" s="768"/>
      <c r="P1434" s="471"/>
      <c r="W1434" s="453"/>
      <c r="X1434" s="264"/>
      <c r="Y1434" s="264"/>
      <c r="Z1434" s="264"/>
    </row>
    <row r="1435" spans="1:26" s="64" customFormat="1" ht="17" thickBot="1">
      <c r="A1435" s="479"/>
      <c r="B1435" s="480"/>
      <c r="C1435" s="480"/>
      <c r="D1435" s="480"/>
      <c r="E1435" s="480"/>
      <c r="F1435" s="480"/>
      <c r="G1435" s="480"/>
      <c r="H1435" s="480"/>
      <c r="I1435" s="480"/>
      <c r="J1435" s="480"/>
      <c r="K1435" s="480"/>
      <c r="L1435" s="480"/>
      <c r="M1435" s="480"/>
      <c r="N1435" s="480"/>
      <c r="O1435" s="480"/>
      <c r="P1435" s="481"/>
      <c r="W1435" s="453"/>
      <c r="X1435" s="264"/>
      <c r="Y1435" s="264"/>
      <c r="Z1435" s="264"/>
    </row>
    <row r="1436" spans="1:26" s="64" customFormat="1" ht="17" thickBot="1">
      <c r="A1436" s="470"/>
      <c r="B1436" s="465"/>
      <c r="C1436" s="465"/>
      <c r="D1436" s="465"/>
      <c r="E1436" s="465"/>
      <c r="F1436" s="465"/>
      <c r="G1436" s="465"/>
      <c r="H1436" s="465"/>
      <c r="I1436" s="465"/>
      <c r="J1436" s="465"/>
      <c r="K1436" s="465"/>
      <c r="L1436" s="465"/>
      <c r="M1436" s="465"/>
      <c r="N1436" s="465"/>
      <c r="O1436" s="465"/>
      <c r="P1436" s="466"/>
      <c r="W1436" s="457" t="s">
        <v>195</v>
      </c>
      <c r="X1436" s="264"/>
      <c r="Y1436" s="264"/>
      <c r="Z1436" s="264"/>
    </row>
    <row r="1437" spans="1:26" s="64" customFormat="1" ht="17" thickBot="1">
      <c r="A1437" s="374" t="s">
        <v>1135</v>
      </c>
      <c r="B1437" s="467" t="s">
        <v>68</v>
      </c>
      <c r="C1437" s="442"/>
      <c r="D1437" s="442"/>
      <c r="E1437" s="766"/>
      <c r="F1437" s="767"/>
      <c r="G1437" s="767"/>
      <c r="H1437" s="767"/>
      <c r="I1437" s="767"/>
      <c r="J1437" s="768"/>
      <c r="K1437" s="468" t="s">
        <v>69</v>
      </c>
      <c r="L1437" s="766"/>
      <c r="M1437" s="768"/>
      <c r="N1437" s="442"/>
      <c r="O1437" s="467" t="s">
        <v>778</v>
      </c>
      <c r="P1437" s="629"/>
      <c r="W1437" s="453"/>
      <c r="X1437" s="264"/>
      <c r="Y1437" s="264"/>
      <c r="Z1437" s="264"/>
    </row>
    <row r="1438" spans="1:26" s="64" customFormat="1" ht="17" thickBot="1">
      <c r="A1438" s="470"/>
      <c r="B1438" s="442"/>
      <c r="C1438" s="442"/>
      <c r="D1438" s="442"/>
      <c r="E1438" s="442"/>
      <c r="F1438" s="442"/>
      <c r="G1438" s="442"/>
      <c r="H1438" s="442"/>
      <c r="I1438" s="442"/>
      <c r="J1438" s="442"/>
      <c r="K1438" s="442"/>
      <c r="L1438" s="442"/>
      <c r="M1438" s="442"/>
      <c r="N1438" s="442"/>
      <c r="O1438" s="442"/>
      <c r="P1438" s="471"/>
      <c r="W1438" s="453"/>
      <c r="X1438" s="264"/>
      <c r="Y1438" s="264"/>
      <c r="Z1438" s="264"/>
    </row>
    <row r="1439" spans="1:26" s="64" customFormat="1" ht="17" thickBot="1">
      <c r="A1439" s="470"/>
      <c r="B1439" s="467" t="s">
        <v>862</v>
      </c>
      <c r="C1439" s="442"/>
      <c r="D1439" s="442"/>
      <c r="E1439" s="472"/>
      <c r="F1439" s="472"/>
      <c r="G1439" s="766"/>
      <c r="H1439" s="767"/>
      <c r="I1439" s="768"/>
      <c r="J1439" s="442"/>
      <c r="K1439" s="467" t="s">
        <v>49</v>
      </c>
      <c r="L1439" s="610"/>
      <c r="M1439" s="442"/>
      <c r="N1439" s="442"/>
      <c r="O1439" s="467" t="s">
        <v>49</v>
      </c>
      <c r="P1439" s="610"/>
      <c r="W1439" s="453"/>
      <c r="X1439" s="264"/>
      <c r="Y1439" s="264"/>
      <c r="Z1439" s="264"/>
    </row>
    <row r="1440" spans="1:26" s="64" customFormat="1" ht="17" thickBot="1">
      <c r="A1440" s="470"/>
      <c r="B1440" s="467"/>
      <c r="C1440" s="442"/>
      <c r="D1440" s="442"/>
      <c r="E1440" s="474"/>
      <c r="F1440" s="474"/>
      <c r="G1440" s="474"/>
      <c r="H1440" s="474"/>
      <c r="I1440" s="442"/>
      <c r="J1440" s="442"/>
      <c r="K1440" s="467"/>
      <c r="L1440" s="475"/>
      <c r="M1440" s="450"/>
      <c r="N1440" s="450"/>
      <c r="O1440" s="476"/>
      <c r="P1440" s="477"/>
      <c r="W1440" s="453"/>
      <c r="X1440" s="264"/>
      <c r="Y1440" s="264"/>
      <c r="Z1440" s="264"/>
    </row>
    <row r="1441" spans="1:26" s="64" customFormat="1" ht="17" thickBot="1">
      <c r="A1441" s="470"/>
      <c r="B1441" s="467" t="s">
        <v>779</v>
      </c>
      <c r="C1441" s="442"/>
      <c r="D1441" s="442"/>
      <c r="E1441" s="474"/>
      <c r="F1441" s="474"/>
      <c r="G1441" s="801" t="s">
        <v>859</v>
      </c>
      <c r="H1441" s="802"/>
      <c r="I1441" s="803"/>
      <c r="J1441" s="442"/>
      <c r="K1441" s="467" t="s">
        <v>50</v>
      </c>
      <c r="L1441" s="611"/>
      <c r="M1441" s="442"/>
      <c r="N1441" s="442"/>
      <c r="O1441" s="467" t="s">
        <v>50</v>
      </c>
      <c r="P1441" s="611"/>
      <c r="W1441" s="453"/>
      <c r="X1441" s="264"/>
      <c r="Y1441" s="264"/>
      <c r="Z1441" s="264"/>
    </row>
    <row r="1442" spans="1:26" s="64" customFormat="1">
      <c r="A1442" s="470"/>
      <c r="B1442" s="442"/>
      <c r="C1442" s="442"/>
      <c r="D1442" s="442"/>
      <c r="E1442" s="442"/>
      <c r="F1442" s="442"/>
      <c r="G1442" s="442"/>
      <c r="H1442" s="442"/>
      <c r="I1442" s="442"/>
      <c r="J1442" s="442"/>
      <c r="K1442" s="442"/>
      <c r="L1442" s="442"/>
      <c r="M1442" s="442"/>
      <c r="N1442" s="442"/>
      <c r="O1442" s="442"/>
      <c r="P1442" s="471"/>
      <c r="W1442" s="453"/>
      <c r="X1442" s="264"/>
      <c r="Y1442" s="264"/>
      <c r="Z1442" s="264"/>
    </row>
    <row r="1443" spans="1:26" s="64" customFormat="1">
      <c r="A1443" s="470"/>
      <c r="B1443" s="467" t="s">
        <v>70</v>
      </c>
      <c r="C1443" s="442"/>
      <c r="D1443" s="766"/>
      <c r="E1443" s="767"/>
      <c r="F1443" s="768"/>
      <c r="G1443" s="442"/>
      <c r="H1443" s="467" t="s">
        <v>71</v>
      </c>
      <c r="I1443" s="442"/>
      <c r="J1443" s="769"/>
      <c r="K1443" s="804"/>
      <c r="L1443" s="804"/>
      <c r="M1443" s="804"/>
      <c r="N1443" s="804"/>
      <c r="O1443" s="770"/>
      <c r="P1443" s="471"/>
      <c r="W1443" s="453"/>
      <c r="X1443" s="264"/>
      <c r="Y1443" s="264"/>
      <c r="Z1443" s="264"/>
    </row>
    <row r="1444" spans="1:26" s="64" customFormat="1">
      <c r="A1444" s="470"/>
      <c r="B1444" s="442"/>
      <c r="C1444" s="442"/>
      <c r="D1444" s="442"/>
      <c r="E1444" s="442"/>
      <c r="F1444" s="442"/>
      <c r="G1444" s="442"/>
      <c r="H1444" s="442"/>
      <c r="I1444" s="442"/>
      <c r="J1444" s="442"/>
      <c r="K1444" s="442"/>
      <c r="L1444" s="442"/>
      <c r="M1444" s="442"/>
      <c r="N1444" s="442"/>
      <c r="O1444" s="442"/>
      <c r="P1444" s="471"/>
      <c r="W1444" s="453"/>
      <c r="X1444" s="264"/>
      <c r="Y1444" s="264"/>
      <c r="Z1444" s="264"/>
    </row>
    <row r="1445" spans="1:26" s="64" customFormat="1">
      <c r="A1445" s="470"/>
      <c r="B1445" s="467" t="s">
        <v>72</v>
      </c>
      <c r="C1445" s="442"/>
      <c r="D1445" s="766"/>
      <c r="E1445" s="767"/>
      <c r="F1445" s="767"/>
      <c r="G1445" s="767"/>
      <c r="H1445" s="767"/>
      <c r="I1445" s="767"/>
      <c r="J1445" s="767"/>
      <c r="K1445" s="767"/>
      <c r="L1445" s="767"/>
      <c r="M1445" s="767"/>
      <c r="N1445" s="767"/>
      <c r="O1445" s="768"/>
      <c r="P1445" s="471"/>
      <c r="W1445" s="453"/>
      <c r="X1445" s="264"/>
      <c r="Y1445" s="264"/>
      <c r="Z1445" s="264"/>
    </row>
    <row r="1446" spans="1:26" s="64" customFormat="1" ht="17" thickBot="1">
      <c r="A1446" s="479"/>
      <c r="B1446" s="480"/>
      <c r="C1446" s="480"/>
      <c r="D1446" s="480"/>
      <c r="E1446" s="480"/>
      <c r="F1446" s="480"/>
      <c r="G1446" s="480"/>
      <c r="H1446" s="480"/>
      <c r="I1446" s="480"/>
      <c r="J1446" s="480"/>
      <c r="K1446" s="480"/>
      <c r="L1446" s="480"/>
      <c r="M1446" s="480"/>
      <c r="N1446" s="480"/>
      <c r="O1446" s="480"/>
      <c r="P1446" s="481"/>
      <c r="W1446" s="453"/>
      <c r="X1446" s="264"/>
      <c r="Y1446" s="264"/>
      <c r="Z1446" s="264"/>
    </row>
    <row r="1447" spans="1:26" s="64" customFormat="1" ht="17" thickBot="1">
      <c r="A1447" s="470"/>
      <c r="B1447" s="465"/>
      <c r="C1447" s="465"/>
      <c r="D1447" s="465"/>
      <c r="E1447" s="465"/>
      <c r="F1447" s="465"/>
      <c r="G1447" s="465"/>
      <c r="H1447" s="465"/>
      <c r="I1447" s="465"/>
      <c r="J1447" s="465"/>
      <c r="K1447" s="465"/>
      <c r="L1447" s="465"/>
      <c r="M1447" s="465"/>
      <c r="N1447" s="465"/>
      <c r="O1447" s="465"/>
      <c r="P1447" s="466"/>
      <c r="W1447" s="457" t="s">
        <v>195</v>
      </c>
      <c r="X1447" s="264"/>
      <c r="Y1447" s="264"/>
      <c r="Z1447" s="264"/>
    </row>
    <row r="1448" spans="1:26" s="64" customFormat="1" ht="17" thickBot="1">
      <c r="A1448" s="374" t="s">
        <v>1136</v>
      </c>
      <c r="B1448" s="467" t="s">
        <v>68</v>
      </c>
      <c r="C1448" s="442"/>
      <c r="D1448" s="442"/>
      <c r="E1448" s="766"/>
      <c r="F1448" s="767"/>
      <c r="G1448" s="767"/>
      <c r="H1448" s="767"/>
      <c r="I1448" s="767"/>
      <c r="J1448" s="768"/>
      <c r="K1448" s="468" t="s">
        <v>69</v>
      </c>
      <c r="L1448" s="766"/>
      <c r="M1448" s="768"/>
      <c r="N1448" s="442"/>
      <c r="O1448" s="467" t="s">
        <v>778</v>
      </c>
      <c r="P1448" s="629"/>
      <c r="W1448" s="453"/>
      <c r="X1448" s="264"/>
      <c r="Y1448" s="264"/>
      <c r="Z1448" s="264"/>
    </row>
    <row r="1449" spans="1:26" s="64" customFormat="1" ht="17" thickBot="1">
      <c r="A1449" s="470"/>
      <c r="B1449" s="442"/>
      <c r="C1449" s="442"/>
      <c r="D1449" s="442"/>
      <c r="E1449" s="442"/>
      <c r="F1449" s="442"/>
      <c r="G1449" s="442"/>
      <c r="H1449" s="442"/>
      <c r="I1449" s="442"/>
      <c r="J1449" s="442"/>
      <c r="K1449" s="442"/>
      <c r="L1449" s="442"/>
      <c r="M1449" s="442"/>
      <c r="N1449" s="442"/>
      <c r="O1449" s="442"/>
      <c r="P1449" s="471"/>
      <c r="W1449" s="453"/>
      <c r="X1449" s="264"/>
      <c r="Y1449" s="264"/>
      <c r="Z1449" s="264"/>
    </row>
    <row r="1450" spans="1:26" s="64" customFormat="1" ht="17" thickBot="1">
      <c r="A1450" s="470"/>
      <c r="B1450" s="467" t="s">
        <v>862</v>
      </c>
      <c r="C1450" s="442"/>
      <c r="D1450" s="442"/>
      <c r="E1450" s="472"/>
      <c r="F1450" s="472"/>
      <c r="G1450" s="766"/>
      <c r="H1450" s="767"/>
      <c r="I1450" s="768"/>
      <c r="J1450" s="442"/>
      <c r="K1450" s="467" t="s">
        <v>49</v>
      </c>
      <c r="L1450" s="610"/>
      <c r="M1450" s="442"/>
      <c r="N1450" s="442"/>
      <c r="O1450" s="467" t="s">
        <v>49</v>
      </c>
      <c r="P1450" s="610"/>
      <c r="W1450" s="453"/>
      <c r="X1450" s="264"/>
      <c r="Y1450" s="264"/>
      <c r="Z1450" s="264"/>
    </row>
    <row r="1451" spans="1:26" s="64" customFormat="1" ht="17" thickBot="1">
      <c r="A1451" s="470"/>
      <c r="B1451" s="467"/>
      <c r="C1451" s="442"/>
      <c r="D1451" s="442"/>
      <c r="E1451" s="474"/>
      <c r="F1451" s="474"/>
      <c r="G1451" s="474"/>
      <c r="H1451" s="474"/>
      <c r="I1451" s="442"/>
      <c r="J1451" s="442"/>
      <c r="K1451" s="467"/>
      <c r="L1451" s="475"/>
      <c r="M1451" s="450"/>
      <c r="N1451" s="450"/>
      <c r="O1451" s="476"/>
      <c r="P1451" s="477"/>
      <c r="W1451" s="453"/>
      <c r="X1451" s="264"/>
      <c r="Y1451" s="264"/>
      <c r="Z1451" s="264"/>
    </row>
    <row r="1452" spans="1:26" s="64" customFormat="1" ht="17" thickBot="1">
      <c r="A1452" s="470"/>
      <c r="B1452" s="467" t="s">
        <v>779</v>
      </c>
      <c r="C1452" s="442"/>
      <c r="D1452" s="442"/>
      <c r="E1452" s="474"/>
      <c r="F1452" s="474"/>
      <c r="G1452" s="801" t="s">
        <v>859</v>
      </c>
      <c r="H1452" s="802"/>
      <c r="I1452" s="803"/>
      <c r="J1452" s="442"/>
      <c r="K1452" s="467" t="s">
        <v>50</v>
      </c>
      <c r="L1452" s="611"/>
      <c r="M1452" s="442"/>
      <c r="N1452" s="442"/>
      <c r="O1452" s="467" t="s">
        <v>50</v>
      </c>
      <c r="P1452" s="611"/>
      <c r="W1452" s="453"/>
      <c r="X1452" s="264"/>
      <c r="Y1452" s="264"/>
      <c r="Z1452" s="264"/>
    </row>
    <row r="1453" spans="1:26" s="64" customFormat="1">
      <c r="A1453" s="470"/>
      <c r="B1453" s="442"/>
      <c r="C1453" s="442"/>
      <c r="D1453" s="442"/>
      <c r="E1453" s="442"/>
      <c r="F1453" s="442"/>
      <c r="G1453" s="442"/>
      <c r="H1453" s="442"/>
      <c r="I1453" s="442"/>
      <c r="J1453" s="442"/>
      <c r="K1453" s="442"/>
      <c r="L1453" s="442"/>
      <c r="M1453" s="442"/>
      <c r="N1453" s="442"/>
      <c r="O1453" s="442"/>
      <c r="P1453" s="471"/>
      <c r="W1453" s="453"/>
      <c r="X1453" s="264"/>
      <c r="Y1453" s="264"/>
      <c r="Z1453" s="264"/>
    </row>
    <row r="1454" spans="1:26" s="64" customFormat="1">
      <c r="A1454" s="470"/>
      <c r="B1454" s="467" t="s">
        <v>70</v>
      </c>
      <c r="C1454" s="442"/>
      <c r="D1454" s="766"/>
      <c r="E1454" s="767"/>
      <c r="F1454" s="768"/>
      <c r="G1454" s="442"/>
      <c r="H1454" s="467" t="s">
        <v>71</v>
      </c>
      <c r="I1454" s="442"/>
      <c r="J1454" s="769"/>
      <c r="K1454" s="804"/>
      <c r="L1454" s="804"/>
      <c r="M1454" s="804"/>
      <c r="N1454" s="804"/>
      <c r="O1454" s="770"/>
      <c r="P1454" s="471"/>
      <c r="W1454" s="453"/>
      <c r="X1454" s="264"/>
      <c r="Y1454" s="264"/>
      <c r="Z1454" s="264"/>
    </row>
    <row r="1455" spans="1:26" s="64" customFormat="1">
      <c r="A1455" s="470"/>
      <c r="B1455" s="442"/>
      <c r="C1455" s="442"/>
      <c r="D1455" s="442"/>
      <c r="E1455" s="442"/>
      <c r="F1455" s="442"/>
      <c r="G1455" s="442"/>
      <c r="H1455" s="442"/>
      <c r="I1455" s="442"/>
      <c r="J1455" s="442"/>
      <c r="K1455" s="442"/>
      <c r="L1455" s="442"/>
      <c r="M1455" s="442"/>
      <c r="N1455" s="442"/>
      <c r="O1455" s="442"/>
      <c r="P1455" s="471"/>
      <c r="W1455" s="453"/>
      <c r="X1455" s="264"/>
      <c r="Y1455" s="264"/>
      <c r="Z1455" s="264"/>
    </row>
    <row r="1456" spans="1:26" s="64" customFormat="1">
      <c r="A1456" s="470"/>
      <c r="B1456" s="467" t="s">
        <v>72</v>
      </c>
      <c r="C1456" s="442"/>
      <c r="D1456" s="766"/>
      <c r="E1456" s="767"/>
      <c r="F1456" s="767"/>
      <c r="G1456" s="767"/>
      <c r="H1456" s="767"/>
      <c r="I1456" s="767"/>
      <c r="J1456" s="767"/>
      <c r="K1456" s="767"/>
      <c r="L1456" s="767"/>
      <c r="M1456" s="767"/>
      <c r="N1456" s="767"/>
      <c r="O1456" s="768"/>
      <c r="P1456" s="471"/>
      <c r="W1456" s="453"/>
      <c r="X1456" s="264"/>
      <c r="Y1456" s="264"/>
      <c r="Z1456" s="264"/>
    </row>
    <row r="1457" spans="1:26" s="64" customFormat="1" ht="17" thickBot="1">
      <c r="A1457" s="479"/>
      <c r="B1457" s="480"/>
      <c r="C1457" s="480"/>
      <c r="D1457" s="480"/>
      <c r="E1457" s="480"/>
      <c r="F1457" s="480"/>
      <c r="G1457" s="480"/>
      <c r="H1457" s="480"/>
      <c r="I1457" s="480"/>
      <c r="J1457" s="480"/>
      <c r="K1457" s="480"/>
      <c r="L1457" s="480"/>
      <c r="M1457" s="480"/>
      <c r="N1457" s="480"/>
      <c r="O1457" s="480"/>
      <c r="P1457" s="481"/>
      <c r="W1457" s="453"/>
      <c r="X1457" s="264"/>
      <c r="Y1457" s="264"/>
      <c r="Z1457" s="264"/>
    </row>
    <row r="1458" spans="1:26" s="64" customFormat="1" ht="17" thickBot="1">
      <c r="A1458" s="470"/>
      <c r="B1458" s="465"/>
      <c r="C1458" s="465"/>
      <c r="D1458" s="465"/>
      <c r="E1458" s="465"/>
      <c r="F1458" s="465"/>
      <c r="G1458" s="465"/>
      <c r="H1458" s="465"/>
      <c r="I1458" s="465"/>
      <c r="J1458" s="465"/>
      <c r="K1458" s="465"/>
      <c r="L1458" s="465"/>
      <c r="M1458" s="465"/>
      <c r="N1458" s="465"/>
      <c r="O1458" s="465"/>
      <c r="P1458" s="466"/>
      <c r="W1458" s="457" t="s">
        <v>195</v>
      </c>
      <c r="X1458" s="264"/>
      <c r="Y1458" s="264"/>
      <c r="Z1458" s="264"/>
    </row>
    <row r="1459" spans="1:26" s="64" customFormat="1" ht="17" thickBot="1">
      <c r="A1459" s="374" t="s">
        <v>1137</v>
      </c>
      <c r="B1459" s="467" t="s">
        <v>68</v>
      </c>
      <c r="C1459" s="442"/>
      <c r="D1459" s="442"/>
      <c r="E1459" s="766"/>
      <c r="F1459" s="767"/>
      <c r="G1459" s="767"/>
      <c r="H1459" s="767"/>
      <c r="I1459" s="767"/>
      <c r="J1459" s="768"/>
      <c r="K1459" s="468" t="s">
        <v>69</v>
      </c>
      <c r="L1459" s="766"/>
      <c r="M1459" s="768"/>
      <c r="N1459" s="442"/>
      <c r="O1459" s="467" t="s">
        <v>778</v>
      </c>
      <c r="P1459" s="629"/>
      <c r="W1459" s="453"/>
      <c r="X1459" s="264"/>
      <c r="Y1459" s="264"/>
      <c r="Z1459" s="264"/>
    </row>
    <row r="1460" spans="1:26" s="64" customFormat="1" ht="17" thickBot="1">
      <c r="A1460" s="470"/>
      <c r="B1460" s="442"/>
      <c r="C1460" s="442"/>
      <c r="D1460" s="442"/>
      <c r="E1460" s="442"/>
      <c r="F1460" s="442"/>
      <c r="G1460" s="442"/>
      <c r="H1460" s="442"/>
      <c r="I1460" s="442"/>
      <c r="J1460" s="442"/>
      <c r="K1460" s="442"/>
      <c r="L1460" s="442"/>
      <c r="M1460" s="442"/>
      <c r="N1460" s="442"/>
      <c r="O1460" s="442"/>
      <c r="P1460" s="471"/>
      <c r="W1460" s="453"/>
      <c r="X1460" s="264"/>
      <c r="Y1460" s="264"/>
      <c r="Z1460" s="264"/>
    </row>
    <row r="1461" spans="1:26" s="64" customFormat="1" ht="17" thickBot="1">
      <c r="A1461" s="470"/>
      <c r="B1461" s="467" t="s">
        <v>862</v>
      </c>
      <c r="C1461" s="442"/>
      <c r="D1461" s="442"/>
      <c r="E1461" s="472"/>
      <c r="F1461" s="472"/>
      <c r="G1461" s="766"/>
      <c r="H1461" s="767"/>
      <c r="I1461" s="768"/>
      <c r="J1461" s="442"/>
      <c r="K1461" s="467" t="s">
        <v>49</v>
      </c>
      <c r="L1461" s="610"/>
      <c r="M1461" s="442"/>
      <c r="N1461" s="442"/>
      <c r="O1461" s="467" t="s">
        <v>49</v>
      </c>
      <c r="P1461" s="610"/>
      <c r="W1461" s="453"/>
      <c r="X1461" s="264"/>
      <c r="Y1461" s="264"/>
      <c r="Z1461" s="264"/>
    </row>
    <row r="1462" spans="1:26" s="64" customFormat="1" ht="17" thickBot="1">
      <c r="A1462" s="470"/>
      <c r="B1462" s="467"/>
      <c r="C1462" s="442"/>
      <c r="D1462" s="442"/>
      <c r="E1462" s="474"/>
      <c r="F1462" s="474"/>
      <c r="G1462" s="474"/>
      <c r="H1462" s="474"/>
      <c r="I1462" s="442"/>
      <c r="J1462" s="442"/>
      <c r="K1462" s="467"/>
      <c r="L1462" s="475"/>
      <c r="M1462" s="450"/>
      <c r="N1462" s="450"/>
      <c r="O1462" s="476"/>
      <c r="P1462" s="477"/>
      <c r="W1462" s="453"/>
      <c r="X1462" s="264"/>
      <c r="Y1462" s="264"/>
      <c r="Z1462" s="264"/>
    </row>
    <row r="1463" spans="1:26" s="64" customFormat="1" ht="17" thickBot="1">
      <c r="A1463" s="470"/>
      <c r="B1463" s="467" t="s">
        <v>779</v>
      </c>
      <c r="C1463" s="442"/>
      <c r="D1463" s="442"/>
      <c r="E1463" s="474"/>
      <c r="F1463" s="474"/>
      <c r="G1463" s="801" t="s">
        <v>859</v>
      </c>
      <c r="H1463" s="802"/>
      <c r="I1463" s="803"/>
      <c r="J1463" s="442"/>
      <c r="K1463" s="467" t="s">
        <v>50</v>
      </c>
      <c r="L1463" s="611"/>
      <c r="M1463" s="442"/>
      <c r="N1463" s="442"/>
      <c r="O1463" s="467" t="s">
        <v>50</v>
      </c>
      <c r="P1463" s="611"/>
      <c r="W1463" s="453"/>
      <c r="X1463" s="264"/>
      <c r="Y1463" s="264"/>
      <c r="Z1463" s="264"/>
    </row>
    <row r="1464" spans="1:26" s="64" customFormat="1">
      <c r="A1464" s="470"/>
      <c r="B1464" s="442"/>
      <c r="C1464" s="442"/>
      <c r="D1464" s="442"/>
      <c r="E1464" s="442"/>
      <c r="F1464" s="442"/>
      <c r="G1464" s="442"/>
      <c r="H1464" s="442"/>
      <c r="I1464" s="442"/>
      <c r="J1464" s="442"/>
      <c r="K1464" s="442"/>
      <c r="L1464" s="442"/>
      <c r="M1464" s="442"/>
      <c r="N1464" s="442"/>
      <c r="O1464" s="442"/>
      <c r="P1464" s="471"/>
      <c r="W1464" s="453"/>
      <c r="X1464" s="264"/>
      <c r="Y1464" s="264"/>
      <c r="Z1464" s="264"/>
    </row>
    <row r="1465" spans="1:26" s="64" customFormat="1">
      <c r="A1465" s="470"/>
      <c r="B1465" s="467" t="s">
        <v>70</v>
      </c>
      <c r="C1465" s="442"/>
      <c r="D1465" s="766"/>
      <c r="E1465" s="767"/>
      <c r="F1465" s="768"/>
      <c r="G1465" s="442"/>
      <c r="H1465" s="467" t="s">
        <v>71</v>
      </c>
      <c r="I1465" s="442"/>
      <c r="J1465" s="769"/>
      <c r="K1465" s="804"/>
      <c r="L1465" s="804"/>
      <c r="M1465" s="804"/>
      <c r="N1465" s="804"/>
      <c r="O1465" s="770"/>
      <c r="P1465" s="471"/>
      <c r="W1465" s="453"/>
      <c r="X1465" s="264"/>
      <c r="Y1465" s="264"/>
      <c r="Z1465" s="264"/>
    </row>
    <row r="1466" spans="1:26" s="64" customFormat="1">
      <c r="A1466" s="470"/>
      <c r="B1466" s="442"/>
      <c r="C1466" s="442"/>
      <c r="D1466" s="442"/>
      <c r="E1466" s="442"/>
      <c r="F1466" s="442"/>
      <c r="G1466" s="442"/>
      <c r="H1466" s="442"/>
      <c r="I1466" s="442"/>
      <c r="J1466" s="442"/>
      <c r="K1466" s="442"/>
      <c r="L1466" s="442"/>
      <c r="M1466" s="442"/>
      <c r="N1466" s="442"/>
      <c r="O1466" s="442"/>
      <c r="P1466" s="471"/>
      <c r="W1466" s="453"/>
      <c r="X1466" s="264"/>
      <c r="Y1466" s="264"/>
      <c r="Z1466" s="264"/>
    </row>
    <row r="1467" spans="1:26" s="64" customFormat="1">
      <c r="A1467" s="470"/>
      <c r="B1467" s="467" t="s">
        <v>72</v>
      </c>
      <c r="C1467" s="442"/>
      <c r="D1467" s="766"/>
      <c r="E1467" s="767"/>
      <c r="F1467" s="767"/>
      <c r="G1467" s="767"/>
      <c r="H1467" s="767"/>
      <c r="I1467" s="767"/>
      <c r="J1467" s="767"/>
      <c r="K1467" s="767"/>
      <c r="L1467" s="767"/>
      <c r="M1467" s="767"/>
      <c r="N1467" s="767"/>
      <c r="O1467" s="768"/>
      <c r="P1467" s="471"/>
      <c r="W1467" s="453"/>
      <c r="X1467" s="264"/>
      <c r="Y1467" s="264"/>
      <c r="Z1467" s="264"/>
    </row>
    <row r="1468" spans="1:26" s="64" customFormat="1" ht="17" thickBot="1">
      <c r="A1468" s="479"/>
      <c r="B1468" s="480"/>
      <c r="C1468" s="480"/>
      <c r="D1468" s="480"/>
      <c r="E1468" s="480"/>
      <c r="F1468" s="480"/>
      <c r="G1468" s="480"/>
      <c r="H1468" s="480"/>
      <c r="I1468" s="480"/>
      <c r="J1468" s="480"/>
      <c r="K1468" s="480"/>
      <c r="L1468" s="480"/>
      <c r="M1468" s="480"/>
      <c r="N1468" s="480"/>
      <c r="O1468" s="480"/>
      <c r="P1468" s="481"/>
      <c r="W1468" s="453"/>
      <c r="X1468" s="264"/>
      <c r="Y1468" s="264"/>
      <c r="Z1468" s="264"/>
    </row>
    <row r="1469" spans="1:26" s="64" customFormat="1" ht="17" thickBot="1">
      <c r="A1469" s="470"/>
      <c r="B1469" s="465"/>
      <c r="C1469" s="465"/>
      <c r="D1469" s="465"/>
      <c r="E1469" s="465"/>
      <c r="F1469" s="465"/>
      <c r="G1469" s="465"/>
      <c r="H1469" s="465"/>
      <c r="I1469" s="465"/>
      <c r="J1469" s="465"/>
      <c r="K1469" s="465"/>
      <c r="L1469" s="465"/>
      <c r="M1469" s="465"/>
      <c r="N1469" s="465"/>
      <c r="O1469" s="465"/>
      <c r="P1469" s="466"/>
      <c r="W1469" s="457" t="s">
        <v>195</v>
      </c>
      <c r="X1469" s="264"/>
      <c r="Y1469" s="264"/>
      <c r="Z1469" s="264"/>
    </row>
    <row r="1470" spans="1:26" s="64" customFormat="1" ht="17" thickBot="1">
      <c r="A1470" s="374" t="s">
        <v>1138</v>
      </c>
      <c r="B1470" s="467" t="s">
        <v>68</v>
      </c>
      <c r="C1470" s="442"/>
      <c r="D1470" s="442"/>
      <c r="E1470" s="766"/>
      <c r="F1470" s="767"/>
      <c r="G1470" s="767"/>
      <c r="H1470" s="767"/>
      <c r="I1470" s="767"/>
      <c r="J1470" s="768"/>
      <c r="K1470" s="468" t="s">
        <v>69</v>
      </c>
      <c r="L1470" s="766"/>
      <c r="M1470" s="768"/>
      <c r="N1470" s="442"/>
      <c r="O1470" s="467" t="s">
        <v>778</v>
      </c>
      <c r="P1470" s="629"/>
      <c r="W1470" s="453"/>
      <c r="X1470" s="264"/>
      <c r="Y1470" s="264"/>
      <c r="Z1470" s="264"/>
    </row>
    <row r="1471" spans="1:26" s="64" customFormat="1" ht="17" thickBot="1">
      <c r="A1471" s="470"/>
      <c r="B1471" s="442"/>
      <c r="C1471" s="442"/>
      <c r="D1471" s="442"/>
      <c r="E1471" s="442"/>
      <c r="F1471" s="442"/>
      <c r="G1471" s="442"/>
      <c r="H1471" s="442"/>
      <c r="I1471" s="442"/>
      <c r="J1471" s="442"/>
      <c r="K1471" s="442"/>
      <c r="L1471" s="442"/>
      <c r="M1471" s="442"/>
      <c r="N1471" s="442"/>
      <c r="O1471" s="442"/>
      <c r="P1471" s="471"/>
      <c r="W1471" s="453"/>
      <c r="X1471" s="264"/>
      <c r="Y1471" s="264"/>
      <c r="Z1471" s="264"/>
    </row>
    <row r="1472" spans="1:26" s="64" customFormat="1" ht="17" thickBot="1">
      <c r="A1472" s="470"/>
      <c r="B1472" s="467" t="s">
        <v>862</v>
      </c>
      <c r="C1472" s="442"/>
      <c r="D1472" s="442"/>
      <c r="E1472" s="472"/>
      <c r="F1472" s="472"/>
      <c r="G1472" s="766"/>
      <c r="H1472" s="767"/>
      <c r="I1472" s="768"/>
      <c r="J1472" s="442"/>
      <c r="K1472" s="467" t="s">
        <v>49</v>
      </c>
      <c r="L1472" s="610"/>
      <c r="M1472" s="442"/>
      <c r="N1472" s="442"/>
      <c r="O1472" s="467" t="s">
        <v>49</v>
      </c>
      <c r="P1472" s="610"/>
      <c r="W1472" s="453"/>
      <c r="X1472" s="264"/>
      <c r="Y1472" s="264"/>
      <c r="Z1472" s="264"/>
    </row>
    <row r="1473" spans="1:26" s="64" customFormat="1" ht="17" thickBot="1">
      <c r="A1473" s="470"/>
      <c r="B1473" s="467"/>
      <c r="C1473" s="442"/>
      <c r="D1473" s="442"/>
      <c r="E1473" s="474"/>
      <c r="F1473" s="474"/>
      <c r="G1473" s="474"/>
      <c r="H1473" s="474"/>
      <c r="I1473" s="442"/>
      <c r="J1473" s="442"/>
      <c r="K1473" s="467"/>
      <c r="L1473" s="475"/>
      <c r="M1473" s="450"/>
      <c r="N1473" s="450"/>
      <c r="O1473" s="476"/>
      <c r="P1473" s="477"/>
      <c r="W1473" s="453"/>
      <c r="X1473" s="264"/>
      <c r="Y1473" s="264"/>
      <c r="Z1473" s="264"/>
    </row>
    <row r="1474" spans="1:26" s="64" customFormat="1" ht="17" thickBot="1">
      <c r="A1474" s="470"/>
      <c r="B1474" s="467" t="s">
        <v>779</v>
      </c>
      <c r="C1474" s="442"/>
      <c r="D1474" s="442"/>
      <c r="E1474" s="474"/>
      <c r="F1474" s="474"/>
      <c r="G1474" s="801" t="s">
        <v>859</v>
      </c>
      <c r="H1474" s="802"/>
      <c r="I1474" s="803"/>
      <c r="J1474" s="442"/>
      <c r="K1474" s="467" t="s">
        <v>50</v>
      </c>
      <c r="L1474" s="611"/>
      <c r="M1474" s="442"/>
      <c r="N1474" s="442"/>
      <c r="O1474" s="467" t="s">
        <v>50</v>
      </c>
      <c r="P1474" s="611"/>
      <c r="W1474" s="453"/>
      <c r="X1474" s="264"/>
      <c r="Y1474" s="264"/>
      <c r="Z1474" s="264"/>
    </row>
    <row r="1475" spans="1:26" s="64" customFormat="1">
      <c r="A1475" s="470"/>
      <c r="B1475" s="442"/>
      <c r="C1475" s="442"/>
      <c r="D1475" s="442"/>
      <c r="E1475" s="442"/>
      <c r="F1475" s="442"/>
      <c r="G1475" s="442"/>
      <c r="H1475" s="442"/>
      <c r="I1475" s="442"/>
      <c r="J1475" s="442"/>
      <c r="K1475" s="442"/>
      <c r="L1475" s="442"/>
      <c r="M1475" s="442"/>
      <c r="N1475" s="442"/>
      <c r="O1475" s="442"/>
      <c r="P1475" s="471"/>
      <c r="W1475" s="453"/>
      <c r="X1475" s="264"/>
      <c r="Y1475" s="264"/>
      <c r="Z1475" s="264"/>
    </row>
    <row r="1476" spans="1:26" s="64" customFormat="1">
      <c r="A1476" s="470"/>
      <c r="B1476" s="467" t="s">
        <v>70</v>
      </c>
      <c r="C1476" s="442"/>
      <c r="D1476" s="766"/>
      <c r="E1476" s="767"/>
      <c r="F1476" s="768"/>
      <c r="G1476" s="442"/>
      <c r="H1476" s="467" t="s">
        <v>71</v>
      </c>
      <c r="I1476" s="442"/>
      <c r="J1476" s="769"/>
      <c r="K1476" s="804"/>
      <c r="L1476" s="804"/>
      <c r="M1476" s="804"/>
      <c r="N1476" s="804"/>
      <c r="O1476" s="770"/>
      <c r="P1476" s="471"/>
      <c r="W1476" s="453"/>
      <c r="X1476" s="264"/>
      <c r="Y1476" s="264"/>
      <c r="Z1476" s="264"/>
    </row>
    <row r="1477" spans="1:26" s="64" customFormat="1">
      <c r="A1477" s="470"/>
      <c r="B1477" s="442"/>
      <c r="C1477" s="442"/>
      <c r="D1477" s="442"/>
      <c r="E1477" s="442"/>
      <c r="F1477" s="442"/>
      <c r="G1477" s="442"/>
      <c r="H1477" s="442"/>
      <c r="I1477" s="442"/>
      <c r="J1477" s="442"/>
      <c r="K1477" s="442"/>
      <c r="L1477" s="442"/>
      <c r="M1477" s="442"/>
      <c r="N1477" s="442"/>
      <c r="O1477" s="442"/>
      <c r="P1477" s="471"/>
      <c r="W1477" s="453"/>
      <c r="X1477" s="264"/>
      <c r="Y1477" s="264"/>
      <c r="Z1477" s="264"/>
    </row>
    <row r="1478" spans="1:26" s="64" customFormat="1">
      <c r="A1478" s="470"/>
      <c r="B1478" s="467" t="s">
        <v>72</v>
      </c>
      <c r="C1478" s="442"/>
      <c r="D1478" s="766"/>
      <c r="E1478" s="767"/>
      <c r="F1478" s="767"/>
      <c r="G1478" s="767"/>
      <c r="H1478" s="767"/>
      <c r="I1478" s="767"/>
      <c r="J1478" s="767"/>
      <c r="K1478" s="767"/>
      <c r="L1478" s="767"/>
      <c r="M1478" s="767"/>
      <c r="N1478" s="767"/>
      <c r="O1478" s="768"/>
      <c r="P1478" s="471"/>
      <c r="W1478" s="453"/>
      <c r="X1478" s="264"/>
      <c r="Y1478" s="264"/>
      <c r="Z1478" s="264"/>
    </row>
    <row r="1479" spans="1:26" s="64" customFormat="1" ht="17" thickBot="1">
      <c r="A1479" s="479"/>
      <c r="B1479" s="480"/>
      <c r="C1479" s="480"/>
      <c r="D1479" s="480"/>
      <c r="E1479" s="480"/>
      <c r="F1479" s="480"/>
      <c r="G1479" s="480"/>
      <c r="H1479" s="480"/>
      <c r="I1479" s="480"/>
      <c r="J1479" s="480"/>
      <c r="K1479" s="480"/>
      <c r="L1479" s="480"/>
      <c r="M1479" s="480"/>
      <c r="N1479" s="480"/>
      <c r="O1479" s="480"/>
      <c r="P1479" s="481"/>
      <c r="W1479" s="453"/>
      <c r="X1479" s="264"/>
      <c r="Y1479" s="264"/>
      <c r="Z1479" s="264"/>
    </row>
    <row r="1480" spans="1:26" s="64" customFormat="1" ht="17" thickBot="1">
      <c r="A1480" s="470"/>
      <c r="B1480" s="465"/>
      <c r="C1480" s="465"/>
      <c r="D1480" s="465"/>
      <c r="E1480" s="465"/>
      <c r="F1480" s="465"/>
      <c r="G1480" s="465"/>
      <c r="H1480" s="465"/>
      <c r="I1480" s="465"/>
      <c r="J1480" s="465"/>
      <c r="K1480" s="465"/>
      <c r="L1480" s="465"/>
      <c r="M1480" s="465"/>
      <c r="N1480" s="465"/>
      <c r="O1480" s="465"/>
      <c r="P1480" s="466"/>
      <c r="W1480" s="457" t="s">
        <v>195</v>
      </c>
      <c r="X1480" s="264"/>
      <c r="Y1480" s="264"/>
      <c r="Z1480" s="264"/>
    </row>
    <row r="1481" spans="1:26" s="64" customFormat="1" ht="17" thickBot="1">
      <c r="A1481" s="374" t="s">
        <v>1139</v>
      </c>
      <c r="B1481" s="467" t="s">
        <v>68</v>
      </c>
      <c r="C1481" s="442"/>
      <c r="D1481" s="442"/>
      <c r="E1481" s="766"/>
      <c r="F1481" s="767"/>
      <c r="G1481" s="767"/>
      <c r="H1481" s="767"/>
      <c r="I1481" s="767"/>
      <c r="J1481" s="768"/>
      <c r="K1481" s="468" t="s">
        <v>69</v>
      </c>
      <c r="L1481" s="766"/>
      <c r="M1481" s="768"/>
      <c r="N1481" s="442"/>
      <c r="O1481" s="467" t="s">
        <v>778</v>
      </c>
      <c r="P1481" s="629"/>
      <c r="W1481" s="453"/>
      <c r="X1481" s="264"/>
      <c r="Y1481" s="264"/>
      <c r="Z1481" s="264"/>
    </row>
    <row r="1482" spans="1:26" s="64" customFormat="1" ht="17" thickBot="1">
      <c r="A1482" s="470"/>
      <c r="B1482" s="442"/>
      <c r="C1482" s="442"/>
      <c r="D1482" s="442"/>
      <c r="E1482" s="442"/>
      <c r="F1482" s="442"/>
      <c r="G1482" s="442"/>
      <c r="H1482" s="442"/>
      <c r="I1482" s="442"/>
      <c r="J1482" s="442"/>
      <c r="K1482" s="442"/>
      <c r="L1482" s="442"/>
      <c r="M1482" s="442"/>
      <c r="N1482" s="442"/>
      <c r="O1482" s="442"/>
      <c r="P1482" s="471"/>
      <c r="W1482" s="453"/>
      <c r="X1482" s="264"/>
      <c r="Y1482" s="264"/>
      <c r="Z1482" s="264"/>
    </row>
    <row r="1483" spans="1:26" s="64" customFormat="1" ht="17" thickBot="1">
      <c r="A1483" s="470"/>
      <c r="B1483" s="467" t="s">
        <v>862</v>
      </c>
      <c r="C1483" s="442"/>
      <c r="D1483" s="442"/>
      <c r="E1483" s="472"/>
      <c r="F1483" s="472"/>
      <c r="G1483" s="766"/>
      <c r="H1483" s="767"/>
      <c r="I1483" s="768"/>
      <c r="J1483" s="442"/>
      <c r="K1483" s="467" t="s">
        <v>49</v>
      </c>
      <c r="L1483" s="610"/>
      <c r="M1483" s="442"/>
      <c r="N1483" s="442"/>
      <c r="O1483" s="467" t="s">
        <v>49</v>
      </c>
      <c r="P1483" s="610"/>
      <c r="W1483" s="453"/>
      <c r="X1483" s="264"/>
      <c r="Y1483" s="264"/>
      <c r="Z1483" s="264"/>
    </row>
    <row r="1484" spans="1:26" s="64" customFormat="1" ht="17" thickBot="1">
      <c r="A1484" s="470"/>
      <c r="B1484" s="467"/>
      <c r="C1484" s="442"/>
      <c r="D1484" s="442"/>
      <c r="E1484" s="474"/>
      <c r="F1484" s="474"/>
      <c r="G1484" s="474"/>
      <c r="H1484" s="474"/>
      <c r="I1484" s="442"/>
      <c r="J1484" s="442"/>
      <c r="K1484" s="467"/>
      <c r="L1484" s="475"/>
      <c r="M1484" s="450"/>
      <c r="N1484" s="450"/>
      <c r="O1484" s="476"/>
      <c r="P1484" s="477"/>
      <c r="W1484" s="453"/>
      <c r="X1484" s="264"/>
      <c r="Y1484" s="264"/>
      <c r="Z1484" s="264"/>
    </row>
    <row r="1485" spans="1:26" s="64" customFormat="1" ht="17" thickBot="1">
      <c r="A1485" s="470"/>
      <c r="B1485" s="467" t="s">
        <v>779</v>
      </c>
      <c r="C1485" s="442"/>
      <c r="D1485" s="442"/>
      <c r="E1485" s="474"/>
      <c r="F1485" s="474"/>
      <c r="G1485" s="801" t="s">
        <v>859</v>
      </c>
      <c r="H1485" s="802"/>
      <c r="I1485" s="803"/>
      <c r="J1485" s="442"/>
      <c r="K1485" s="467" t="s">
        <v>50</v>
      </c>
      <c r="L1485" s="611"/>
      <c r="M1485" s="442"/>
      <c r="N1485" s="442"/>
      <c r="O1485" s="467" t="s">
        <v>50</v>
      </c>
      <c r="P1485" s="611"/>
      <c r="W1485" s="453"/>
      <c r="X1485" s="264"/>
      <c r="Y1485" s="264"/>
      <c r="Z1485" s="264"/>
    </row>
    <row r="1486" spans="1:26" s="64" customFormat="1">
      <c r="A1486" s="470"/>
      <c r="B1486" s="442"/>
      <c r="C1486" s="442"/>
      <c r="D1486" s="442"/>
      <c r="E1486" s="442"/>
      <c r="F1486" s="442"/>
      <c r="G1486" s="442"/>
      <c r="H1486" s="442"/>
      <c r="I1486" s="442"/>
      <c r="J1486" s="442"/>
      <c r="K1486" s="442"/>
      <c r="L1486" s="442"/>
      <c r="M1486" s="442"/>
      <c r="N1486" s="442"/>
      <c r="O1486" s="442"/>
      <c r="P1486" s="471"/>
      <c r="W1486" s="453"/>
      <c r="X1486" s="264"/>
      <c r="Y1486" s="264"/>
      <c r="Z1486" s="264"/>
    </row>
    <row r="1487" spans="1:26" s="64" customFormat="1">
      <c r="A1487" s="470"/>
      <c r="B1487" s="467" t="s">
        <v>70</v>
      </c>
      <c r="C1487" s="442"/>
      <c r="D1487" s="766"/>
      <c r="E1487" s="767"/>
      <c r="F1487" s="768"/>
      <c r="G1487" s="442"/>
      <c r="H1487" s="467" t="s">
        <v>71</v>
      </c>
      <c r="I1487" s="442"/>
      <c r="J1487" s="769"/>
      <c r="K1487" s="804"/>
      <c r="L1487" s="804"/>
      <c r="M1487" s="804"/>
      <c r="N1487" s="804"/>
      <c r="O1487" s="770"/>
      <c r="P1487" s="471"/>
      <c r="W1487" s="453"/>
      <c r="X1487" s="264"/>
      <c r="Y1487" s="264"/>
      <c r="Z1487" s="264"/>
    </row>
    <row r="1488" spans="1:26" s="64" customFormat="1">
      <c r="A1488" s="470"/>
      <c r="B1488" s="442"/>
      <c r="C1488" s="442"/>
      <c r="D1488" s="442"/>
      <c r="E1488" s="442"/>
      <c r="F1488" s="442"/>
      <c r="G1488" s="442"/>
      <c r="H1488" s="442"/>
      <c r="I1488" s="442"/>
      <c r="J1488" s="442"/>
      <c r="K1488" s="442"/>
      <c r="L1488" s="442"/>
      <c r="M1488" s="442"/>
      <c r="N1488" s="442"/>
      <c r="O1488" s="442"/>
      <c r="P1488" s="471"/>
      <c r="W1488" s="453"/>
      <c r="X1488" s="264"/>
      <c r="Y1488" s="264"/>
      <c r="Z1488" s="264"/>
    </row>
    <row r="1489" spans="1:26" s="64" customFormat="1">
      <c r="A1489" s="470"/>
      <c r="B1489" s="467" t="s">
        <v>72</v>
      </c>
      <c r="C1489" s="442"/>
      <c r="D1489" s="766"/>
      <c r="E1489" s="767"/>
      <c r="F1489" s="767"/>
      <c r="G1489" s="767"/>
      <c r="H1489" s="767"/>
      <c r="I1489" s="767"/>
      <c r="J1489" s="767"/>
      <c r="K1489" s="767"/>
      <c r="L1489" s="767"/>
      <c r="M1489" s="767"/>
      <c r="N1489" s="767"/>
      <c r="O1489" s="768"/>
      <c r="P1489" s="471"/>
      <c r="W1489" s="453"/>
      <c r="X1489" s="264"/>
      <c r="Y1489" s="264"/>
      <c r="Z1489" s="264"/>
    </row>
    <row r="1490" spans="1:26" s="64" customFormat="1" ht="17" thickBot="1">
      <c r="A1490" s="479"/>
      <c r="B1490" s="480"/>
      <c r="C1490" s="480"/>
      <c r="D1490" s="480"/>
      <c r="E1490" s="480"/>
      <c r="F1490" s="480"/>
      <c r="G1490" s="480"/>
      <c r="H1490" s="480"/>
      <c r="I1490" s="480"/>
      <c r="J1490" s="480"/>
      <c r="K1490" s="480"/>
      <c r="L1490" s="480"/>
      <c r="M1490" s="480"/>
      <c r="N1490" s="480"/>
      <c r="O1490" s="480"/>
      <c r="P1490" s="481"/>
      <c r="W1490" s="453"/>
      <c r="X1490" s="264"/>
      <c r="Y1490" s="264"/>
      <c r="Z1490" s="264"/>
    </row>
    <row r="1491" spans="1:26" s="64" customFormat="1" ht="17" thickBot="1">
      <c r="A1491" s="470"/>
      <c r="B1491" s="465"/>
      <c r="C1491" s="465"/>
      <c r="D1491" s="465"/>
      <c r="E1491" s="465"/>
      <c r="F1491" s="465"/>
      <c r="G1491" s="465"/>
      <c r="H1491" s="465"/>
      <c r="I1491" s="465"/>
      <c r="J1491" s="465"/>
      <c r="K1491" s="465"/>
      <c r="L1491" s="465"/>
      <c r="M1491" s="465"/>
      <c r="N1491" s="465"/>
      <c r="O1491" s="465"/>
      <c r="P1491" s="466"/>
      <c r="W1491" s="457" t="s">
        <v>195</v>
      </c>
      <c r="X1491" s="264"/>
      <c r="Y1491" s="264"/>
      <c r="Z1491" s="264"/>
    </row>
    <row r="1492" spans="1:26" s="64" customFormat="1" ht="17" thickBot="1">
      <c r="A1492" s="374" t="s">
        <v>1140</v>
      </c>
      <c r="B1492" s="467" t="s">
        <v>68</v>
      </c>
      <c r="C1492" s="442"/>
      <c r="D1492" s="442"/>
      <c r="E1492" s="766"/>
      <c r="F1492" s="767"/>
      <c r="G1492" s="767"/>
      <c r="H1492" s="767"/>
      <c r="I1492" s="767"/>
      <c r="J1492" s="768"/>
      <c r="K1492" s="468" t="s">
        <v>69</v>
      </c>
      <c r="L1492" s="766"/>
      <c r="M1492" s="768"/>
      <c r="N1492" s="442"/>
      <c r="O1492" s="467" t="s">
        <v>778</v>
      </c>
      <c r="P1492" s="629"/>
      <c r="W1492" s="453"/>
      <c r="X1492" s="264"/>
      <c r="Y1492" s="264"/>
      <c r="Z1492" s="264"/>
    </row>
    <row r="1493" spans="1:26" s="64" customFormat="1" ht="17" thickBot="1">
      <c r="A1493" s="470"/>
      <c r="B1493" s="442"/>
      <c r="C1493" s="442"/>
      <c r="D1493" s="442"/>
      <c r="E1493" s="442"/>
      <c r="F1493" s="442"/>
      <c r="G1493" s="442"/>
      <c r="H1493" s="442"/>
      <c r="I1493" s="442"/>
      <c r="J1493" s="442"/>
      <c r="K1493" s="442"/>
      <c r="L1493" s="442"/>
      <c r="M1493" s="442"/>
      <c r="N1493" s="442"/>
      <c r="O1493" s="442"/>
      <c r="P1493" s="471"/>
      <c r="W1493" s="453"/>
      <c r="X1493" s="264"/>
      <c r="Y1493" s="264"/>
      <c r="Z1493" s="264"/>
    </row>
    <row r="1494" spans="1:26" s="64" customFormat="1" ht="17" thickBot="1">
      <c r="A1494" s="470"/>
      <c r="B1494" s="467" t="s">
        <v>862</v>
      </c>
      <c r="C1494" s="442"/>
      <c r="D1494" s="442"/>
      <c r="E1494" s="472"/>
      <c r="F1494" s="472"/>
      <c r="G1494" s="766"/>
      <c r="H1494" s="767"/>
      <c r="I1494" s="768"/>
      <c r="J1494" s="442"/>
      <c r="K1494" s="467" t="s">
        <v>49</v>
      </c>
      <c r="L1494" s="610"/>
      <c r="M1494" s="442"/>
      <c r="N1494" s="442"/>
      <c r="O1494" s="467" t="s">
        <v>49</v>
      </c>
      <c r="P1494" s="610"/>
      <c r="W1494" s="453"/>
      <c r="X1494" s="264"/>
      <c r="Y1494" s="264"/>
      <c r="Z1494" s="264"/>
    </row>
    <row r="1495" spans="1:26" s="64" customFormat="1" ht="17" thickBot="1">
      <c r="A1495" s="470"/>
      <c r="B1495" s="467"/>
      <c r="C1495" s="442"/>
      <c r="D1495" s="442"/>
      <c r="E1495" s="474"/>
      <c r="F1495" s="474"/>
      <c r="G1495" s="474"/>
      <c r="H1495" s="474"/>
      <c r="I1495" s="442"/>
      <c r="J1495" s="442"/>
      <c r="K1495" s="467"/>
      <c r="L1495" s="475"/>
      <c r="M1495" s="450"/>
      <c r="N1495" s="450"/>
      <c r="O1495" s="476"/>
      <c r="P1495" s="477"/>
      <c r="W1495" s="453"/>
      <c r="X1495" s="264"/>
      <c r="Y1495" s="264"/>
      <c r="Z1495" s="264"/>
    </row>
    <row r="1496" spans="1:26" s="64" customFormat="1" ht="17" thickBot="1">
      <c r="A1496" s="470"/>
      <c r="B1496" s="467" t="s">
        <v>779</v>
      </c>
      <c r="C1496" s="442"/>
      <c r="D1496" s="442"/>
      <c r="E1496" s="474"/>
      <c r="F1496" s="474"/>
      <c r="G1496" s="801" t="s">
        <v>859</v>
      </c>
      <c r="H1496" s="802"/>
      <c r="I1496" s="803"/>
      <c r="J1496" s="442"/>
      <c r="K1496" s="467" t="s">
        <v>50</v>
      </c>
      <c r="L1496" s="611"/>
      <c r="M1496" s="442"/>
      <c r="N1496" s="442"/>
      <c r="O1496" s="467" t="s">
        <v>50</v>
      </c>
      <c r="P1496" s="611"/>
      <c r="W1496" s="453"/>
      <c r="X1496" s="264"/>
      <c r="Y1496" s="264"/>
      <c r="Z1496" s="264"/>
    </row>
    <row r="1497" spans="1:26" s="64" customFormat="1">
      <c r="A1497" s="470"/>
      <c r="B1497" s="442"/>
      <c r="C1497" s="442"/>
      <c r="D1497" s="442"/>
      <c r="E1497" s="442"/>
      <c r="F1497" s="442"/>
      <c r="G1497" s="442"/>
      <c r="H1497" s="442"/>
      <c r="I1497" s="442"/>
      <c r="J1497" s="442"/>
      <c r="K1497" s="442"/>
      <c r="L1497" s="442"/>
      <c r="M1497" s="442"/>
      <c r="N1497" s="442"/>
      <c r="O1497" s="442"/>
      <c r="P1497" s="471"/>
      <c r="W1497" s="453"/>
      <c r="X1497" s="264"/>
      <c r="Y1497" s="264"/>
      <c r="Z1497" s="264"/>
    </row>
    <row r="1498" spans="1:26" s="64" customFormat="1">
      <c r="A1498" s="470"/>
      <c r="B1498" s="467" t="s">
        <v>70</v>
      </c>
      <c r="C1498" s="442"/>
      <c r="D1498" s="766"/>
      <c r="E1498" s="767"/>
      <c r="F1498" s="768"/>
      <c r="G1498" s="442"/>
      <c r="H1498" s="467" t="s">
        <v>71</v>
      </c>
      <c r="I1498" s="442"/>
      <c r="J1498" s="769"/>
      <c r="K1498" s="804"/>
      <c r="L1498" s="804"/>
      <c r="M1498" s="804"/>
      <c r="N1498" s="804"/>
      <c r="O1498" s="770"/>
      <c r="P1498" s="471"/>
      <c r="W1498" s="453"/>
      <c r="X1498" s="264"/>
      <c r="Y1498" s="264"/>
      <c r="Z1498" s="264"/>
    </row>
    <row r="1499" spans="1:26" s="64" customFormat="1">
      <c r="A1499" s="470"/>
      <c r="B1499" s="442"/>
      <c r="C1499" s="442"/>
      <c r="D1499" s="442"/>
      <c r="E1499" s="442"/>
      <c r="F1499" s="442"/>
      <c r="G1499" s="442"/>
      <c r="H1499" s="442"/>
      <c r="I1499" s="442"/>
      <c r="J1499" s="442"/>
      <c r="K1499" s="442"/>
      <c r="L1499" s="442"/>
      <c r="M1499" s="442"/>
      <c r="N1499" s="442"/>
      <c r="O1499" s="442"/>
      <c r="P1499" s="471"/>
      <c r="W1499" s="453"/>
      <c r="X1499" s="264"/>
      <c r="Y1499" s="264"/>
      <c r="Z1499" s="264"/>
    </row>
    <row r="1500" spans="1:26" s="64" customFormat="1">
      <c r="A1500" s="470"/>
      <c r="B1500" s="467" t="s">
        <v>72</v>
      </c>
      <c r="C1500" s="442"/>
      <c r="D1500" s="766"/>
      <c r="E1500" s="767"/>
      <c r="F1500" s="767"/>
      <c r="G1500" s="767"/>
      <c r="H1500" s="767"/>
      <c r="I1500" s="767"/>
      <c r="J1500" s="767"/>
      <c r="K1500" s="767"/>
      <c r="L1500" s="767"/>
      <c r="M1500" s="767"/>
      <c r="N1500" s="767"/>
      <c r="O1500" s="768"/>
      <c r="P1500" s="471"/>
      <c r="W1500" s="453"/>
      <c r="X1500" s="264"/>
      <c r="Y1500" s="264"/>
      <c r="Z1500" s="264"/>
    </row>
    <row r="1501" spans="1:26" s="64" customFormat="1" ht="17" thickBot="1">
      <c r="A1501" s="479"/>
      <c r="B1501" s="480"/>
      <c r="C1501" s="480"/>
      <c r="D1501" s="480"/>
      <c r="E1501" s="480"/>
      <c r="F1501" s="480"/>
      <c r="G1501" s="480"/>
      <c r="H1501" s="480"/>
      <c r="I1501" s="480"/>
      <c r="J1501" s="480"/>
      <c r="K1501" s="480"/>
      <c r="L1501" s="480"/>
      <c r="M1501" s="480"/>
      <c r="N1501" s="480"/>
      <c r="O1501" s="480"/>
      <c r="P1501" s="481"/>
      <c r="W1501" s="453"/>
      <c r="X1501" s="264"/>
      <c r="Y1501" s="264"/>
      <c r="Z1501" s="264"/>
    </row>
    <row r="1502" spans="1:26" s="64" customFormat="1" ht="17" thickBot="1">
      <c r="A1502" s="470"/>
      <c r="B1502" s="465"/>
      <c r="C1502" s="465"/>
      <c r="D1502" s="465"/>
      <c r="E1502" s="465"/>
      <c r="F1502" s="465"/>
      <c r="G1502" s="465"/>
      <c r="H1502" s="465"/>
      <c r="I1502" s="465"/>
      <c r="J1502" s="465"/>
      <c r="K1502" s="465"/>
      <c r="L1502" s="465"/>
      <c r="M1502" s="465"/>
      <c r="N1502" s="465"/>
      <c r="O1502" s="465"/>
      <c r="P1502" s="466"/>
      <c r="W1502" s="457" t="s">
        <v>195</v>
      </c>
      <c r="X1502" s="264"/>
      <c r="Y1502" s="264"/>
      <c r="Z1502" s="264"/>
    </row>
    <row r="1503" spans="1:26" s="64" customFormat="1" ht="17" thickBot="1">
      <c r="A1503" s="374" t="s">
        <v>1141</v>
      </c>
      <c r="B1503" s="467" t="s">
        <v>68</v>
      </c>
      <c r="C1503" s="442"/>
      <c r="D1503" s="442"/>
      <c r="E1503" s="766"/>
      <c r="F1503" s="767"/>
      <c r="G1503" s="767"/>
      <c r="H1503" s="767"/>
      <c r="I1503" s="767"/>
      <c r="J1503" s="768"/>
      <c r="K1503" s="468" t="s">
        <v>69</v>
      </c>
      <c r="L1503" s="766"/>
      <c r="M1503" s="768"/>
      <c r="N1503" s="442"/>
      <c r="O1503" s="467" t="s">
        <v>778</v>
      </c>
      <c r="P1503" s="629"/>
      <c r="W1503" s="453"/>
      <c r="X1503" s="264"/>
      <c r="Y1503" s="264"/>
      <c r="Z1503" s="264"/>
    </row>
    <row r="1504" spans="1:26" s="64" customFormat="1" ht="17" thickBot="1">
      <c r="A1504" s="470"/>
      <c r="B1504" s="442"/>
      <c r="C1504" s="442"/>
      <c r="D1504" s="442"/>
      <c r="E1504" s="442"/>
      <c r="F1504" s="442"/>
      <c r="G1504" s="442"/>
      <c r="H1504" s="442"/>
      <c r="I1504" s="442"/>
      <c r="J1504" s="442"/>
      <c r="K1504" s="442"/>
      <c r="L1504" s="442"/>
      <c r="M1504" s="442"/>
      <c r="N1504" s="442"/>
      <c r="O1504" s="442"/>
      <c r="P1504" s="471"/>
      <c r="W1504" s="453"/>
      <c r="X1504" s="264"/>
      <c r="Y1504" s="264"/>
      <c r="Z1504" s="264"/>
    </row>
    <row r="1505" spans="1:26" s="64" customFormat="1" ht="17" thickBot="1">
      <c r="A1505" s="470"/>
      <c r="B1505" s="467" t="s">
        <v>862</v>
      </c>
      <c r="C1505" s="442"/>
      <c r="D1505" s="442"/>
      <c r="E1505" s="472"/>
      <c r="F1505" s="472"/>
      <c r="G1505" s="766"/>
      <c r="H1505" s="767"/>
      <c r="I1505" s="768"/>
      <c r="J1505" s="442"/>
      <c r="K1505" s="467" t="s">
        <v>49</v>
      </c>
      <c r="L1505" s="610"/>
      <c r="M1505" s="442"/>
      <c r="N1505" s="442"/>
      <c r="O1505" s="467" t="s">
        <v>49</v>
      </c>
      <c r="P1505" s="610"/>
      <c r="W1505" s="453"/>
      <c r="X1505" s="264"/>
      <c r="Y1505" s="264"/>
      <c r="Z1505" s="264"/>
    </row>
    <row r="1506" spans="1:26" s="64" customFormat="1" ht="17" thickBot="1">
      <c r="A1506" s="470"/>
      <c r="B1506" s="467"/>
      <c r="C1506" s="442"/>
      <c r="D1506" s="442"/>
      <c r="E1506" s="474"/>
      <c r="F1506" s="474"/>
      <c r="G1506" s="474"/>
      <c r="H1506" s="474"/>
      <c r="I1506" s="442"/>
      <c r="J1506" s="442"/>
      <c r="K1506" s="467"/>
      <c r="L1506" s="475"/>
      <c r="M1506" s="450"/>
      <c r="N1506" s="450"/>
      <c r="O1506" s="476"/>
      <c r="P1506" s="477"/>
      <c r="W1506" s="453"/>
      <c r="X1506" s="264"/>
      <c r="Y1506" s="264"/>
      <c r="Z1506" s="264"/>
    </row>
    <row r="1507" spans="1:26" s="64" customFormat="1" ht="17" thickBot="1">
      <c r="A1507" s="470"/>
      <c r="B1507" s="467" t="s">
        <v>779</v>
      </c>
      <c r="C1507" s="442"/>
      <c r="D1507" s="442"/>
      <c r="E1507" s="474"/>
      <c r="F1507" s="474"/>
      <c r="G1507" s="801" t="s">
        <v>859</v>
      </c>
      <c r="H1507" s="802"/>
      <c r="I1507" s="803"/>
      <c r="J1507" s="442"/>
      <c r="K1507" s="467" t="s">
        <v>50</v>
      </c>
      <c r="L1507" s="611"/>
      <c r="M1507" s="442"/>
      <c r="N1507" s="442"/>
      <c r="O1507" s="467" t="s">
        <v>50</v>
      </c>
      <c r="P1507" s="611"/>
      <c r="W1507" s="453"/>
      <c r="X1507" s="264"/>
      <c r="Y1507" s="264"/>
      <c r="Z1507" s="264"/>
    </row>
    <row r="1508" spans="1:26" s="64" customFormat="1">
      <c r="A1508" s="470"/>
      <c r="B1508" s="442"/>
      <c r="C1508" s="442"/>
      <c r="D1508" s="442"/>
      <c r="E1508" s="442"/>
      <c r="F1508" s="442"/>
      <c r="G1508" s="442"/>
      <c r="H1508" s="442"/>
      <c r="I1508" s="442"/>
      <c r="J1508" s="442"/>
      <c r="K1508" s="442"/>
      <c r="L1508" s="442"/>
      <c r="M1508" s="442"/>
      <c r="N1508" s="442"/>
      <c r="O1508" s="442"/>
      <c r="P1508" s="471"/>
      <c r="W1508" s="453"/>
      <c r="X1508" s="264"/>
      <c r="Y1508" s="264"/>
      <c r="Z1508" s="264"/>
    </row>
    <row r="1509" spans="1:26" s="64" customFormat="1">
      <c r="A1509" s="470"/>
      <c r="B1509" s="467" t="s">
        <v>70</v>
      </c>
      <c r="C1509" s="442"/>
      <c r="D1509" s="766"/>
      <c r="E1509" s="767"/>
      <c r="F1509" s="768"/>
      <c r="G1509" s="442"/>
      <c r="H1509" s="467" t="s">
        <v>71</v>
      </c>
      <c r="I1509" s="442"/>
      <c r="J1509" s="769"/>
      <c r="K1509" s="804"/>
      <c r="L1509" s="804"/>
      <c r="M1509" s="804"/>
      <c r="N1509" s="804"/>
      <c r="O1509" s="770"/>
      <c r="P1509" s="471"/>
      <c r="W1509" s="453"/>
      <c r="X1509" s="264"/>
      <c r="Y1509" s="264"/>
      <c r="Z1509" s="264"/>
    </row>
    <row r="1510" spans="1:26" s="64" customFormat="1">
      <c r="A1510" s="470"/>
      <c r="B1510" s="442"/>
      <c r="C1510" s="442"/>
      <c r="D1510" s="442"/>
      <c r="E1510" s="442"/>
      <c r="F1510" s="442"/>
      <c r="G1510" s="442"/>
      <c r="H1510" s="442"/>
      <c r="I1510" s="442"/>
      <c r="J1510" s="442"/>
      <c r="K1510" s="442"/>
      <c r="L1510" s="442"/>
      <c r="M1510" s="442"/>
      <c r="N1510" s="442"/>
      <c r="O1510" s="442"/>
      <c r="P1510" s="471"/>
      <c r="W1510" s="453"/>
      <c r="X1510" s="264"/>
      <c r="Y1510" s="264"/>
      <c r="Z1510" s="264"/>
    </row>
    <row r="1511" spans="1:26" s="64" customFormat="1">
      <c r="A1511" s="470"/>
      <c r="B1511" s="467" t="s">
        <v>72</v>
      </c>
      <c r="C1511" s="442"/>
      <c r="D1511" s="766"/>
      <c r="E1511" s="767"/>
      <c r="F1511" s="767"/>
      <c r="G1511" s="767"/>
      <c r="H1511" s="767"/>
      <c r="I1511" s="767"/>
      <c r="J1511" s="767"/>
      <c r="K1511" s="767"/>
      <c r="L1511" s="767"/>
      <c r="M1511" s="767"/>
      <c r="N1511" s="767"/>
      <c r="O1511" s="768"/>
      <c r="P1511" s="471"/>
      <c r="W1511" s="453"/>
      <c r="X1511" s="264"/>
      <c r="Y1511" s="264"/>
      <c r="Z1511" s="264"/>
    </row>
    <row r="1512" spans="1:26" s="64" customFormat="1" ht="17" thickBot="1">
      <c r="A1512" s="479"/>
      <c r="B1512" s="480"/>
      <c r="C1512" s="480"/>
      <c r="D1512" s="480"/>
      <c r="E1512" s="480"/>
      <c r="F1512" s="480"/>
      <c r="G1512" s="480"/>
      <c r="H1512" s="480"/>
      <c r="I1512" s="480"/>
      <c r="J1512" s="480"/>
      <c r="K1512" s="480"/>
      <c r="L1512" s="480"/>
      <c r="M1512" s="480"/>
      <c r="N1512" s="480"/>
      <c r="O1512" s="480"/>
      <c r="P1512" s="481"/>
      <c r="W1512" s="453"/>
      <c r="X1512" s="264"/>
      <c r="Y1512" s="264"/>
      <c r="Z1512" s="264"/>
    </row>
    <row r="1513" spans="1:26" s="64" customFormat="1" ht="17" thickBot="1">
      <c r="A1513" s="470"/>
      <c r="B1513" s="465"/>
      <c r="C1513" s="465"/>
      <c r="D1513" s="465"/>
      <c r="E1513" s="465"/>
      <c r="F1513" s="465"/>
      <c r="G1513" s="465"/>
      <c r="H1513" s="465"/>
      <c r="I1513" s="465"/>
      <c r="J1513" s="465"/>
      <c r="K1513" s="465"/>
      <c r="L1513" s="465"/>
      <c r="M1513" s="465"/>
      <c r="N1513" s="465"/>
      <c r="O1513" s="465"/>
      <c r="P1513" s="466"/>
      <c r="W1513" s="457" t="s">
        <v>195</v>
      </c>
      <c r="X1513" s="264"/>
      <c r="Y1513" s="264"/>
      <c r="Z1513" s="264"/>
    </row>
    <row r="1514" spans="1:26" s="64" customFormat="1" ht="17" thickBot="1">
      <c r="A1514" s="374" t="s">
        <v>1142</v>
      </c>
      <c r="B1514" s="467" t="s">
        <v>68</v>
      </c>
      <c r="C1514" s="442"/>
      <c r="D1514" s="442"/>
      <c r="E1514" s="766"/>
      <c r="F1514" s="767"/>
      <c r="G1514" s="767"/>
      <c r="H1514" s="767"/>
      <c r="I1514" s="767"/>
      <c r="J1514" s="768"/>
      <c r="K1514" s="468" t="s">
        <v>69</v>
      </c>
      <c r="L1514" s="766"/>
      <c r="M1514" s="768"/>
      <c r="N1514" s="442"/>
      <c r="O1514" s="467" t="s">
        <v>778</v>
      </c>
      <c r="P1514" s="629"/>
      <c r="W1514" s="453"/>
      <c r="X1514" s="264"/>
      <c r="Y1514" s="264"/>
      <c r="Z1514" s="264"/>
    </row>
    <row r="1515" spans="1:26" s="64" customFormat="1" ht="17" thickBot="1">
      <c r="A1515" s="470"/>
      <c r="B1515" s="442"/>
      <c r="C1515" s="442"/>
      <c r="D1515" s="442"/>
      <c r="E1515" s="442"/>
      <c r="F1515" s="442"/>
      <c r="G1515" s="442"/>
      <c r="H1515" s="442"/>
      <c r="I1515" s="442"/>
      <c r="J1515" s="442"/>
      <c r="K1515" s="442"/>
      <c r="L1515" s="442"/>
      <c r="M1515" s="442"/>
      <c r="N1515" s="442"/>
      <c r="O1515" s="442"/>
      <c r="P1515" s="471"/>
      <c r="W1515" s="453"/>
      <c r="X1515" s="264"/>
      <c r="Y1515" s="264"/>
      <c r="Z1515" s="264"/>
    </row>
    <row r="1516" spans="1:26" s="64" customFormat="1" ht="17" thickBot="1">
      <c r="A1516" s="470"/>
      <c r="B1516" s="467" t="s">
        <v>862</v>
      </c>
      <c r="C1516" s="442"/>
      <c r="D1516" s="442"/>
      <c r="E1516" s="472"/>
      <c r="F1516" s="472"/>
      <c r="G1516" s="766"/>
      <c r="H1516" s="767"/>
      <c r="I1516" s="768"/>
      <c r="J1516" s="442"/>
      <c r="K1516" s="467" t="s">
        <v>49</v>
      </c>
      <c r="L1516" s="610"/>
      <c r="M1516" s="442"/>
      <c r="N1516" s="442"/>
      <c r="O1516" s="467" t="s">
        <v>49</v>
      </c>
      <c r="P1516" s="610"/>
      <c r="W1516" s="453"/>
      <c r="X1516" s="264"/>
      <c r="Y1516" s="264"/>
      <c r="Z1516" s="264"/>
    </row>
    <row r="1517" spans="1:26" s="64" customFormat="1" ht="17" thickBot="1">
      <c r="A1517" s="470"/>
      <c r="B1517" s="467"/>
      <c r="C1517" s="442"/>
      <c r="D1517" s="442"/>
      <c r="E1517" s="474"/>
      <c r="F1517" s="474"/>
      <c r="G1517" s="474"/>
      <c r="H1517" s="474"/>
      <c r="I1517" s="442"/>
      <c r="J1517" s="442"/>
      <c r="K1517" s="467"/>
      <c r="L1517" s="475"/>
      <c r="M1517" s="450"/>
      <c r="N1517" s="450"/>
      <c r="O1517" s="476"/>
      <c r="P1517" s="477"/>
      <c r="W1517" s="453"/>
      <c r="X1517" s="264"/>
      <c r="Y1517" s="264"/>
      <c r="Z1517" s="264"/>
    </row>
    <row r="1518" spans="1:26" s="64" customFormat="1" ht="17" thickBot="1">
      <c r="A1518" s="470"/>
      <c r="B1518" s="467" t="s">
        <v>779</v>
      </c>
      <c r="C1518" s="442"/>
      <c r="D1518" s="442"/>
      <c r="E1518" s="474"/>
      <c r="F1518" s="474"/>
      <c r="G1518" s="801" t="s">
        <v>859</v>
      </c>
      <c r="H1518" s="802"/>
      <c r="I1518" s="803"/>
      <c r="J1518" s="442"/>
      <c r="K1518" s="467" t="s">
        <v>50</v>
      </c>
      <c r="L1518" s="611"/>
      <c r="M1518" s="442"/>
      <c r="N1518" s="442"/>
      <c r="O1518" s="467" t="s">
        <v>50</v>
      </c>
      <c r="P1518" s="611"/>
      <c r="W1518" s="453"/>
      <c r="X1518" s="264"/>
      <c r="Y1518" s="264"/>
      <c r="Z1518" s="264"/>
    </row>
    <row r="1519" spans="1:26" s="64" customFormat="1">
      <c r="A1519" s="470"/>
      <c r="B1519" s="442"/>
      <c r="C1519" s="442"/>
      <c r="D1519" s="442"/>
      <c r="E1519" s="442"/>
      <c r="F1519" s="442"/>
      <c r="G1519" s="442"/>
      <c r="H1519" s="442"/>
      <c r="I1519" s="442"/>
      <c r="J1519" s="442"/>
      <c r="K1519" s="442"/>
      <c r="L1519" s="442"/>
      <c r="M1519" s="442"/>
      <c r="N1519" s="442"/>
      <c r="O1519" s="442"/>
      <c r="P1519" s="471"/>
      <c r="W1519" s="453"/>
      <c r="X1519" s="264"/>
      <c r="Y1519" s="264"/>
      <c r="Z1519" s="264"/>
    </row>
    <row r="1520" spans="1:26" s="64" customFormat="1">
      <c r="A1520" s="470"/>
      <c r="B1520" s="467" t="s">
        <v>70</v>
      </c>
      <c r="C1520" s="442"/>
      <c r="D1520" s="766"/>
      <c r="E1520" s="767"/>
      <c r="F1520" s="768"/>
      <c r="G1520" s="442"/>
      <c r="H1520" s="467" t="s">
        <v>71</v>
      </c>
      <c r="I1520" s="442"/>
      <c r="J1520" s="769"/>
      <c r="K1520" s="804"/>
      <c r="L1520" s="804"/>
      <c r="M1520" s="804"/>
      <c r="N1520" s="804"/>
      <c r="O1520" s="770"/>
      <c r="P1520" s="471"/>
      <c r="W1520" s="453"/>
      <c r="X1520" s="264"/>
      <c r="Y1520" s="264"/>
      <c r="Z1520" s="264"/>
    </row>
    <row r="1521" spans="1:26" s="64" customFormat="1">
      <c r="A1521" s="470"/>
      <c r="B1521" s="442"/>
      <c r="C1521" s="442"/>
      <c r="D1521" s="442"/>
      <c r="E1521" s="442"/>
      <c r="F1521" s="442"/>
      <c r="G1521" s="442"/>
      <c r="H1521" s="442"/>
      <c r="I1521" s="442"/>
      <c r="J1521" s="442"/>
      <c r="K1521" s="442"/>
      <c r="L1521" s="442"/>
      <c r="M1521" s="442"/>
      <c r="N1521" s="442"/>
      <c r="O1521" s="442"/>
      <c r="P1521" s="471"/>
      <c r="W1521" s="453"/>
      <c r="X1521" s="264"/>
      <c r="Y1521" s="264"/>
      <c r="Z1521" s="264"/>
    </row>
    <row r="1522" spans="1:26" s="64" customFormat="1">
      <c r="A1522" s="470"/>
      <c r="B1522" s="467" t="s">
        <v>72</v>
      </c>
      <c r="C1522" s="442"/>
      <c r="D1522" s="766"/>
      <c r="E1522" s="767"/>
      <c r="F1522" s="767"/>
      <c r="G1522" s="767"/>
      <c r="H1522" s="767"/>
      <c r="I1522" s="767"/>
      <c r="J1522" s="767"/>
      <c r="K1522" s="767"/>
      <c r="L1522" s="767"/>
      <c r="M1522" s="767"/>
      <c r="N1522" s="767"/>
      <c r="O1522" s="768"/>
      <c r="P1522" s="471"/>
      <c r="W1522" s="453"/>
      <c r="X1522" s="264"/>
      <c r="Y1522" s="264"/>
      <c r="Z1522" s="264"/>
    </row>
    <row r="1523" spans="1:26" s="64" customFormat="1" ht="17" thickBot="1">
      <c r="A1523" s="479"/>
      <c r="B1523" s="480"/>
      <c r="C1523" s="480"/>
      <c r="D1523" s="480"/>
      <c r="E1523" s="480"/>
      <c r="F1523" s="480"/>
      <c r="G1523" s="480"/>
      <c r="H1523" s="480"/>
      <c r="I1523" s="480"/>
      <c r="J1523" s="480"/>
      <c r="K1523" s="480"/>
      <c r="L1523" s="480"/>
      <c r="M1523" s="480"/>
      <c r="N1523" s="480"/>
      <c r="O1523" s="480"/>
      <c r="P1523" s="481"/>
      <c r="W1523" s="453"/>
      <c r="X1523" s="264"/>
      <c r="Y1523" s="264"/>
      <c r="Z1523" s="264"/>
    </row>
    <row r="1524" spans="1:26" s="64" customFormat="1" ht="17" thickBot="1">
      <c r="A1524" s="470"/>
      <c r="B1524" s="465"/>
      <c r="C1524" s="465"/>
      <c r="D1524" s="465"/>
      <c r="E1524" s="465"/>
      <c r="F1524" s="465"/>
      <c r="G1524" s="465"/>
      <c r="H1524" s="465"/>
      <c r="I1524" s="465"/>
      <c r="J1524" s="465"/>
      <c r="K1524" s="465"/>
      <c r="L1524" s="465"/>
      <c r="M1524" s="465"/>
      <c r="N1524" s="465"/>
      <c r="O1524" s="465"/>
      <c r="P1524" s="466"/>
      <c r="W1524" s="457" t="s">
        <v>195</v>
      </c>
      <c r="X1524" s="264"/>
      <c r="Y1524" s="264"/>
      <c r="Z1524" s="264"/>
    </row>
    <row r="1525" spans="1:26" s="64" customFormat="1" ht="17" thickBot="1">
      <c r="A1525" s="374" t="s">
        <v>1143</v>
      </c>
      <c r="B1525" s="467" t="s">
        <v>68</v>
      </c>
      <c r="C1525" s="442"/>
      <c r="D1525" s="442"/>
      <c r="E1525" s="766"/>
      <c r="F1525" s="767"/>
      <c r="G1525" s="767"/>
      <c r="H1525" s="767"/>
      <c r="I1525" s="767"/>
      <c r="J1525" s="768"/>
      <c r="K1525" s="468" t="s">
        <v>69</v>
      </c>
      <c r="L1525" s="766"/>
      <c r="M1525" s="768"/>
      <c r="N1525" s="442"/>
      <c r="O1525" s="467" t="s">
        <v>778</v>
      </c>
      <c r="P1525" s="629"/>
      <c r="W1525" s="453"/>
      <c r="X1525" s="264"/>
      <c r="Y1525" s="264"/>
      <c r="Z1525" s="264"/>
    </row>
    <row r="1526" spans="1:26" s="64" customFormat="1" ht="17" thickBot="1">
      <c r="A1526" s="470"/>
      <c r="B1526" s="442"/>
      <c r="C1526" s="442"/>
      <c r="D1526" s="442"/>
      <c r="E1526" s="442"/>
      <c r="F1526" s="442"/>
      <c r="G1526" s="442"/>
      <c r="H1526" s="442"/>
      <c r="I1526" s="442"/>
      <c r="J1526" s="442"/>
      <c r="K1526" s="442"/>
      <c r="L1526" s="442"/>
      <c r="M1526" s="442"/>
      <c r="N1526" s="442"/>
      <c r="O1526" s="442"/>
      <c r="P1526" s="471"/>
      <c r="W1526" s="453"/>
      <c r="X1526" s="264"/>
      <c r="Y1526" s="264"/>
      <c r="Z1526" s="264"/>
    </row>
    <row r="1527" spans="1:26" s="64" customFormat="1" ht="17" thickBot="1">
      <c r="A1527" s="470"/>
      <c r="B1527" s="467" t="s">
        <v>862</v>
      </c>
      <c r="C1527" s="442"/>
      <c r="D1527" s="442"/>
      <c r="E1527" s="472"/>
      <c r="F1527" s="472"/>
      <c r="G1527" s="766"/>
      <c r="H1527" s="767"/>
      <c r="I1527" s="768"/>
      <c r="J1527" s="442"/>
      <c r="K1527" s="467" t="s">
        <v>49</v>
      </c>
      <c r="L1527" s="610"/>
      <c r="M1527" s="442"/>
      <c r="N1527" s="442"/>
      <c r="O1527" s="467" t="s">
        <v>49</v>
      </c>
      <c r="P1527" s="610"/>
      <c r="W1527" s="453"/>
      <c r="X1527" s="264"/>
      <c r="Y1527" s="264"/>
      <c r="Z1527" s="264"/>
    </row>
    <row r="1528" spans="1:26" s="64" customFormat="1" ht="17" thickBot="1">
      <c r="A1528" s="470"/>
      <c r="B1528" s="467"/>
      <c r="C1528" s="442"/>
      <c r="D1528" s="442"/>
      <c r="E1528" s="474"/>
      <c r="F1528" s="474"/>
      <c r="G1528" s="474"/>
      <c r="H1528" s="474"/>
      <c r="I1528" s="442"/>
      <c r="J1528" s="442"/>
      <c r="K1528" s="467"/>
      <c r="L1528" s="475"/>
      <c r="M1528" s="450"/>
      <c r="N1528" s="450"/>
      <c r="O1528" s="476"/>
      <c r="P1528" s="477"/>
      <c r="W1528" s="453"/>
      <c r="X1528" s="264"/>
      <c r="Y1528" s="264"/>
      <c r="Z1528" s="264"/>
    </row>
    <row r="1529" spans="1:26" s="64" customFormat="1" ht="17" thickBot="1">
      <c r="A1529" s="470"/>
      <c r="B1529" s="467" t="s">
        <v>779</v>
      </c>
      <c r="C1529" s="442"/>
      <c r="D1529" s="442"/>
      <c r="E1529" s="474"/>
      <c r="F1529" s="474"/>
      <c r="G1529" s="801" t="s">
        <v>859</v>
      </c>
      <c r="H1529" s="802"/>
      <c r="I1529" s="803"/>
      <c r="J1529" s="442"/>
      <c r="K1529" s="467" t="s">
        <v>50</v>
      </c>
      <c r="L1529" s="611"/>
      <c r="M1529" s="442"/>
      <c r="N1529" s="442"/>
      <c r="O1529" s="467" t="s">
        <v>50</v>
      </c>
      <c r="P1529" s="611"/>
      <c r="W1529" s="453"/>
      <c r="X1529" s="264"/>
      <c r="Y1529" s="264"/>
      <c r="Z1529" s="264"/>
    </row>
    <row r="1530" spans="1:26" s="64" customFormat="1">
      <c r="A1530" s="470"/>
      <c r="B1530" s="442"/>
      <c r="C1530" s="442"/>
      <c r="D1530" s="442"/>
      <c r="E1530" s="442"/>
      <c r="F1530" s="442"/>
      <c r="G1530" s="442"/>
      <c r="H1530" s="442"/>
      <c r="I1530" s="442"/>
      <c r="J1530" s="442"/>
      <c r="K1530" s="442"/>
      <c r="L1530" s="442"/>
      <c r="M1530" s="442"/>
      <c r="N1530" s="442"/>
      <c r="O1530" s="442"/>
      <c r="P1530" s="471"/>
      <c r="W1530" s="453"/>
      <c r="X1530" s="264"/>
      <c r="Y1530" s="264"/>
      <c r="Z1530" s="264"/>
    </row>
    <row r="1531" spans="1:26" s="64" customFormat="1">
      <c r="A1531" s="470"/>
      <c r="B1531" s="467" t="s">
        <v>70</v>
      </c>
      <c r="C1531" s="442"/>
      <c r="D1531" s="766"/>
      <c r="E1531" s="767"/>
      <c r="F1531" s="768"/>
      <c r="G1531" s="442"/>
      <c r="H1531" s="467" t="s">
        <v>71</v>
      </c>
      <c r="I1531" s="442"/>
      <c r="J1531" s="769"/>
      <c r="K1531" s="804"/>
      <c r="L1531" s="804"/>
      <c r="M1531" s="804"/>
      <c r="N1531" s="804"/>
      <c r="O1531" s="770"/>
      <c r="P1531" s="471"/>
      <c r="W1531" s="453"/>
      <c r="X1531" s="264"/>
      <c r="Y1531" s="264"/>
      <c r="Z1531" s="264"/>
    </row>
    <row r="1532" spans="1:26" s="64" customFormat="1">
      <c r="A1532" s="470"/>
      <c r="B1532" s="442"/>
      <c r="C1532" s="442"/>
      <c r="D1532" s="442"/>
      <c r="E1532" s="442"/>
      <c r="F1532" s="442"/>
      <c r="G1532" s="442"/>
      <c r="H1532" s="442"/>
      <c r="I1532" s="442"/>
      <c r="J1532" s="442"/>
      <c r="K1532" s="442"/>
      <c r="L1532" s="442"/>
      <c r="M1532" s="442"/>
      <c r="N1532" s="442"/>
      <c r="O1532" s="442"/>
      <c r="P1532" s="471"/>
      <c r="W1532" s="453"/>
      <c r="X1532" s="264"/>
      <c r="Y1532" s="264"/>
      <c r="Z1532" s="264"/>
    </row>
    <row r="1533" spans="1:26" s="64" customFormat="1">
      <c r="A1533" s="470"/>
      <c r="B1533" s="467" t="s">
        <v>72</v>
      </c>
      <c r="C1533" s="442"/>
      <c r="D1533" s="766"/>
      <c r="E1533" s="767"/>
      <c r="F1533" s="767"/>
      <c r="G1533" s="767"/>
      <c r="H1533" s="767"/>
      <c r="I1533" s="767"/>
      <c r="J1533" s="767"/>
      <c r="K1533" s="767"/>
      <c r="L1533" s="767"/>
      <c r="M1533" s="767"/>
      <c r="N1533" s="767"/>
      <c r="O1533" s="768"/>
      <c r="P1533" s="471"/>
      <c r="W1533" s="453"/>
      <c r="X1533" s="264"/>
      <c r="Y1533" s="264"/>
      <c r="Z1533" s="264"/>
    </row>
    <row r="1534" spans="1:26" s="64" customFormat="1" ht="17" thickBot="1">
      <c r="A1534" s="479"/>
      <c r="B1534" s="480"/>
      <c r="C1534" s="480"/>
      <c r="D1534" s="480"/>
      <c r="E1534" s="480"/>
      <c r="F1534" s="480"/>
      <c r="G1534" s="480"/>
      <c r="H1534" s="480"/>
      <c r="I1534" s="480"/>
      <c r="J1534" s="480"/>
      <c r="K1534" s="480"/>
      <c r="L1534" s="480"/>
      <c r="M1534" s="480"/>
      <c r="N1534" s="480"/>
      <c r="O1534" s="480"/>
      <c r="P1534" s="481"/>
      <c r="W1534" s="453"/>
      <c r="X1534" s="264"/>
      <c r="Y1534" s="264"/>
      <c r="Z1534" s="264"/>
    </row>
    <row r="1535" spans="1:26" s="64" customFormat="1" ht="17" thickBot="1">
      <c r="A1535" s="470"/>
      <c r="B1535" s="465"/>
      <c r="C1535" s="465"/>
      <c r="D1535" s="465"/>
      <c r="E1535" s="465"/>
      <c r="F1535" s="465"/>
      <c r="G1535" s="465"/>
      <c r="H1535" s="465"/>
      <c r="I1535" s="465"/>
      <c r="J1535" s="465"/>
      <c r="K1535" s="465"/>
      <c r="L1535" s="465"/>
      <c r="M1535" s="465"/>
      <c r="N1535" s="465"/>
      <c r="O1535" s="465"/>
      <c r="P1535" s="466"/>
      <c r="W1535" s="457" t="s">
        <v>195</v>
      </c>
      <c r="X1535" s="264"/>
      <c r="Y1535" s="264"/>
      <c r="Z1535" s="264"/>
    </row>
    <row r="1536" spans="1:26" s="64" customFormat="1" ht="17" thickBot="1">
      <c r="A1536" s="374" t="s">
        <v>1144</v>
      </c>
      <c r="B1536" s="467" t="s">
        <v>68</v>
      </c>
      <c r="C1536" s="442"/>
      <c r="D1536" s="442"/>
      <c r="E1536" s="766"/>
      <c r="F1536" s="767"/>
      <c r="G1536" s="767"/>
      <c r="H1536" s="767"/>
      <c r="I1536" s="767"/>
      <c r="J1536" s="768"/>
      <c r="K1536" s="468" t="s">
        <v>69</v>
      </c>
      <c r="L1536" s="766"/>
      <c r="M1536" s="768"/>
      <c r="N1536" s="442"/>
      <c r="O1536" s="467" t="s">
        <v>778</v>
      </c>
      <c r="P1536" s="629"/>
      <c r="W1536" s="453"/>
      <c r="X1536" s="264"/>
      <c r="Y1536" s="264"/>
      <c r="Z1536" s="264"/>
    </row>
    <row r="1537" spans="1:26" s="64" customFormat="1" ht="17" thickBot="1">
      <c r="A1537" s="470"/>
      <c r="B1537" s="442"/>
      <c r="C1537" s="442"/>
      <c r="D1537" s="442"/>
      <c r="E1537" s="442"/>
      <c r="F1537" s="442"/>
      <c r="G1537" s="442"/>
      <c r="H1537" s="442"/>
      <c r="I1537" s="442"/>
      <c r="J1537" s="442"/>
      <c r="K1537" s="442"/>
      <c r="L1537" s="442"/>
      <c r="M1537" s="442"/>
      <c r="N1537" s="442"/>
      <c r="O1537" s="442"/>
      <c r="P1537" s="471"/>
      <c r="W1537" s="453"/>
      <c r="X1537" s="264"/>
      <c r="Y1537" s="264"/>
      <c r="Z1537" s="264"/>
    </row>
    <row r="1538" spans="1:26" s="64" customFormat="1" ht="17" thickBot="1">
      <c r="A1538" s="470"/>
      <c r="B1538" s="467" t="s">
        <v>862</v>
      </c>
      <c r="C1538" s="442"/>
      <c r="D1538" s="442"/>
      <c r="E1538" s="472"/>
      <c r="F1538" s="472"/>
      <c r="G1538" s="766"/>
      <c r="H1538" s="767"/>
      <c r="I1538" s="768"/>
      <c r="J1538" s="442"/>
      <c r="K1538" s="467" t="s">
        <v>49</v>
      </c>
      <c r="L1538" s="610"/>
      <c r="M1538" s="442"/>
      <c r="N1538" s="442"/>
      <c r="O1538" s="467" t="s">
        <v>49</v>
      </c>
      <c r="P1538" s="610"/>
      <c r="W1538" s="453"/>
      <c r="X1538" s="264"/>
      <c r="Y1538" s="264"/>
      <c r="Z1538" s="264"/>
    </row>
    <row r="1539" spans="1:26" s="64" customFormat="1" ht="17" thickBot="1">
      <c r="A1539" s="470"/>
      <c r="B1539" s="467"/>
      <c r="C1539" s="442"/>
      <c r="D1539" s="442"/>
      <c r="E1539" s="474"/>
      <c r="F1539" s="474"/>
      <c r="G1539" s="474"/>
      <c r="H1539" s="474"/>
      <c r="I1539" s="442"/>
      <c r="J1539" s="442"/>
      <c r="K1539" s="467"/>
      <c r="L1539" s="475"/>
      <c r="M1539" s="450"/>
      <c r="N1539" s="450"/>
      <c r="O1539" s="476"/>
      <c r="P1539" s="477"/>
      <c r="W1539" s="453"/>
      <c r="X1539" s="264"/>
      <c r="Y1539" s="264"/>
      <c r="Z1539" s="264"/>
    </row>
    <row r="1540" spans="1:26" s="64" customFormat="1" ht="17" thickBot="1">
      <c r="A1540" s="470"/>
      <c r="B1540" s="467" t="s">
        <v>779</v>
      </c>
      <c r="C1540" s="442"/>
      <c r="D1540" s="442"/>
      <c r="E1540" s="474"/>
      <c r="F1540" s="474"/>
      <c r="G1540" s="801" t="s">
        <v>859</v>
      </c>
      <c r="H1540" s="802"/>
      <c r="I1540" s="803"/>
      <c r="J1540" s="442"/>
      <c r="K1540" s="467" t="s">
        <v>50</v>
      </c>
      <c r="L1540" s="611"/>
      <c r="M1540" s="442"/>
      <c r="N1540" s="442"/>
      <c r="O1540" s="467" t="s">
        <v>50</v>
      </c>
      <c r="P1540" s="611"/>
      <c r="W1540" s="453"/>
      <c r="X1540" s="264"/>
      <c r="Y1540" s="264"/>
      <c r="Z1540" s="264"/>
    </row>
    <row r="1541" spans="1:26" s="64" customFormat="1">
      <c r="A1541" s="470"/>
      <c r="B1541" s="442"/>
      <c r="C1541" s="442"/>
      <c r="D1541" s="442"/>
      <c r="E1541" s="442"/>
      <c r="F1541" s="442"/>
      <c r="G1541" s="442"/>
      <c r="H1541" s="442"/>
      <c r="I1541" s="442"/>
      <c r="J1541" s="442"/>
      <c r="K1541" s="442"/>
      <c r="L1541" s="442"/>
      <c r="M1541" s="442"/>
      <c r="N1541" s="442"/>
      <c r="O1541" s="442"/>
      <c r="P1541" s="471"/>
      <c r="W1541" s="453"/>
      <c r="X1541" s="264"/>
      <c r="Y1541" s="264"/>
      <c r="Z1541" s="264"/>
    </row>
    <row r="1542" spans="1:26" s="64" customFormat="1">
      <c r="A1542" s="470"/>
      <c r="B1542" s="467" t="s">
        <v>70</v>
      </c>
      <c r="C1542" s="442"/>
      <c r="D1542" s="766"/>
      <c r="E1542" s="767"/>
      <c r="F1542" s="768"/>
      <c r="G1542" s="442"/>
      <c r="H1542" s="467" t="s">
        <v>71</v>
      </c>
      <c r="I1542" s="442"/>
      <c r="J1542" s="769"/>
      <c r="K1542" s="804"/>
      <c r="L1542" s="804"/>
      <c r="M1542" s="804"/>
      <c r="N1542" s="804"/>
      <c r="O1542" s="770"/>
      <c r="P1542" s="471"/>
      <c r="W1542" s="453"/>
      <c r="X1542" s="264"/>
      <c r="Y1542" s="264"/>
      <c r="Z1542" s="264"/>
    </row>
    <row r="1543" spans="1:26" s="64" customFormat="1">
      <c r="A1543" s="470"/>
      <c r="B1543" s="442"/>
      <c r="C1543" s="442"/>
      <c r="D1543" s="442"/>
      <c r="E1543" s="442"/>
      <c r="F1543" s="442"/>
      <c r="G1543" s="442"/>
      <c r="H1543" s="442"/>
      <c r="I1543" s="442"/>
      <c r="J1543" s="442"/>
      <c r="K1543" s="442"/>
      <c r="L1543" s="442"/>
      <c r="M1543" s="442"/>
      <c r="N1543" s="442"/>
      <c r="O1543" s="442"/>
      <c r="P1543" s="471"/>
      <c r="W1543" s="453"/>
      <c r="X1543" s="264"/>
      <c r="Y1543" s="264"/>
      <c r="Z1543" s="264"/>
    </row>
    <row r="1544" spans="1:26" s="64" customFormat="1">
      <c r="A1544" s="470"/>
      <c r="B1544" s="467" t="s">
        <v>72</v>
      </c>
      <c r="C1544" s="442"/>
      <c r="D1544" s="766"/>
      <c r="E1544" s="767"/>
      <c r="F1544" s="767"/>
      <c r="G1544" s="767"/>
      <c r="H1544" s="767"/>
      <c r="I1544" s="767"/>
      <c r="J1544" s="767"/>
      <c r="K1544" s="767"/>
      <c r="L1544" s="767"/>
      <c r="M1544" s="767"/>
      <c r="N1544" s="767"/>
      <c r="O1544" s="768"/>
      <c r="P1544" s="471"/>
      <c r="W1544" s="453"/>
      <c r="X1544" s="264"/>
      <c r="Y1544" s="264"/>
      <c r="Z1544" s="264"/>
    </row>
    <row r="1545" spans="1:26" s="64" customFormat="1" ht="17" thickBot="1">
      <c r="A1545" s="479"/>
      <c r="B1545" s="480"/>
      <c r="C1545" s="480"/>
      <c r="D1545" s="480"/>
      <c r="E1545" s="480"/>
      <c r="F1545" s="480"/>
      <c r="G1545" s="480"/>
      <c r="H1545" s="480"/>
      <c r="I1545" s="480"/>
      <c r="J1545" s="480"/>
      <c r="K1545" s="480"/>
      <c r="L1545" s="480"/>
      <c r="M1545" s="480"/>
      <c r="N1545" s="480"/>
      <c r="O1545" s="480"/>
      <c r="P1545" s="481"/>
      <c r="W1545" s="453"/>
      <c r="X1545" s="264"/>
      <c r="Y1545" s="264"/>
      <c r="Z1545" s="264"/>
    </row>
    <row r="1546" spans="1:26" s="64" customFormat="1" ht="17" thickBot="1">
      <c r="A1546" s="470"/>
      <c r="B1546" s="465"/>
      <c r="C1546" s="465"/>
      <c r="D1546" s="465"/>
      <c r="E1546" s="465"/>
      <c r="F1546" s="465"/>
      <c r="G1546" s="465"/>
      <c r="H1546" s="465"/>
      <c r="I1546" s="465"/>
      <c r="J1546" s="465"/>
      <c r="K1546" s="465"/>
      <c r="L1546" s="465"/>
      <c r="M1546" s="465"/>
      <c r="N1546" s="465"/>
      <c r="O1546" s="465"/>
      <c r="P1546" s="466"/>
      <c r="W1546" s="457" t="s">
        <v>195</v>
      </c>
      <c r="X1546" s="264"/>
      <c r="Y1546" s="264"/>
      <c r="Z1546" s="264"/>
    </row>
    <row r="1547" spans="1:26" s="64" customFormat="1" ht="17" thickBot="1">
      <c r="A1547" s="374" t="s">
        <v>1145</v>
      </c>
      <c r="B1547" s="467" t="s">
        <v>68</v>
      </c>
      <c r="C1547" s="442"/>
      <c r="D1547" s="442"/>
      <c r="E1547" s="766"/>
      <c r="F1547" s="767"/>
      <c r="G1547" s="767"/>
      <c r="H1547" s="767"/>
      <c r="I1547" s="767"/>
      <c r="J1547" s="768"/>
      <c r="K1547" s="468" t="s">
        <v>69</v>
      </c>
      <c r="L1547" s="766"/>
      <c r="M1547" s="768"/>
      <c r="N1547" s="442"/>
      <c r="O1547" s="467" t="s">
        <v>778</v>
      </c>
      <c r="P1547" s="629"/>
      <c r="W1547" s="453"/>
      <c r="X1547" s="264"/>
      <c r="Y1547" s="264"/>
      <c r="Z1547" s="264"/>
    </row>
    <row r="1548" spans="1:26" s="64" customFormat="1" ht="17" thickBot="1">
      <c r="A1548" s="470"/>
      <c r="B1548" s="442"/>
      <c r="C1548" s="442"/>
      <c r="D1548" s="442"/>
      <c r="E1548" s="442"/>
      <c r="F1548" s="442"/>
      <c r="G1548" s="442"/>
      <c r="H1548" s="442"/>
      <c r="I1548" s="442"/>
      <c r="J1548" s="442"/>
      <c r="K1548" s="442"/>
      <c r="L1548" s="442"/>
      <c r="M1548" s="442"/>
      <c r="N1548" s="442"/>
      <c r="O1548" s="442"/>
      <c r="P1548" s="471"/>
      <c r="W1548" s="453"/>
      <c r="X1548" s="264"/>
      <c r="Y1548" s="264"/>
      <c r="Z1548" s="264"/>
    </row>
    <row r="1549" spans="1:26" s="64" customFormat="1" ht="17" thickBot="1">
      <c r="A1549" s="470"/>
      <c r="B1549" s="467" t="s">
        <v>862</v>
      </c>
      <c r="C1549" s="442"/>
      <c r="D1549" s="442"/>
      <c r="E1549" s="472"/>
      <c r="F1549" s="472"/>
      <c r="G1549" s="766"/>
      <c r="H1549" s="767"/>
      <c r="I1549" s="768"/>
      <c r="J1549" s="442"/>
      <c r="K1549" s="467" t="s">
        <v>49</v>
      </c>
      <c r="L1549" s="610"/>
      <c r="M1549" s="442"/>
      <c r="N1549" s="442"/>
      <c r="O1549" s="467" t="s">
        <v>49</v>
      </c>
      <c r="P1549" s="610"/>
      <c r="W1549" s="453"/>
      <c r="X1549" s="264"/>
      <c r="Y1549" s="264"/>
      <c r="Z1549" s="264"/>
    </row>
    <row r="1550" spans="1:26" s="64" customFormat="1" ht="17" thickBot="1">
      <c r="A1550" s="470"/>
      <c r="B1550" s="467"/>
      <c r="C1550" s="442"/>
      <c r="D1550" s="442"/>
      <c r="E1550" s="474"/>
      <c r="F1550" s="474"/>
      <c r="G1550" s="474"/>
      <c r="H1550" s="474"/>
      <c r="I1550" s="442"/>
      <c r="J1550" s="442"/>
      <c r="K1550" s="467"/>
      <c r="L1550" s="475"/>
      <c r="M1550" s="450"/>
      <c r="N1550" s="450"/>
      <c r="O1550" s="476"/>
      <c r="P1550" s="477"/>
      <c r="W1550" s="453"/>
      <c r="X1550" s="264"/>
      <c r="Y1550" s="264"/>
      <c r="Z1550" s="264"/>
    </row>
    <row r="1551" spans="1:26" s="64" customFormat="1" ht="17" thickBot="1">
      <c r="A1551" s="470"/>
      <c r="B1551" s="467" t="s">
        <v>779</v>
      </c>
      <c r="C1551" s="442"/>
      <c r="D1551" s="442"/>
      <c r="E1551" s="474"/>
      <c r="F1551" s="474"/>
      <c r="G1551" s="801" t="s">
        <v>859</v>
      </c>
      <c r="H1551" s="802"/>
      <c r="I1551" s="803"/>
      <c r="J1551" s="442"/>
      <c r="K1551" s="467" t="s">
        <v>50</v>
      </c>
      <c r="L1551" s="611"/>
      <c r="M1551" s="442"/>
      <c r="N1551" s="442"/>
      <c r="O1551" s="467" t="s">
        <v>50</v>
      </c>
      <c r="P1551" s="611"/>
      <c r="W1551" s="453"/>
      <c r="X1551" s="264"/>
      <c r="Y1551" s="264"/>
      <c r="Z1551" s="264"/>
    </row>
    <row r="1552" spans="1:26" s="64" customFormat="1">
      <c r="A1552" s="470"/>
      <c r="B1552" s="442"/>
      <c r="C1552" s="442"/>
      <c r="D1552" s="442"/>
      <c r="E1552" s="442"/>
      <c r="F1552" s="442"/>
      <c r="G1552" s="442"/>
      <c r="H1552" s="442"/>
      <c r="I1552" s="442"/>
      <c r="J1552" s="442"/>
      <c r="K1552" s="442"/>
      <c r="L1552" s="442"/>
      <c r="M1552" s="442"/>
      <c r="N1552" s="442"/>
      <c r="O1552" s="442"/>
      <c r="P1552" s="471"/>
      <c r="W1552" s="453"/>
      <c r="X1552" s="264"/>
      <c r="Y1552" s="264"/>
      <c r="Z1552" s="264"/>
    </row>
    <row r="1553" spans="1:26" s="64" customFormat="1">
      <c r="A1553" s="470"/>
      <c r="B1553" s="467" t="s">
        <v>70</v>
      </c>
      <c r="C1553" s="442"/>
      <c r="D1553" s="766"/>
      <c r="E1553" s="767"/>
      <c r="F1553" s="768"/>
      <c r="G1553" s="442"/>
      <c r="H1553" s="467" t="s">
        <v>71</v>
      </c>
      <c r="I1553" s="442"/>
      <c r="J1553" s="769"/>
      <c r="K1553" s="804"/>
      <c r="L1553" s="804"/>
      <c r="M1553" s="804"/>
      <c r="N1553" s="804"/>
      <c r="O1553" s="770"/>
      <c r="P1553" s="471"/>
      <c r="W1553" s="453"/>
      <c r="X1553" s="264"/>
      <c r="Y1553" s="264"/>
      <c r="Z1553" s="264"/>
    </row>
    <row r="1554" spans="1:26" s="64" customFormat="1">
      <c r="A1554" s="470"/>
      <c r="B1554" s="442"/>
      <c r="C1554" s="442"/>
      <c r="D1554" s="442"/>
      <c r="E1554" s="442"/>
      <c r="F1554" s="442"/>
      <c r="G1554" s="442"/>
      <c r="H1554" s="442"/>
      <c r="I1554" s="442"/>
      <c r="J1554" s="442"/>
      <c r="K1554" s="442"/>
      <c r="L1554" s="442"/>
      <c r="M1554" s="442"/>
      <c r="N1554" s="442"/>
      <c r="O1554" s="442"/>
      <c r="P1554" s="471"/>
      <c r="W1554" s="453"/>
      <c r="X1554" s="264"/>
      <c r="Y1554" s="264"/>
      <c r="Z1554" s="264"/>
    </row>
    <row r="1555" spans="1:26" s="64" customFormat="1">
      <c r="A1555" s="470"/>
      <c r="B1555" s="467" t="s">
        <v>72</v>
      </c>
      <c r="C1555" s="442"/>
      <c r="D1555" s="766"/>
      <c r="E1555" s="767"/>
      <c r="F1555" s="767"/>
      <c r="G1555" s="767"/>
      <c r="H1555" s="767"/>
      <c r="I1555" s="767"/>
      <c r="J1555" s="767"/>
      <c r="K1555" s="767"/>
      <c r="L1555" s="767"/>
      <c r="M1555" s="767"/>
      <c r="N1555" s="767"/>
      <c r="O1555" s="768"/>
      <c r="P1555" s="471"/>
      <c r="W1555" s="453"/>
      <c r="X1555" s="264"/>
      <c r="Y1555" s="264"/>
      <c r="Z1555" s="264"/>
    </row>
    <row r="1556" spans="1:26" s="64" customFormat="1" ht="17" thickBot="1">
      <c r="A1556" s="479"/>
      <c r="B1556" s="480"/>
      <c r="C1556" s="480"/>
      <c r="D1556" s="480"/>
      <c r="E1556" s="480"/>
      <c r="F1556" s="480"/>
      <c r="G1556" s="480"/>
      <c r="H1556" s="480"/>
      <c r="I1556" s="480"/>
      <c r="J1556" s="480"/>
      <c r="K1556" s="480"/>
      <c r="L1556" s="480"/>
      <c r="M1556" s="480"/>
      <c r="N1556" s="480"/>
      <c r="O1556" s="480"/>
      <c r="P1556" s="481"/>
      <c r="W1556" s="453"/>
      <c r="X1556" s="264"/>
      <c r="Y1556" s="264"/>
      <c r="Z1556" s="264"/>
    </row>
    <row r="1557" spans="1:26" s="64" customFormat="1" ht="17" thickBot="1">
      <c r="A1557" s="470"/>
      <c r="B1557" s="465"/>
      <c r="C1557" s="465"/>
      <c r="D1557" s="465"/>
      <c r="E1557" s="465"/>
      <c r="F1557" s="465"/>
      <c r="G1557" s="465"/>
      <c r="H1557" s="465"/>
      <c r="I1557" s="465"/>
      <c r="J1557" s="465"/>
      <c r="K1557" s="465"/>
      <c r="L1557" s="465"/>
      <c r="M1557" s="465"/>
      <c r="N1557" s="465"/>
      <c r="O1557" s="465"/>
      <c r="P1557" s="466"/>
      <c r="W1557" s="457" t="s">
        <v>195</v>
      </c>
      <c r="X1557" s="264"/>
      <c r="Y1557" s="264"/>
      <c r="Z1557" s="264"/>
    </row>
    <row r="1558" spans="1:26" s="64" customFormat="1" ht="17" thickBot="1">
      <c r="A1558" s="374" t="s">
        <v>1146</v>
      </c>
      <c r="B1558" s="467" t="s">
        <v>68</v>
      </c>
      <c r="C1558" s="442"/>
      <c r="D1558" s="442"/>
      <c r="E1558" s="766"/>
      <c r="F1558" s="767"/>
      <c r="G1558" s="767"/>
      <c r="H1558" s="767"/>
      <c r="I1558" s="767"/>
      <c r="J1558" s="768"/>
      <c r="K1558" s="468" t="s">
        <v>69</v>
      </c>
      <c r="L1558" s="766"/>
      <c r="M1558" s="768"/>
      <c r="N1558" s="442"/>
      <c r="O1558" s="467" t="s">
        <v>778</v>
      </c>
      <c r="P1558" s="629"/>
      <c r="W1558" s="453"/>
      <c r="X1558" s="264"/>
      <c r="Y1558" s="264"/>
      <c r="Z1558" s="264"/>
    </row>
    <row r="1559" spans="1:26" s="64" customFormat="1" ht="17" thickBot="1">
      <c r="A1559" s="470"/>
      <c r="B1559" s="442"/>
      <c r="C1559" s="442"/>
      <c r="D1559" s="442"/>
      <c r="E1559" s="442"/>
      <c r="F1559" s="442"/>
      <c r="G1559" s="442"/>
      <c r="H1559" s="442"/>
      <c r="I1559" s="442"/>
      <c r="J1559" s="442"/>
      <c r="K1559" s="442"/>
      <c r="L1559" s="442"/>
      <c r="M1559" s="442"/>
      <c r="N1559" s="442"/>
      <c r="O1559" s="442"/>
      <c r="P1559" s="471"/>
      <c r="W1559" s="453"/>
      <c r="X1559" s="264"/>
      <c r="Y1559" s="264"/>
      <c r="Z1559" s="264"/>
    </row>
    <row r="1560" spans="1:26" s="64" customFormat="1" ht="17" thickBot="1">
      <c r="A1560" s="470"/>
      <c r="B1560" s="467" t="s">
        <v>862</v>
      </c>
      <c r="C1560" s="442"/>
      <c r="D1560" s="442"/>
      <c r="E1560" s="472"/>
      <c r="F1560" s="472"/>
      <c r="G1560" s="766"/>
      <c r="H1560" s="767"/>
      <c r="I1560" s="768"/>
      <c r="J1560" s="442"/>
      <c r="K1560" s="467" t="s">
        <v>49</v>
      </c>
      <c r="L1560" s="610"/>
      <c r="M1560" s="442"/>
      <c r="N1560" s="442"/>
      <c r="O1560" s="467" t="s">
        <v>49</v>
      </c>
      <c r="P1560" s="610"/>
      <c r="W1560" s="453"/>
      <c r="X1560" s="264"/>
      <c r="Y1560" s="264"/>
      <c r="Z1560" s="264"/>
    </row>
    <row r="1561" spans="1:26" s="64" customFormat="1" ht="17" thickBot="1">
      <c r="A1561" s="470"/>
      <c r="B1561" s="467"/>
      <c r="C1561" s="442"/>
      <c r="D1561" s="442"/>
      <c r="E1561" s="474"/>
      <c r="F1561" s="474"/>
      <c r="G1561" s="474"/>
      <c r="H1561" s="474"/>
      <c r="I1561" s="442"/>
      <c r="J1561" s="442"/>
      <c r="K1561" s="467"/>
      <c r="L1561" s="475"/>
      <c r="M1561" s="450"/>
      <c r="N1561" s="450"/>
      <c r="O1561" s="476"/>
      <c r="P1561" s="477"/>
      <c r="W1561" s="453"/>
      <c r="X1561" s="264"/>
      <c r="Y1561" s="264"/>
      <c r="Z1561" s="264"/>
    </row>
    <row r="1562" spans="1:26" s="64" customFormat="1" ht="17" thickBot="1">
      <c r="A1562" s="470"/>
      <c r="B1562" s="467" t="s">
        <v>779</v>
      </c>
      <c r="C1562" s="442"/>
      <c r="D1562" s="442"/>
      <c r="E1562" s="474"/>
      <c r="F1562" s="474"/>
      <c r="G1562" s="801" t="s">
        <v>859</v>
      </c>
      <c r="H1562" s="802"/>
      <c r="I1562" s="803"/>
      <c r="J1562" s="442"/>
      <c r="K1562" s="467" t="s">
        <v>50</v>
      </c>
      <c r="L1562" s="611"/>
      <c r="M1562" s="442"/>
      <c r="N1562" s="442"/>
      <c r="O1562" s="467" t="s">
        <v>50</v>
      </c>
      <c r="P1562" s="611"/>
      <c r="W1562" s="453"/>
      <c r="X1562" s="264"/>
      <c r="Y1562" s="264"/>
      <c r="Z1562" s="264"/>
    </row>
    <row r="1563" spans="1:26" s="64" customFormat="1">
      <c r="A1563" s="470"/>
      <c r="B1563" s="442"/>
      <c r="C1563" s="442"/>
      <c r="D1563" s="442"/>
      <c r="E1563" s="442"/>
      <c r="F1563" s="442"/>
      <c r="G1563" s="442"/>
      <c r="H1563" s="442"/>
      <c r="I1563" s="442"/>
      <c r="J1563" s="442"/>
      <c r="K1563" s="442"/>
      <c r="L1563" s="442"/>
      <c r="M1563" s="442"/>
      <c r="N1563" s="442"/>
      <c r="O1563" s="442"/>
      <c r="P1563" s="471"/>
      <c r="W1563" s="453"/>
      <c r="X1563" s="264"/>
      <c r="Y1563" s="264"/>
      <c r="Z1563" s="264"/>
    </row>
    <row r="1564" spans="1:26" s="64" customFormat="1">
      <c r="A1564" s="470"/>
      <c r="B1564" s="467" t="s">
        <v>70</v>
      </c>
      <c r="C1564" s="442"/>
      <c r="D1564" s="766"/>
      <c r="E1564" s="767"/>
      <c r="F1564" s="768"/>
      <c r="G1564" s="442"/>
      <c r="H1564" s="467" t="s">
        <v>71</v>
      </c>
      <c r="I1564" s="442"/>
      <c r="J1564" s="769"/>
      <c r="K1564" s="804"/>
      <c r="L1564" s="804"/>
      <c r="M1564" s="804"/>
      <c r="N1564" s="804"/>
      <c r="O1564" s="770"/>
      <c r="P1564" s="471"/>
      <c r="W1564" s="453"/>
      <c r="X1564" s="264"/>
      <c r="Y1564" s="264"/>
      <c r="Z1564" s="264"/>
    </row>
    <row r="1565" spans="1:26" s="64" customFormat="1">
      <c r="A1565" s="470"/>
      <c r="B1565" s="442"/>
      <c r="C1565" s="442"/>
      <c r="D1565" s="442"/>
      <c r="E1565" s="442"/>
      <c r="F1565" s="442"/>
      <c r="G1565" s="442"/>
      <c r="H1565" s="442"/>
      <c r="I1565" s="442"/>
      <c r="J1565" s="442"/>
      <c r="K1565" s="442"/>
      <c r="L1565" s="442"/>
      <c r="M1565" s="442"/>
      <c r="N1565" s="442"/>
      <c r="O1565" s="442"/>
      <c r="P1565" s="471"/>
      <c r="W1565" s="453"/>
      <c r="X1565" s="264"/>
      <c r="Y1565" s="264"/>
      <c r="Z1565" s="264"/>
    </row>
    <row r="1566" spans="1:26" s="64" customFormat="1">
      <c r="A1566" s="470"/>
      <c r="B1566" s="467" t="s">
        <v>72</v>
      </c>
      <c r="C1566" s="442"/>
      <c r="D1566" s="766"/>
      <c r="E1566" s="767"/>
      <c r="F1566" s="767"/>
      <c r="G1566" s="767"/>
      <c r="H1566" s="767"/>
      <c r="I1566" s="767"/>
      <c r="J1566" s="767"/>
      <c r="K1566" s="767"/>
      <c r="L1566" s="767"/>
      <c r="M1566" s="767"/>
      <c r="N1566" s="767"/>
      <c r="O1566" s="768"/>
      <c r="P1566" s="471"/>
      <c r="W1566" s="453"/>
      <c r="X1566" s="264"/>
      <c r="Y1566" s="264"/>
      <c r="Z1566" s="264"/>
    </row>
    <row r="1567" spans="1:26" s="64" customFormat="1" ht="17" thickBot="1">
      <c r="A1567" s="479"/>
      <c r="B1567" s="480"/>
      <c r="C1567" s="480"/>
      <c r="D1567" s="480"/>
      <c r="E1567" s="480"/>
      <c r="F1567" s="480"/>
      <c r="G1567" s="480"/>
      <c r="H1567" s="480"/>
      <c r="I1567" s="480"/>
      <c r="J1567" s="480"/>
      <c r="K1567" s="480"/>
      <c r="L1567" s="480"/>
      <c r="M1567" s="480"/>
      <c r="N1567" s="480"/>
      <c r="O1567" s="480"/>
      <c r="P1567" s="481"/>
      <c r="W1567" s="453"/>
      <c r="X1567" s="264"/>
      <c r="Y1567" s="264"/>
      <c r="Z1567" s="264"/>
    </row>
    <row r="1568" spans="1:26" s="64" customFormat="1" ht="17" thickBot="1">
      <c r="A1568" s="470"/>
      <c r="B1568" s="465"/>
      <c r="C1568" s="465"/>
      <c r="D1568" s="465"/>
      <c r="E1568" s="465"/>
      <c r="F1568" s="465"/>
      <c r="G1568" s="465"/>
      <c r="H1568" s="465"/>
      <c r="I1568" s="465"/>
      <c r="J1568" s="465"/>
      <c r="K1568" s="465"/>
      <c r="L1568" s="465"/>
      <c r="M1568" s="465"/>
      <c r="N1568" s="465"/>
      <c r="O1568" s="465"/>
      <c r="P1568" s="466"/>
      <c r="W1568" s="457" t="s">
        <v>195</v>
      </c>
      <c r="X1568" s="264"/>
      <c r="Y1568" s="264"/>
      <c r="Z1568" s="264"/>
    </row>
    <row r="1569" spans="1:26" s="64" customFormat="1" ht="17" thickBot="1">
      <c r="A1569" s="374" t="s">
        <v>1147</v>
      </c>
      <c r="B1569" s="467" t="s">
        <v>68</v>
      </c>
      <c r="C1569" s="442"/>
      <c r="D1569" s="442"/>
      <c r="E1569" s="766"/>
      <c r="F1569" s="767"/>
      <c r="G1569" s="767"/>
      <c r="H1569" s="767"/>
      <c r="I1569" s="767"/>
      <c r="J1569" s="768"/>
      <c r="K1569" s="468" t="s">
        <v>69</v>
      </c>
      <c r="L1569" s="766"/>
      <c r="M1569" s="768"/>
      <c r="N1569" s="442"/>
      <c r="O1569" s="467" t="s">
        <v>778</v>
      </c>
      <c r="P1569" s="629"/>
      <c r="W1569" s="453"/>
      <c r="X1569" s="264"/>
      <c r="Y1569" s="264"/>
      <c r="Z1569" s="264"/>
    </row>
    <row r="1570" spans="1:26" s="64" customFormat="1" ht="17" thickBot="1">
      <c r="A1570" s="470"/>
      <c r="B1570" s="442"/>
      <c r="C1570" s="442"/>
      <c r="D1570" s="442"/>
      <c r="E1570" s="442"/>
      <c r="F1570" s="442"/>
      <c r="G1570" s="442"/>
      <c r="H1570" s="442"/>
      <c r="I1570" s="442"/>
      <c r="J1570" s="442"/>
      <c r="K1570" s="442"/>
      <c r="L1570" s="442"/>
      <c r="M1570" s="442"/>
      <c r="N1570" s="442"/>
      <c r="O1570" s="442"/>
      <c r="P1570" s="471"/>
      <c r="W1570" s="453"/>
      <c r="X1570" s="264"/>
      <c r="Y1570" s="264"/>
      <c r="Z1570" s="264"/>
    </row>
    <row r="1571" spans="1:26" s="64" customFormat="1" ht="17" thickBot="1">
      <c r="A1571" s="470"/>
      <c r="B1571" s="467" t="s">
        <v>862</v>
      </c>
      <c r="C1571" s="442"/>
      <c r="D1571" s="442"/>
      <c r="E1571" s="472"/>
      <c r="F1571" s="472"/>
      <c r="G1571" s="766"/>
      <c r="H1571" s="767"/>
      <c r="I1571" s="768"/>
      <c r="J1571" s="442"/>
      <c r="K1571" s="467" t="s">
        <v>49</v>
      </c>
      <c r="L1571" s="610"/>
      <c r="M1571" s="442"/>
      <c r="N1571" s="442"/>
      <c r="O1571" s="467" t="s">
        <v>49</v>
      </c>
      <c r="P1571" s="610"/>
      <c r="W1571" s="453"/>
      <c r="X1571" s="264"/>
      <c r="Y1571" s="264"/>
      <c r="Z1571" s="264"/>
    </row>
    <row r="1572" spans="1:26" s="64" customFormat="1" ht="17" thickBot="1">
      <c r="A1572" s="470"/>
      <c r="B1572" s="467"/>
      <c r="C1572" s="442"/>
      <c r="D1572" s="442"/>
      <c r="E1572" s="474"/>
      <c r="F1572" s="474"/>
      <c r="G1572" s="474"/>
      <c r="H1572" s="474"/>
      <c r="I1572" s="442"/>
      <c r="J1572" s="442"/>
      <c r="K1572" s="467"/>
      <c r="L1572" s="475"/>
      <c r="M1572" s="450"/>
      <c r="N1572" s="450"/>
      <c r="O1572" s="476"/>
      <c r="P1572" s="477"/>
      <c r="W1572" s="453"/>
      <c r="X1572" s="264"/>
      <c r="Y1572" s="264"/>
      <c r="Z1572" s="264"/>
    </row>
    <row r="1573" spans="1:26" s="64" customFormat="1" ht="17" thickBot="1">
      <c r="A1573" s="470"/>
      <c r="B1573" s="467" t="s">
        <v>779</v>
      </c>
      <c r="C1573" s="442"/>
      <c r="D1573" s="442"/>
      <c r="E1573" s="474"/>
      <c r="F1573" s="474"/>
      <c r="G1573" s="801" t="s">
        <v>859</v>
      </c>
      <c r="H1573" s="802"/>
      <c r="I1573" s="803"/>
      <c r="J1573" s="442"/>
      <c r="K1573" s="467" t="s">
        <v>50</v>
      </c>
      <c r="L1573" s="611"/>
      <c r="M1573" s="442"/>
      <c r="N1573" s="442"/>
      <c r="O1573" s="467" t="s">
        <v>50</v>
      </c>
      <c r="P1573" s="611"/>
      <c r="W1573" s="453"/>
      <c r="X1573" s="264"/>
      <c r="Y1573" s="264"/>
      <c r="Z1573" s="264"/>
    </row>
    <row r="1574" spans="1:26" s="64" customFormat="1">
      <c r="A1574" s="470"/>
      <c r="B1574" s="442"/>
      <c r="C1574" s="442"/>
      <c r="D1574" s="442"/>
      <c r="E1574" s="442"/>
      <c r="F1574" s="442"/>
      <c r="G1574" s="442"/>
      <c r="H1574" s="442"/>
      <c r="I1574" s="442"/>
      <c r="J1574" s="442"/>
      <c r="K1574" s="442"/>
      <c r="L1574" s="442"/>
      <c r="M1574" s="442"/>
      <c r="N1574" s="442"/>
      <c r="O1574" s="442"/>
      <c r="P1574" s="471"/>
      <c r="W1574" s="453"/>
      <c r="X1574" s="264"/>
      <c r="Y1574" s="264"/>
      <c r="Z1574" s="264"/>
    </row>
    <row r="1575" spans="1:26" s="64" customFormat="1">
      <c r="A1575" s="470"/>
      <c r="B1575" s="467" t="s">
        <v>70</v>
      </c>
      <c r="C1575" s="442"/>
      <c r="D1575" s="766"/>
      <c r="E1575" s="767"/>
      <c r="F1575" s="768"/>
      <c r="G1575" s="442"/>
      <c r="H1575" s="467" t="s">
        <v>71</v>
      </c>
      <c r="I1575" s="442"/>
      <c r="J1575" s="769"/>
      <c r="K1575" s="804"/>
      <c r="L1575" s="804"/>
      <c r="M1575" s="804"/>
      <c r="N1575" s="804"/>
      <c r="O1575" s="770"/>
      <c r="P1575" s="471"/>
      <c r="W1575" s="453"/>
      <c r="X1575" s="264"/>
      <c r="Y1575" s="264"/>
      <c r="Z1575" s="264"/>
    </row>
    <row r="1576" spans="1:26" s="64" customFormat="1">
      <c r="A1576" s="470"/>
      <c r="B1576" s="442"/>
      <c r="C1576" s="442"/>
      <c r="D1576" s="442"/>
      <c r="E1576" s="442"/>
      <c r="F1576" s="442"/>
      <c r="G1576" s="442"/>
      <c r="H1576" s="442"/>
      <c r="I1576" s="442"/>
      <c r="J1576" s="442"/>
      <c r="K1576" s="442"/>
      <c r="L1576" s="442"/>
      <c r="M1576" s="442"/>
      <c r="N1576" s="442"/>
      <c r="O1576" s="442"/>
      <c r="P1576" s="471"/>
      <c r="W1576" s="453"/>
      <c r="X1576" s="264"/>
      <c r="Y1576" s="264"/>
      <c r="Z1576" s="264"/>
    </row>
    <row r="1577" spans="1:26" s="64" customFormat="1">
      <c r="A1577" s="470"/>
      <c r="B1577" s="467" t="s">
        <v>72</v>
      </c>
      <c r="C1577" s="442"/>
      <c r="D1577" s="766"/>
      <c r="E1577" s="767"/>
      <c r="F1577" s="767"/>
      <c r="G1577" s="767"/>
      <c r="H1577" s="767"/>
      <c r="I1577" s="767"/>
      <c r="J1577" s="767"/>
      <c r="K1577" s="767"/>
      <c r="L1577" s="767"/>
      <c r="M1577" s="767"/>
      <c r="N1577" s="767"/>
      <c r="O1577" s="768"/>
      <c r="P1577" s="471"/>
      <c r="W1577" s="453"/>
      <c r="X1577" s="264"/>
      <c r="Y1577" s="264"/>
      <c r="Z1577" s="264"/>
    </row>
    <row r="1578" spans="1:26" s="64" customFormat="1" ht="17" thickBot="1">
      <c r="A1578" s="479"/>
      <c r="B1578" s="480"/>
      <c r="C1578" s="480"/>
      <c r="D1578" s="480"/>
      <c r="E1578" s="480"/>
      <c r="F1578" s="480"/>
      <c r="G1578" s="480"/>
      <c r="H1578" s="480"/>
      <c r="I1578" s="480"/>
      <c r="J1578" s="480"/>
      <c r="K1578" s="480"/>
      <c r="L1578" s="480"/>
      <c r="M1578" s="480"/>
      <c r="N1578" s="480"/>
      <c r="O1578" s="480"/>
      <c r="P1578" s="481"/>
      <c r="W1578" s="453"/>
      <c r="X1578" s="264"/>
      <c r="Y1578" s="264"/>
      <c r="Z1578" s="264"/>
    </row>
    <row r="1579" spans="1:26" s="64" customFormat="1" ht="17" thickBot="1">
      <c r="A1579" s="470"/>
      <c r="B1579" s="465"/>
      <c r="C1579" s="465"/>
      <c r="D1579" s="465"/>
      <c r="E1579" s="465"/>
      <c r="F1579" s="465"/>
      <c r="G1579" s="465"/>
      <c r="H1579" s="465"/>
      <c r="I1579" s="465"/>
      <c r="J1579" s="465"/>
      <c r="K1579" s="465"/>
      <c r="L1579" s="465"/>
      <c r="M1579" s="465"/>
      <c r="N1579" s="465"/>
      <c r="O1579" s="465"/>
      <c r="P1579" s="466"/>
      <c r="W1579" s="457" t="s">
        <v>195</v>
      </c>
      <c r="X1579" s="264"/>
      <c r="Y1579" s="264"/>
      <c r="Z1579" s="264"/>
    </row>
    <row r="1580" spans="1:26" s="64" customFormat="1" ht="17" thickBot="1">
      <c r="A1580" s="374" t="s">
        <v>1148</v>
      </c>
      <c r="B1580" s="467" t="s">
        <v>68</v>
      </c>
      <c r="C1580" s="442"/>
      <c r="D1580" s="442"/>
      <c r="E1580" s="766"/>
      <c r="F1580" s="767"/>
      <c r="G1580" s="767"/>
      <c r="H1580" s="767"/>
      <c r="I1580" s="767"/>
      <c r="J1580" s="768"/>
      <c r="K1580" s="468" t="s">
        <v>69</v>
      </c>
      <c r="L1580" s="766"/>
      <c r="M1580" s="768"/>
      <c r="N1580" s="442"/>
      <c r="O1580" s="467" t="s">
        <v>778</v>
      </c>
      <c r="P1580" s="629"/>
      <c r="W1580" s="453"/>
      <c r="X1580" s="264"/>
      <c r="Y1580" s="264"/>
      <c r="Z1580" s="264"/>
    </row>
    <row r="1581" spans="1:26" s="64" customFormat="1" ht="17" thickBot="1">
      <c r="A1581" s="470"/>
      <c r="B1581" s="442"/>
      <c r="C1581" s="442"/>
      <c r="D1581" s="442"/>
      <c r="E1581" s="442"/>
      <c r="F1581" s="442"/>
      <c r="G1581" s="442"/>
      <c r="H1581" s="442"/>
      <c r="I1581" s="442"/>
      <c r="J1581" s="442"/>
      <c r="K1581" s="442"/>
      <c r="L1581" s="442"/>
      <c r="M1581" s="442"/>
      <c r="N1581" s="442"/>
      <c r="O1581" s="442"/>
      <c r="P1581" s="471"/>
      <c r="W1581" s="453"/>
      <c r="X1581" s="264"/>
      <c r="Y1581" s="264"/>
      <c r="Z1581" s="264"/>
    </row>
    <row r="1582" spans="1:26" s="64" customFormat="1" ht="17" thickBot="1">
      <c r="A1582" s="470"/>
      <c r="B1582" s="467" t="s">
        <v>862</v>
      </c>
      <c r="C1582" s="442"/>
      <c r="D1582" s="442"/>
      <c r="E1582" s="472"/>
      <c r="F1582" s="472"/>
      <c r="G1582" s="766"/>
      <c r="H1582" s="767"/>
      <c r="I1582" s="768"/>
      <c r="J1582" s="442"/>
      <c r="K1582" s="467" t="s">
        <v>49</v>
      </c>
      <c r="L1582" s="610"/>
      <c r="M1582" s="442"/>
      <c r="N1582" s="442"/>
      <c r="O1582" s="467" t="s">
        <v>49</v>
      </c>
      <c r="P1582" s="610"/>
      <c r="W1582" s="453"/>
      <c r="X1582" s="264"/>
      <c r="Y1582" s="264"/>
      <c r="Z1582" s="264"/>
    </row>
    <row r="1583" spans="1:26" s="64" customFormat="1" ht="17" thickBot="1">
      <c r="A1583" s="470"/>
      <c r="B1583" s="467"/>
      <c r="C1583" s="442"/>
      <c r="D1583" s="442"/>
      <c r="E1583" s="474"/>
      <c r="F1583" s="474"/>
      <c r="G1583" s="474"/>
      <c r="H1583" s="474"/>
      <c r="I1583" s="442"/>
      <c r="J1583" s="442"/>
      <c r="K1583" s="467"/>
      <c r="L1583" s="475"/>
      <c r="M1583" s="450"/>
      <c r="N1583" s="450"/>
      <c r="O1583" s="476"/>
      <c r="P1583" s="477"/>
      <c r="W1583" s="453"/>
      <c r="X1583" s="264"/>
      <c r="Y1583" s="264"/>
      <c r="Z1583" s="264"/>
    </row>
    <row r="1584" spans="1:26" s="64" customFormat="1" ht="17" thickBot="1">
      <c r="A1584" s="470"/>
      <c r="B1584" s="467" t="s">
        <v>779</v>
      </c>
      <c r="C1584" s="442"/>
      <c r="D1584" s="442"/>
      <c r="E1584" s="474"/>
      <c r="F1584" s="474"/>
      <c r="G1584" s="801" t="s">
        <v>859</v>
      </c>
      <c r="H1584" s="802"/>
      <c r="I1584" s="803"/>
      <c r="J1584" s="442"/>
      <c r="K1584" s="467" t="s">
        <v>50</v>
      </c>
      <c r="L1584" s="611"/>
      <c r="M1584" s="442"/>
      <c r="N1584" s="442"/>
      <c r="O1584" s="467" t="s">
        <v>50</v>
      </c>
      <c r="P1584" s="611"/>
      <c r="W1584" s="453"/>
      <c r="X1584" s="264"/>
      <c r="Y1584" s="264"/>
      <c r="Z1584" s="264"/>
    </row>
    <row r="1585" spans="1:26" s="64" customFormat="1">
      <c r="A1585" s="470"/>
      <c r="B1585" s="442"/>
      <c r="C1585" s="442"/>
      <c r="D1585" s="442"/>
      <c r="E1585" s="442"/>
      <c r="F1585" s="442"/>
      <c r="G1585" s="442"/>
      <c r="H1585" s="442"/>
      <c r="I1585" s="442"/>
      <c r="J1585" s="442"/>
      <c r="K1585" s="442"/>
      <c r="L1585" s="442"/>
      <c r="M1585" s="442"/>
      <c r="N1585" s="442"/>
      <c r="O1585" s="442"/>
      <c r="P1585" s="471"/>
      <c r="W1585" s="453"/>
      <c r="X1585" s="264"/>
      <c r="Y1585" s="264"/>
      <c r="Z1585" s="264"/>
    </row>
    <row r="1586" spans="1:26" s="64" customFormat="1">
      <c r="A1586" s="470"/>
      <c r="B1586" s="467" t="s">
        <v>70</v>
      </c>
      <c r="C1586" s="442"/>
      <c r="D1586" s="766"/>
      <c r="E1586" s="767"/>
      <c r="F1586" s="768"/>
      <c r="G1586" s="442"/>
      <c r="H1586" s="467" t="s">
        <v>71</v>
      </c>
      <c r="I1586" s="442"/>
      <c r="J1586" s="769"/>
      <c r="K1586" s="804"/>
      <c r="L1586" s="804"/>
      <c r="M1586" s="804"/>
      <c r="N1586" s="804"/>
      <c r="O1586" s="770"/>
      <c r="P1586" s="471"/>
      <c r="W1586" s="453"/>
      <c r="X1586" s="264"/>
      <c r="Y1586" s="264"/>
      <c r="Z1586" s="264"/>
    </row>
    <row r="1587" spans="1:26" s="64" customFormat="1">
      <c r="A1587" s="470"/>
      <c r="B1587" s="442"/>
      <c r="C1587" s="442"/>
      <c r="D1587" s="442"/>
      <c r="E1587" s="442"/>
      <c r="F1587" s="442"/>
      <c r="G1587" s="442"/>
      <c r="H1587" s="442"/>
      <c r="I1587" s="442"/>
      <c r="J1587" s="442"/>
      <c r="K1587" s="442"/>
      <c r="L1587" s="442"/>
      <c r="M1587" s="442"/>
      <c r="N1587" s="442"/>
      <c r="O1587" s="442"/>
      <c r="P1587" s="471"/>
      <c r="W1587" s="453"/>
      <c r="X1587" s="264"/>
      <c r="Y1587" s="264"/>
      <c r="Z1587" s="264"/>
    </row>
    <row r="1588" spans="1:26" s="64" customFormat="1">
      <c r="A1588" s="470"/>
      <c r="B1588" s="467" t="s">
        <v>72</v>
      </c>
      <c r="C1588" s="442"/>
      <c r="D1588" s="766"/>
      <c r="E1588" s="767"/>
      <c r="F1588" s="767"/>
      <c r="G1588" s="767"/>
      <c r="H1588" s="767"/>
      <c r="I1588" s="767"/>
      <c r="J1588" s="767"/>
      <c r="K1588" s="767"/>
      <c r="L1588" s="767"/>
      <c r="M1588" s="767"/>
      <c r="N1588" s="767"/>
      <c r="O1588" s="768"/>
      <c r="P1588" s="471"/>
      <c r="W1588" s="453"/>
      <c r="X1588" s="264"/>
      <c r="Y1588" s="264"/>
      <c r="Z1588" s="264"/>
    </row>
    <row r="1589" spans="1:26" s="64" customFormat="1" ht="17" thickBot="1">
      <c r="A1589" s="479"/>
      <c r="B1589" s="480"/>
      <c r="C1589" s="480"/>
      <c r="D1589" s="480"/>
      <c r="E1589" s="480"/>
      <c r="F1589" s="480"/>
      <c r="G1589" s="480"/>
      <c r="H1589" s="480"/>
      <c r="I1589" s="480"/>
      <c r="J1589" s="480"/>
      <c r="K1589" s="480"/>
      <c r="L1589" s="480"/>
      <c r="M1589" s="480"/>
      <c r="N1589" s="480"/>
      <c r="O1589" s="480"/>
      <c r="P1589" s="481"/>
      <c r="W1589" s="453"/>
      <c r="X1589" s="264"/>
      <c r="Y1589" s="264"/>
      <c r="Z1589" s="264"/>
    </row>
    <row r="1590" spans="1:26" s="64" customFormat="1" ht="17" thickBot="1">
      <c r="A1590" s="470"/>
      <c r="B1590" s="465"/>
      <c r="C1590" s="465"/>
      <c r="D1590" s="465"/>
      <c r="E1590" s="465"/>
      <c r="F1590" s="465"/>
      <c r="G1590" s="465"/>
      <c r="H1590" s="465"/>
      <c r="I1590" s="465"/>
      <c r="J1590" s="465"/>
      <c r="K1590" s="465"/>
      <c r="L1590" s="465"/>
      <c r="M1590" s="465"/>
      <c r="N1590" s="465"/>
      <c r="O1590" s="465"/>
      <c r="P1590" s="466"/>
      <c r="W1590" s="457" t="s">
        <v>195</v>
      </c>
      <c r="X1590" s="264"/>
      <c r="Y1590" s="264"/>
      <c r="Z1590" s="264"/>
    </row>
    <row r="1591" spans="1:26" s="64" customFormat="1" ht="17" thickBot="1">
      <c r="A1591" s="374" t="s">
        <v>1149</v>
      </c>
      <c r="B1591" s="467" t="s">
        <v>68</v>
      </c>
      <c r="C1591" s="442"/>
      <c r="D1591" s="442"/>
      <c r="E1591" s="766"/>
      <c r="F1591" s="767"/>
      <c r="G1591" s="767"/>
      <c r="H1591" s="767"/>
      <c r="I1591" s="767"/>
      <c r="J1591" s="768"/>
      <c r="K1591" s="468" t="s">
        <v>69</v>
      </c>
      <c r="L1591" s="766"/>
      <c r="M1591" s="768"/>
      <c r="N1591" s="442"/>
      <c r="O1591" s="467" t="s">
        <v>778</v>
      </c>
      <c r="P1591" s="629"/>
      <c r="W1591" s="453"/>
      <c r="X1591" s="264"/>
      <c r="Y1591" s="264"/>
      <c r="Z1591" s="264"/>
    </row>
    <row r="1592" spans="1:26" s="64" customFormat="1" ht="17" thickBot="1">
      <c r="A1592" s="470"/>
      <c r="B1592" s="442"/>
      <c r="C1592" s="442"/>
      <c r="D1592" s="442"/>
      <c r="E1592" s="442"/>
      <c r="F1592" s="442"/>
      <c r="G1592" s="442"/>
      <c r="H1592" s="442"/>
      <c r="I1592" s="442"/>
      <c r="J1592" s="442"/>
      <c r="K1592" s="442"/>
      <c r="L1592" s="442"/>
      <c r="M1592" s="442"/>
      <c r="N1592" s="442"/>
      <c r="O1592" s="442"/>
      <c r="P1592" s="471"/>
      <c r="W1592" s="453"/>
      <c r="X1592" s="264"/>
      <c r="Y1592" s="264"/>
      <c r="Z1592" s="264"/>
    </row>
    <row r="1593" spans="1:26" s="64" customFormat="1" ht="17" thickBot="1">
      <c r="A1593" s="470"/>
      <c r="B1593" s="467" t="s">
        <v>862</v>
      </c>
      <c r="C1593" s="442"/>
      <c r="D1593" s="442"/>
      <c r="E1593" s="472"/>
      <c r="F1593" s="472"/>
      <c r="G1593" s="766"/>
      <c r="H1593" s="767"/>
      <c r="I1593" s="768"/>
      <c r="J1593" s="442"/>
      <c r="K1593" s="467" t="s">
        <v>49</v>
      </c>
      <c r="L1593" s="610"/>
      <c r="M1593" s="442"/>
      <c r="N1593" s="442"/>
      <c r="O1593" s="467" t="s">
        <v>49</v>
      </c>
      <c r="P1593" s="610"/>
      <c r="W1593" s="453"/>
      <c r="X1593" s="264"/>
      <c r="Y1593" s="264"/>
      <c r="Z1593" s="264"/>
    </row>
    <row r="1594" spans="1:26" s="64" customFormat="1" ht="17" thickBot="1">
      <c r="A1594" s="470"/>
      <c r="B1594" s="467"/>
      <c r="C1594" s="442"/>
      <c r="D1594" s="442"/>
      <c r="E1594" s="474"/>
      <c r="F1594" s="474"/>
      <c r="G1594" s="474"/>
      <c r="H1594" s="474"/>
      <c r="I1594" s="442"/>
      <c r="J1594" s="442"/>
      <c r="K1594" s="467"/>
      <c r="L1594" s="475"/>
      <c r="M1594" s="450"/>
      <c r="N1594" s="450"/>
      <c r="O1594" s="476"/>
      <c r="P1594" s="477"/>
      <c r="W1594" s="453"/>
      <c r="X1594" s="264"/>
      <c r="Y1594" s="264"/>
      <c r="Z1594" s="264"/>
    </row>
    <row r="1595" spans="1:26" s="64" customFormat="1" ht="17" thickBot="1">
      <c r="A1595" s="470"/>
      <c r="B1595" s="467" t="s">
        <v>779</v>
      </c>
      <c r="C1595" s="442"/>
      <c r="D1595" s="442"/>
      <c r="E1595" s="474"/>
      <c r="F1595" s="474"/>
      <c r="G1595" s="801" t="s">
        <v>859</v>
      </c>
      <c r="H1595" s="802"/>
      <c r="I1595" s="803"/>
      <c r="J1595" s="442"/>
      <c r="K1595" s="467" t="s">
        <v>50</v>
      </c>
      <c r="L1595" s="611"/>
      <c r="M1595" s="442"/>
      <c r="N1595" s="442"/>
      <c r="O1595" s="467" t="s">
        <v>50</v>
      </c>
      <c r="P1595" s="611"/>
      <c r="W1595" s="453"/>
      <c r="X1595" s="264"/>
      <c r="Y1595" s="264"/>
      <c r="Z1595" s="264"/>
    </row>
    <row r="1596" spans="1:26" s="64" customFormat="1">
      <c r="A1596" s="470"/>
      <c r="B1596" s="442"/>
      <c r="C1596" s="442"/>
      <c r="D1596" s="442"/>
      <c r="E1596" s="442"/>
      <c r="F1596" s="442"/>
      <c r="G1596" s="442"/>
      <c r="H1596" s="442"/>
      <c r="I1596" s="442"/>
      <c r="J1596" s="442"/>
      <c r="K1596" s="442"/>
      <c r="L1596" s="442"/>
      <c r="M1596" s="442"/>
      <c r="N1596" s="442"/>
      <c r="O1596" s="442"/>
      <c r="P1596" s="471"/>
      <c r="W1596" s="453"/>
      <c r="X1596" s="264"/>
      <c r="Y1596" s="264"/>
      <c r="Z1596" s="264"/>
    </row>
    <row r="1597" spans="1:26" s="64" customFormat="1">
      <c r="A1597" s="470"/>
      <c r="B1597" s="467" t="s">
        <v>70</v>
      </c>
      <c r="C1597" s="442"/>
      <c r="D1597" s="766"/>
      <c r="E1597" s="767"/>
      <c r="F1597" s="768"/>
      <c r="G1597" s="442"/>
      <c r="H1597" s="467" t="s">
        <v>71</v>
      </c>
      <c r="I1597" s="442"/>
      <c r="J1597" s="769"/>
      <c r="K1597" s="804"/>
      <c r="L1597" s="804"/>
      <c r="M1597" s="804"/>
      <c r="N1597" s="804"/>
      <c r="O1597" s="770"/>
      <c r="P1597" s="471"/>
      <c r="W1597" s="453"/>
      <c r="X1597" s="264"/>
      <c r="Y1597" s="264"/>
      <c r="Z1597" s="264"/>
    </row>
    <row r="1598" spans="1:26" s="64" customFormat="1">
      <c r="A1598" s="470"/>
      <c r="B1598" s="442"/>
      <c r="C1598" s="442"/>
      <c r="D1598" s="442"/>
      <c r="E1598" s="442"/>
      <c r="F1598" s="442"/>
      <c r="G1598" s="442"/>
      <c r="H1598" s="442"/>
      <c r="I1598" s="442"/>
      <c r="J1598" s="442"/>
      <c r="K1598" s="442"/>
      <c r="L1598" s="442"/>
      <c r="M1598" s="442"/>
      <c r="N1598" s="442"/>
      <c r="O1598" s="442"/>
      <c r="P1598" s="471"/>
      <c r="W1598" s="453"/>
      <c r="X1598" s="264"/>
      <c r="Y1598" s="264"/>
      <c r="Z1598" s="264"/>
    </row>
    <row r="1599" spans="1:26" s="64" customFormat="1">
      <c r="A1599" s="470"/>
      <c r="B1599" s="467" t="s">
        <v>72</v>
      </c>
      <c r="C1599" s="442"/>
      <c r="D1599" s="766"/>
      <c r="E1599" s="767"/>
      <c r="F1599" s="767"/>
      <c r="G1599" s="767"/>
      <c r="H1599" s="767"/>
      <c r="I1599" s="767"/>
      <c r="J1599" s="767"/>
      <c r="K1599" s="767"/>
      <c r="L1599" s="767"/>
      <c r="M1599" s="767"/>
      <c r="N1599" s="767"/>
      <c r="O1599" s="768"/>
      <c r="P1599" s="471"/>
      <c r="W1599" s="453"/>
      <c r="X1599" s="264"/>
      <c r="Y1599" s="264"/>
      <c r="Z1599" s="264"/>
    </row>
    <row r="1600" spans="1:26" s="64" customFormat="1" ht="17" thickBot="1">
      <c r="A1600" s="479"/>
      <c r="B1600" s="480"/>
      <c r="C1600" s="480"/>
      <c r="D1600" s="480"/>
      <c r="E1600" s="480"/>
      <c r="F1600" s="480"/>
      <c r="G1600" s="480"/>
      <c r="H1600" s="480"/>
      <c r="I1600" s="480"/>
      <c r="J1600" s="480"/>
      <c r="K1600" s="480"/>
      <c r="L1600" s="480"/>
      <c r="M1600" s="480"/>
      <c r="N1600" s="480"/>
      <c r="O1600" s="480"/>
      <c r="P1600" s="481"/>
      <c r="W1600" s="453"/>
      <c r="X1600" s="264"/>
      <c r="Y1600" s="264"/>
      <c r="Z1600" s="264"/>
    </row>
    <row r="1601" spans="1:26" s="64" customFormat="1" ht="17" thickBot="1">
      <c r="A1601" s="470"/>
      <c r="B1601" s="465"/>
      <c r="C1601" s="465"/>
      <c r="D1601" s="465"/>
      <c r="E1601" s="465"/>
      <c r="F1601" s="465"/>
      <c r="G1601" s="465"/>
      <c r="H1601" s="465"/>
      <c r="I1601" s="465"/>
      <c r="J1601" s="465"/>
      <c r="K1601" s="465"/>
      <c r="L1601" s="465"/>
      <c r="M1601" s="465"/>
      <c r="N1601" s="465"/>
      <c r="O1601" s="465"/>
      <c r="P1601" s="466"/>
      <c r="W1601" s="457" t="s">
        <v>195</v>
      </c>
      <c r="X1601" s="264"/>
      <c r="Y1601" s="264"/>
      <c r="Z1601" s="264"/>
    </row>
    <row r="1602" spans="1:26" s="64" customFormat="1" ht="17" thickBot="1">
      <c r="A1602" s="374" t="s">
        <v>1150</v>
      </c>
      <c r="B1602" s="467" t="s">
        <v>68</v>
      </c>
      <c r="C1602" s="442"/>
      <c r="D1602" s="442"/>
      <c r="E1602" s="766"/>
      <c r="F1602" s="767"/>
      <c r="G1602" s="767"/>
      <c r="H1602" s="767"/>
      <c r="I1602" s="767"/>
      <c r="J1602" s="768"/>
      <c r="K1602" s="468" t="s">
        <v>69</v>
      </c>
      <c r="L1602" s="766"/>
      <c r="M1602" s="768"/>
      <c r="N1602" s="442"/>
      <c r="O1602" s="467" t="s">
        <v>778</v>
      </c>
      <c r="P1602" s="629"/>
      <c r="W1602" s="453"/>
      <c r="X1602" s="264"/>
      <c r="Y1602" s="264"/>
      <c r="Z1602" s="264"/>
    </row>
    <row r="1603" spans="1:26" s="64" customFormat="1" ht="17" thickBot="1">
      <c r="A1603" s="470"/>
      <c r="B1603" s="442"/>
      <c r="C1603" s="442"/>
      <c r="D1603" s="442"/>
      <c r="E1603" s="442"/>
      <c r="F1603" s="442"/>
      <c r="G1603" s="442"/>
      <c r="H1603" s="442"/>
      <c r="I1603" s="442"/>
      <c r="J1603" s="442"/>
      <c r="K1603" s="442"/>
      <c r="L1603" s="442"/>
      <c r="M1603" s="442"/>
      <c r="N1603" s="442"/>
      <c r="O1603" s="442"/>
      <c r="P1603" s="471"/>
      <c r="W1603" s="453"/>
      <c r="X1603" s="264"/>
      <c r="Y1603" s="264"/>
      <c r="Z1603" s="264"/>
    </row>
    <row r="1604" spans="1:26" s="64" customFormat="1" ht="17" thickBot="1">
      <c r="A1604" s="470"/>
      <c r="B1604" s="467" t="s">
        <v>862</v>
      </c>
      <c r="C1604" s="442"/>
      <c r="D1604" s="442"/>
      <c r="E1604" s="472"/>
      <c r="F1604" s="472"/>
      <c r="G1604" s="766"/>
      <c r="H1604" s="767"/>
      <c r="I1604" s="768"/>
      <c r="J1604" s="442"/>
      <c r="K1604" s="467" t="s">
        <v>49</v>
      </c>
      <c r="L1604" s="610"/>
      <c r="M1604" s="442"/>
      <c r="N1604" s="442"/>
      <c r="O1604" s="467" t="s">
        <v>49</v>
      </c>
      <c r="P1604" s="610"/>
      <c r="W1604" s="453"/>
      <c r="X1604" s="264"/>
      <c r="Y1604" s="264"/>
      <c r="Z1604" s="264"/>
    </row>
    <row r="1605" spans="1:26" s="64" customFormat="1" ht="17" thickBot="1">
      <c r="A1605" s="470"/>
      <c r="B1605" s="467"/>
      <c r="C1605" s="442"/>
      <c r="D1605" s="442"/>
      <c r="E1605" s="474"/>
      <c r="F1605" s="474"/>
      <c r="G1605" s="474"/>
      <c r="H1605" s="474"/>
      <c r="I1605" s="442"/>
      <c r="J1605" s="442"/>
      <c r="K1605" s="467"/>
      <c r="L1605" s="475"/>
      <c r="M1605" s="450"/>
      <c r="N1605" s="450"/>
      <c r="O1605" s="476"/>
      <c r="P1605" s="477"/>
      <c r="W1605" s="453"/>
      <c r="X1605" s="264"/>
      <c r="Y1605" s="264"/>
      <c r="Z1605" s="264"/>
    </row>
    <row r="1606" spans="1:26" s="64" customFormat="1" ht="17" thickBot="1">
      <c r="A1606" s="470"/>
      <c r="B1606" s="467" t="s">
        <v>779</v>
      </c>
      <c r="C1606" s="442"/>
      <c r="D1606" s="442"/>
      <c r="E1606" s="474"/>
      <c r="F1606" s="474"/>
      <c r="G1606" s="801" t="s">
        <v>859</v>
      </c>
      <c r="H1606" s="802"/>
      <c r="I1606" s="803"/>
      <c r="J1606" s="442"/>
      <c r="K1606" s="467" t="s">
        <v>50</v>
      </c>
      <c r="L1606" s="611"/>
      <c r="M1606" s="442"/>
      <c r="N1606" s="442"/>
      <c r="O1606" s="467" t="s">
        <v>50</v>
      </c>
      <c r="P1606" s="611"/>
      <c r="W1606" s="453"/>
      <c r="X1606" s="264"/>
      <c r="Y1606" s="264"/>
      <c r="Z1606" s="264"/>
    </row>
    <row r="1607" spans="1:26" s="64" customFormat="1">
      <c r="A1607" s="470"/>
      <c r="B1607" s="442"/>
      <c r="C1607" s="442"/>
      <c r="D1607" s="442"/>
      <c r="E1607" s="442"/>
      <c r="F1607" s="442"/>
      <c r="G1607" s="442"/>
      <c r="H1607" s="442"/>
      <c r="I1607" s="442"/>
      <c r="J1607" s="442"/>
      <c r="K1607" s="442"/>
      <c r="L1607" s="442"/>
      <c r="M1607" s="442"/>
      <c r="N1607" s="442"/>
      <c r="O1607" s="442"/>
      <c r="P1607" s="471"/>
      <c r="W1607" s="453"/>
      <c r="X1607" s="264"/>
      <c r="Y1607" s="264"/>
      <c r="Z1607" s="264"/>
    </row>
    <row r="1608" spans="1:26" s="64" customFormat="1">
      <c r="A1608" s="470"/>
      <c r="B1608" s="467" t="s">
        <v>70</v>
      </c>
      <c r="C1608" s="442"/>
      <c r="D1608" s="766"/>
      <c r="E1608" s="767"/>
      <c r="F1608" s="768"/>
      <c r="G1608" s="442"/>
      <c r="H1608" s="467" t="s">
        <v>71</v>
      </c>
      <c r="I1608" s="442"/>
      <c r="J1608" s="769"/>
      <c r="K1608" s="804"/>
      <c r="L1608" s="804"/>
      <c r="M1608" s="804"/>
      <c r="N1608" s="804"/>
      <c r="O1608" s="770"/>
      <c r="P1608" s="471"/>
      <c r="W1608" s="453"/>
      <c r="X1608" s="264"/>
      <c r="Y1608" s="264"/>
      <c r="Z1608" s="264"/>
    </row>
    <row r="1609" spans="1:26" s="64" customFormat="1">
      <c r="A1609" s="470"/>
      <c r="B1609" s="442"/>
      <c r="C1609" s="442"/>
      <c r="D1609" s="442"/>
      <c r="E1609" s="442"/>
      <c r="F1609" s="442"/>
      <c r="G1609" s="442"/>
      <c r="H1609" s="442"/>
      <c r="I1609" s="442"/>
      <c r="J1609" s="442"/>
      <c r="K1609" s="442"/>
      <c r="L1609" s="442"/>
      <c r="M1609" s="442"/>
      <c r="N1609" s="442"/>
      <c r="O1609" s="442"/>
      <c r="P1609" s="471"/>
      <c r="W1609" s="453"/>
      <c r="X1609" s="264"/>
      <c r="Y1609" s="264"/>
      <c r="Z1609" s="264"/>
    </row>
    <row r="1610" spans="1:26" s="64" customFormat="1">
      <c r="A1610" s="470"/>
      <c r="B1610" s="467" t="s">
        <v>72</v>
      </c>
      <c r="C1610" s="442"/>
      <c r="D1610" s="766"/>
      <c r="E1610" s="767"/>
      <c r="F1610" s="767"/>
      <c r="G1610" s="767"/>
      <c r="H1610" s="767"/>
      <c r="I1610" s="767"/>
      <c r="J1610" s="767"/>
      <c r="K1610" s="767"/>
      <c r="L1610" s="767"/>
      <c r="M1610" s="767"/>
      <c r="N1610" s="767"/>
      <c r="O1610" s="768"/>
      <c r="P1610" s="471"/>
      <c r="W1610" s="453"/>
      <c r="X1610" s="264"/>
      <c r="Y1610" s="264"/>
      <c r="Z1610" s="264"/>
    </row>
    <row r="1611" spans="1:26" s="64" customFormat="1" ht="17" thickBot="1">
      <c r="A1611" s="479"/>
      <c r="B1611" s="480"/>
      <c r="C1611" s="480"/>
      <c r="D1611" s="480"/>
      <c r="E1611" s="480"/>
      <c r="F1611" s="480"/>
      <c r="G1611" s="480"/>
      <c r="H1611" s="480"/>
      <c r="I1611" s="480"/>
      <c r="J1611" s="480"/>
      <c r="K1611" s="480"/>
      <c r="L1611" s="480"/>
      <c r="M1611" s="480"/>
      <c r="N1611" s="480"/>
      <c r="O1611" s="480"/>
      <c r="P1611" s="481"/>
      <c r="W1611" s="453"/>
      <c r="X1611" s="264"/>
      <c r="Y1611" s="264"/>
      <c r="Z1611" s="264"/>
    </row>
    <row r="1612" spans="1:26" s="64" customFormat="1" ht="17" thickBot="1">
      <c r="A1612" s="470"/>
      <c r="B1612" s="465"/>
      <c r="C1612" s="465"/>
      <c r="D1612" s="465"/>
      <c r="E1612" s="465"/>
      <c r="F1612" s="465"/>
      <c r="G1612" s="465"/>
      <c r="H1612" s="465"/>
      <c r="I1612" s="465"/>
      <c r="J1612" s="465"/>
      <c r="K1612" s="465"/>
      <c r="L1612" s="465"/>
      <c r="M1612" s="465"/>
      <c r="N1612" s="465"/>
      <c r="O1612" s="465"/>
      <c r="P1612" s="466"/>
      <c r="W1612" s="457" t="s">
        <v>195</v>
      </c>
      <c r="X1612" s="264"/>
      <c r="Y1612" s="264"/>
      <c r="Z1612" s="264"/>
    </row>
    <row r="1613" spans="1:26" s="64" customFormat="1" ht="17" thickBot="1">
      <c r="A1613" s="374" t="s">
        <v>1151</v>
      </c>
      <c r="B1613" s="467" t="s">
        <v>68</v>
      </c>
      <c r="C1613" s="442"/>
      <c r="D1613" s="442"/>
      <c r="E1613" s="766"/>
      <c r="F1613" s="767"/>
      <c r="G1613" s="767"/>
      <c r="H1613" s="767"/>
      <c r="I1613" s="767"/>
      <c r="J1613" s="768"/>
      <c r="K1613" s="468" t="s">
        <v>69</v>
      </c>
      <c r="L1613" s="766"/>
      <c r="M1613" s="768"/>
      <c r="N1613" s="442"/>
      <c r="O1613" s="467" t="s">
        <v>778</v>
      </c>
      <c r="P1613" s="629"/>
      <c r="W1613" s="453"/>
      <c r="X1613" s="264"/>
      <c r="Y1613" s="264"/>
      <c r="Z1613" s="264"/>
    </row>
    <row r="1614" spans="1:26" s="64" customFormat="1" ht="17" thickBot="1">
      <c r="A1614" s="470"/>
      <c r="B1614" s="442"/>
      <c r="C1614" s="442"/>
      <c r="D1614" s="442"/>
      <c r="E1614" s="442"/>
      <c r="F1614" s="442"/>
      <c r="G1614" s="442"/>
      <c r="H1614" s="442"/>
      <c r="I1614" s="442"/>
      <c r="J1614" s="442"/>
      <c r="K1614" s="442"/>
      <c r="L1614" s="442"/>
      <c r="M1614" s="442"/>
      <c r="N1614" s="442"/>
      <c r="O1614" s="442"/>
      <c r="P1614" s="471"/>
      <c r="W1614" s="453"/>
      <c r="X1614" s="264"/>
      <c r="Y1614" s="264"/>
      <c r="Z1614" s="264"/>
    </row>
    <row r="1615" spans="1:26" s="64" customFormat="1" ht="17" thickBot="1">
      <c r="A1615" s="470"/>
      <c r="B1615" s="467" t="s">
        <v>862</v>
      </c>
      <c r="C1615" s="442"/>
      <c r="D1615" s="442"/>
      <c r="E1615" s="472"/>
      <c r="F1615" s="472"/>
      <c r="G1615" s="766"/>
      <c r="H1615" s="767"/>
      <c r="I1615" s="768"/>
      <c r="J1615" s="442"/>
      <c r="K1615" s="467" t="s">
        <v>49</v>
      </c>
      <c r="L1615" s="610"/>
      <c r="M1615" s="442"/>
      <c r="N1615" s="442"/>
      <c r="O1615" s="467" t="s">
        <v>49</v>
      </c>
      <c r="P1615" s="610"/>
      <c r="W1615" s="453"/>
      <c r="X1615" s="264"/>
      <c r="Y1615" s="264"/>
      <c r="Z1615" s="264"/>
    </row>
    <row r="1616" spans="1:26" s="64" customFormat="1" ht="17" thickBot="1">
      <c r="A1616" s="470"/>
      <c r="B1616" s="467"/>
      <c r="C1616" s="442"/>
      <c r="D1616" s="442"/>
      <c r="E1616" s="474"/>
      <c r="F1616" s="474"/>
      <c r="G1616" s="474"/>
      <c r="H1616" s="474"/>
      <c r="I1616" s="442"/>
      <c r="J1616" s="442"/>
      <c r="K1616" s="467"/>
      <c r="L1616" s="475"/>
      <c r="M1616" s="450"/>
      <c r="N1616" s="450"/>
      <c r="O1616" s="476"/>
      <c r="P1616" s="477"/>
      <c r="W1616" s="453"/>
      <c r="X1616" s="264"/>
      <c r="Y1616" s="264"/>
      <c r="Z1616" s="264"/>
    </row>
    <row r="1617" spans="1:26" s="64" customFormat="1" ht="17" thickBot="1">
      <c r="A1617" s="470"/>
      <c r="B1617" s="467" t="s">
        <v>779</v>
      </c>
      <c r="C1617" s="442"/>
      <c r="D1617" s="442"/>
      <c r="E1617" s="474"/>
      <c r="F1617" s="474"/>
      <c r="G1617" s="801" t="s">
        <v>859</v>
      </c>
      <c r="H1617" s="802"/>
      <c r="I1617" s="803"/>
      <c r="J1617" s="442"/>
      <c r="K1617" s="467" t="s">
        <v>50</v>
      </c>
      <c r="L1617" s="611"/>
      <c r="M1617" s="442"/>
      <c r="N1617" s="442"/>
      <c r="O1617" s="467" t="s">
        <v>50</v>
      </c>
      <c r="P1617" s="611"/>
      <c r="W1617" s="453"/>
      <c r="X1617" s="264"/>
      <c r="Y1617" s="264"/>
      <c r="Z1617" s="264"/>
    </row>
    <row r="1618" spans="1:26" s="64" customFormat="1">
      <c r="A1618" s="470"/>
      <c r="B1618" s="442"/>
      <c r="C1618" s="442"/>
      <c r="D1618" s="442"/>
      <c r="E1618" s="442"/>
      <c r="F1618" s="442"/>
      <c r="G1618" s="442"/>
      <c r="H1618" s="442"/>
      <c r="I1618" s="442"/>
      <c r="J1618" s="442"/>
      <c r="K1618" s="442"/>
      <c r="L1618" s="442"/>
      <c r="M1618" s="442"/>
      <c r="N1618" s="442"/>
      <c r="O1618" s="442"/>
      <c r="P1618" s="471"/>
      <c r="W1618" s="453"/>
      <c r="X1618" s="264"/>
      <c r="Y1618" s="264"/>
      <c r="Z1618" s="264"/>
    </row>
    <row r="1619" spans="1:26" s="64" customFormat="1">
      <c r="A1619" s="470"/>
      <c r="B1619" s="467" t="s">
        <v>70</v>
      </c>
      <c r="C1619" s="442"/>
      <c r="D1619" s="766"/>
      <c r="E1619" s="767"/>
      <c r="F1619" s="768"/>
      <c r="G1619" s="442"/>
      <c r="H1619" s="467" t="s">
        <v>71</v>
      </c>
      <c r="I1619" s="442"/>
      <c r="J1619" s="769"/>
      <c r="K1619" s="804"/>
      <c r="L1619" s="804"/>
      <c r="M1619" s="804"/>
      <c r="N1619" s="804"/>
      <c r="O1619" s="770"/>
      <c r="P1619" s="471"/>
      <c r="W1619" s="453"/>
      <c r="X1619" s="264"/>
      <c r="Y1619" s="264"/>
      <c r="Z1619" s="264"/>
    </row>
    <row r="1620" spans="1:26" s="64" customFormat="1">
      <c r="A1620" s="470"/>
      <c r="B1620" s="442"/>
      <c r="C1620" s="442"/>
      <c r="D1620" s="442"/>
      <c r="E1620" s="442"/>
      <c r="F1620" s="442"/>
      <c r="G1620" s="442"/>
      <c r="H1620" s="442"/>
      <c r="I1620" s="442"/>
      <c r="J1620" s="442"/>
      <c r="K1620" s="442"/>
      <c r="L1620" s="442"/>
      <c r="M1620" s="442"/>
      <c r="N1620" s="442"/>
      <c r="O1620" s="442"/>
      <c r="P1620" s="471"/>
      <c r="W1620" s="453"/>
      <c r="X1620" s="264"/>
      <c r="Y1620" s="264"/>
      <c r="Z1620" s="264"/>
    </row>
    <row r="1621" spans="1:26" s="64" customFormat="1">
      <c r="A1621" s="470"/>
      <c r="B1621" s="467" t="s">
        <v>72</v>
      </c>
      <c r="C1621" s="442"/>
      <c r="D1621" s="766"/>
      <c r="E1621" s="767"/>
      <c r="F1621" s="767"/>
      <c r="G1621" s="767"/>
      <c r="H1621" s="767"/>
      <c r="I1621" s="767"/>
      <c r="J1621" s="767"/>
      <c r="K1621" s="767"/>
      <c r="L1621" s="767"/>
      <c r="M1621" s="767"/>
      <c r="N1621" s="767"/>
      <c r="O1621" s="768"/>
      <c r="P1621" s="471"/>
      <c r="W1621" s="453"/>
      <c r="X1621" s="264"/>
      <c r="Y1621" s="264"/>
      <c r="Z1621" s="264"/>
    </row>
    <row r="1622" spans="1:26" s="64" customFormat="1" ht="17" thickBot="1">
      <c r="A1622" s="479"/>
      <c r="B1622" s="480"/>
      <c r="C1622" s="480"/>
      <c r="D1622" s="480"/>
      <c r="E1622" s="480"/>
      <c r="F1622" s="480"/>
      <c r="G1622" s="480"/>
      <c r="H1622" s="480"/>
      <c r="I1622" s="480"/>
      <c r="J1622" s="480"/>
      <c r="K1622" s="480"/>
      <c r="L1622" s="480"/>
      <c r="M1622" s="480"/>
      <c r="N1622" s="480"/>
      <c r="O1622" s="480"/>
      <c r="P1622" s="481"/>
      <c r="W1622" s="453"/>
      <c r="X1622" s="264"/>
      <c r="Y1622" s="264"/>
      <c r="Z1622" s="264"/>
    </row>
    <row r="1623" spans="1:26" s="64" customFormat="1" ht="17" thickBot="1">
      <c r="A1623" s="470"/>
      <c r="B1623" s="465"/>
      <c r="C1623" s="465"/>
      <c r="D1623" s="465"/>
      <c r="E1623" s="465"/>
      <c r="F1623" s="465"/>
      <c r="G1623" s="465"/>
      <c r="H1623" s="465"/>
      <c r="I1623" s="465"/>
      <c r="J1623" s="465"/>
      <c r="K1623" s="465"/>
      <c r="L1623" s="465"/>
      <c r="M1623" s="465"/>
      <c r="N1623" s="465"/>
      <c r="O1623" s="465"/>
      <c r="P1623" s="466"/>
      <c r="W1623" s="457" t="s">
        <v>195</v>
      </c>
      <c r="X1623" s="264"/>
      <c r="Y1623" s="264"/>
      <c r="Z1623" s="264"/>
    </row>
    <row r="1624" spans="1:26" s="64" customFormat="1" ht="17" thickBot="1">
      <c r="A1624" s="374" t="s">
        <v>1152</v>
      </c>
      <c r="B1624" s="467" t="s">
        <v>68</v>
      </c>
      <c r="C1624" s="442"/>
      <c r="D1624" s="442"/>
      <c r="E1624" s="766"/>
      <c r="F1624" s="767"/>
      <c r="G1624" s="767"/>
      <c r="H1624" s="767"/>
      <c r="I1624" s="767"/>
      <c r="J1624" s="768"/>
      <c r="K1624" s="468" t="s">
        <v>69</v>
      </c>
      <c r="L1624" s="766"/>
      <c r="M1624" s="768"/>
      <c r="N1624" s="442"/>
      <c r="O1624" s="467" t="s">
        <v>778</v>
      </c>
      <c r="P1624" s="629"/>
      <c r="W1624" s="453"/>
      <c r="X1624" s="264"/>
      <c r="Y1624" s="264"/>
      <c r="Z1624" s="264"/>
    </row>
    <row r="1625" spans="1:26" s="64" customFormat="1" ht="17" thickBot="1">
      <c r="A1625" s="470"/>
      <c r="B1625" s="442"/>
      <c r="C1625" s="442"/>
      <c r="D1625" s="442"/>
      <c r="E1625" s="442"/>
      <c r="F1625" s="442"/>
      <c r="G1625" s="442"/>
      <c r="H1625" s="442"/>
      <c r="I1625" s="442"/>
      <c r="J1625" s="442"/>
      <c r="K1625" s="442"/>
      <c r="L1625" s="442"/>
      <c r="M1625" s="442"/>
      <c r="N1625" s="442"/>
      <c r="O1625" s="442"/>
      <c r="P1625" s="471"/>
      <c r="W1625" s="453"/>
      <c r="X1625" s="264"/>
      <c r="Y1625" s="264"/>
      <c r="Z1625" s="264"/>
    </row>
    <row r="1626" spans="1:26" s="64" customFormat="1" ht="17" thickBot="1">
      <c r="A1626" s="470"/>
      <c r="B1626" s="467" t="s">
        <v>862</v>
      </c>
      <c r="C1626" s="442"/>
      <c r="D1626" s="442"/>
      <c r="E1626" s="472"/>
      <c r="F1626" s="472"/>
      <c r="G1626" s="766"/>
      <c r="H1626" s="767"/>
      <c r="I1626" s="768"/>
      <c r="J1626" s="442"/>
      <c r="K1626" s="467" t="s">
        <v>49</v>
      </c>
      <c r="L1626" s="610"/>
      <c r="M1626" s="442"/>
      <c r="N1626" s="442"/>
      <c r="O1626" s="467" t="s">
        <v>49</v>
      </c>
      <c r="P1626" s="610"/>
      <c r="W1626" s="453"/>
      <c r="X1626" s="264"/>
      <c r="Y1626" s="264"/>
      <c r="Z1626" s="264"/>
    </row>
    <row r="1627" spans="1:26" s="64" customFormat="1" ht="17" thickBot="1">
      <c r="A1627" s="470"/>
      <c r="B1627" s="467"/>
      <c r="C1627" s="442"/>
      <c r="D1627" s="442"/>
      <c r="E1627" s="474"/>
      <c r="F1627" s="474"/>
      <c r="G1627" s="474"/>
      <c r="H1627" s="474"/>
      <c r="I1627" s="442"/>
      <c r="J1627" s="442"/>
      <c r="K1627" s="467"/>
      <c r="L1627" s="475"/>
      <c r="M1627" s="450"/>
      <c r="N1627" s="450"/>
      <c r="O1627" s="476"/>
      <c r="P1627" s="477"/>
      <c r="W1627" s="453"/>
      <c r="X1627" s="264"/>
      <c r="Y1627" s="264"/>
      <c r="Z1627" s="264"/>
    </row>
    <row r="1628" spans="1:26" s="64" customFormat="1" ht="17" thickBot="1">
      <c r="A1628" s="470"/>
      <c r="B1628" s="467" t="s">
        <v>779</v>
      </c>
      <c r="C1628" s="442"/>
      <c r="D1628" s="442"/>
      <c r="E1628" s="474"/>
      <c r="F1628" s="474"/>
      <c r="G1628" s="801" t="s">
        <v>859</v>
      </c>
      <c r="H1628" s="802"/>
      <c r="I1628" s="803"/>
      <c r="J1628" s="442"/>
      <c r="K1628" s="467" t="s">
        <v>50</v>
      </c>
      <c r="L1628" s="611"/>
      <c r="M1628" s="442"/>
      <c r="N1628" s="442"/>
      <c r="O1628" s="467" t="s">
        <v>50</v>
      </c>
      <c r="P1628" s="611"/>
      <c r="W1628" s="453"/>
      <c r="X1628" s="264"/>
      <c r="Y1628" s="264"/>
      <c r="Z1628" s="264"/>
    </row>
    <row r="1629" spans="1:26" s="64" customFormat="1">
      <c r="A1629" s="470"/>
      <c r="B1629" s="442"/>
      <c r="C1629" s="442"/>
      <c r="D1629" s="442"/>
      <c r="E1629" s="442"/>
      <c r="F1629" s="442"/>
      <c r="G1629" s="442"/>
      <c r="H1629" s="442"/>
      <c r="I1629" s="442"/>
      <c r="J1629" s="442"/>
      <c r="K1629" s="442"/>
      <c r="L1629" s="442"/>
      <c r="M1629" s="442"/>
      <c r="N1629" s="442"/>
      <c r="O1629" s="442"/>
      <c r="P1629" s="471"/>
      <c r="W1629" s="453"/>
      <c r="X1629" s="264"/>
      <c r="Y1629" s="264"/>
      <c r="Z1629" s="264"/>
    </row>
    <row r="1630" spans="1:26" s="64" customFormat="1">
      <c r="A1630" s="470"/>
      <c r="B1630" s="467" t="s">
        <v>70</v>
      </c>
      <c r="C1630" s="442"/>
      <c r="D1630" s="766"/>
      <c r="E1630" s="767"/>
      <c r="F1630" s="768"/>
      <c r="G1630" s="442"/>
      <c r="H1630" s="467" t="s">
        <v>71</v>
      </c>
      <c r="I1630" s="442"/>
      <c r="J1630" s="769"/>
      <c r="K1630" s="804"/>
      <c r="L1630" s="804"/>
      <c r="M1630" s="804"/>
      <c r="N1630" s="804"/>
      <c r="O1630" s="770"/>
      <c r="P1630" s="471"/>
      <c r="W1630" s="453"/>
      <c r="X1630" s="264"/>
      <c r="Y1630" s="264"/>
      <c r="Z1630" s="264"/>
    </row>
    <row r="1631" spans="1:26" s="64" customFormat="1">
      <c r="A1631" s="470"/>
      <c r="B1631" s="442"/>
      <c r="C1631" s="442"/>
      <c r="D1631" s="442"/>
      <c r="E1631" s="442"/>
      <c r="F1631" s="442"/>
      <c r="G1631" s="442"/>
      <c r="H1631" s="442"/>
      <c r="I1631" s="442"/>
      <c r="J1631" s="442"/>
      <c r="K1631" s="442"/>
      <c r="L1631" s="442"/>
      <c r="M1631" s="442"/>
      <c r="N1631" s="442"/>
      <c r="O1631" s="442"/>
      <c r="P1631" s="471"/>
      <c r="W1631" s="453"/>
      <c r="X1631" s="264"/>
      <c r="Y1631" s="264"/>
      <c r="Z1631" s="264"/>
    </row>
    <row r="1632" spans="1:26" s="64" customFormat="1">
      <c r="A1632" s="470"/>
      <c r="B1632" s="467" t="s">
        <v>72</v>
      </c>
      <c r="C1632" s="442"/>
      <c r="D1632" s="766"/>
      <c r="E1632" s="767"/>
      <c r="F1632" s="767"/>
      <c r="G1632" s="767"/>
      <c r="H1632" s="767"/>
      <c r="I1632" s="767"/>
      <c r="J1632" s="767"/>
      <c r="K1632" s="767"/>
      <c r="L1632" s="767"/>
      <c r="M1632" s="767"/>
      <c r="N1632" s="767"/>
      <c r="O1632" s="768"/>
      <c r="P1632" s="471"/>
      <c r="W1632" s="453"/>
      <c r="X1632" s="264"/>
      <c r="Y1632" s="264"/>
      <c r="Z1632" s="264"/>
    </row>
    <row r="1633" spans="1:26" s="64" customFormat="1" ht="17" thickBot="1">
      <c r="A1633" s="479"/>
      <c r="B1633" s="480"/>
      <c r="C1633" s="480"/>
      <c r="D1633" s="480"/>
      <c r="E1633" s="480"/>
      <c r="F1633" s="480"/>
      <c r="G1633" s="480"/>
      <c r="H1633" s="480"/>
      <c r="I1633" s="480"/>
      <c r="J1633" s="480"/>
      <c r="K1633" s="480"/>
      <c r="L1633" s="480"/>
      <c r="M1633" s="480"/>
      <c r="N1633" s="480"/>
      <c r="O1633" s="480"/>
      <c r="P1633" s="481"/>
      <c r="W1633" s="453"/>
      <c r="X1633" s="264"/>
      <c r="Y1633" s="264"/>
      <c r="Z1633" s="264"/>
    </row>
    <row r="1634" spans="1:26" s="64" customFormat="1" ht="17" thickBot="1">
      <c r="A1634" s="470"/>
      <c r="B1634" s="465"/>
      <c r="C1634" s="465"/>
      <c r="D1634" s="465"/>
      <c r="E1634" s="465"/>
      <c r="F1634" s="465"/>
      <c r="G1634" s="465"/>
      <c r="H1634" s="465"/>
      <c r="I1634" s="465"/>
      <c r="J1634" s="465"/>
      <c r="K1634" s="465"/>
      <c r="L1634" s="465"/>
      <c r="M1634" s="465"/>
      <c r="N1634" s="465"/>
      <c r="O1634" s="465"/>
      <c r="P1634" s="466"/>
      <c r="W1634" s="457" t="s">
        <v>195</v>
      </c>
      <c r="X1634" s="264"/>
      <c r="Y1634" s="264"/>
      <c r="Z1634" s="264"/>
    </row>
    <row r="1635" spans="1:26" s="64" customFormat="1" ht="17" thickBot="1">
      <c r="A1635" s="374" t="s">
        <v>1153</v>
      </c>
      <c r="B1635" s="467" t="s">
        <v>68</v>
      </c>
      <c r="C1635" s="442"/>
      <c r="D1635" s="442"/>
      <c r="E1635" s="766"/>
      <c r="F1635" s="767"/>
      <c r="G1635" s="767"/>
      <c r="H1635" s="767"/>
      <c r="I1635" s="767"/>
      <c r="J1635" s="768"/>
      <c r="K1635" s="468" t="s">
        <v>69</v>
      </c>
      <c r="L1635" s="766"/>
      <c r="M1635" s="768"/>
      <c r="N1635" s="442"/>
      <c r="O1635" s="467" t="s">
        <v>778</v>
      </c>
      <c r="P1635" s="629"/>
      <c r="W1635" s="453"/>
      <c r="X1635" s="264"/>
      <c r="Y1635" s="264"/>
      <c r="Z1635" s="264"/>
    </row>
    <row r="1636" spans="1:26" s="64" customFormat="1" ht="17" thickBot="1">
      <c r="A1636" s="470"/>
      <c r="B1636" s="442"/>
      <c r="C1636" s="442"/>
      <c r="D1636" s="442"/>
      <c r="E1636" s="442"/>
      <c r="F1636" s="442"/>
      <c r="G1636" s="442"/>
      <c r="H1636" s="442"/>
      <c r="I1636" s="442"/>
      <c r="J1636" s="442"/>
      <c r="K1636" s="442"/>
      <c r="L1636" s="442"/>
      <c r="M1636" s="442"/>
      <c r="N1636" s="442"/>
      <c r="O1636" s="442"/>
      <c r="P1636" s="471"/>
      <c r="W1636" s="453"/>
      <c r="X1636" s="264"/>
      <c r="Y1636" s="264"/>
      <c r="Z1636" s="264"/>
    </row>
    <row r="1637" spans="1:26" s="64" customFormat="1" ht="17" thickBot="1">
      <c r="A1637" s="470"/>
      <c r="B1637" s="467" t="s">
        <v>862</v>
      </c>
      <c r="C1637" s="442"/>
      <c r="D1637" s="442"/>
      <c r="E1637" s="472"/>
      <c r="F1637" s="472"/>
      <c r="G1637" s="766"/>
      <c r="H1637" s="767"/>
      <c r="I1637" s="768"/>
      <c r="J1637" s="442"/>
      <c r="K1637" s="467" t="s">
        <v>49</v>
      </c>
      <c r="L1637" s="610"/>
      <c r="M1637" s="442"/>
      <c r="N1637" s="442"/>
      <c r="O1637" s="467" t="s">
        <v>49</v>
      </c>
      <c r="P1637" s="610"/>
      <c r="W1637" s="453"/>
      <c r="X1637" s="264"/>
      <c r="Y1637" s="264"/>
      <c r="Z1637" s="264"/>
    </row>
    <row r="1638" spans="1:26" s="64" customFormat="1" ht="17" thickBot="1">
      <c r="A1638" s="470"/>
      <c r="B1638" s="467"/>
      <c r="C1638" s="442"/>
      <c r="D1638" s="442"/>
      <c r="E1638" s="474"/>
      <c r="F1638" s="474"/>
      <c r="G1638" s="474"/>
      <c r="H1638" s="474"/>
      <c r="I1638" s="442"/>
      <c r="J1638" s="442"/>
      <c r="K1638" s="467"/>
      <c r="L1638" s="475"/>
      <c r="M1638" s="450"/>
      <c r="N1638" s="450"/>
      <c r="O1638" s="476"/>
      <c r="P1638" s="477"/>
      <c r="W1638" s="453"/>
      <c r="X1638" s="264"/>
      <c r="Y1638" s="264"/>
      <c r="Z1638" s="264"/>
    </row>
    <row r="1639" spans="1:26" s="64" customFormat="1" ht="17" thickBot="1">
      <c r="A1639" s="470"/>
      <c r="B1639" s="467" t="s">
        <v>779</v>
      </c>
      <c r="C1639" s="442"/>
      <c r="D1639" s="442"/>
      <c r="E1639" s="474"/>
      <c r="F1639" s="474"/>
      <c r="G1639" s="801" t="s">
        <v>859</v>
      </c>
      <c r="H1639" s="802"/>
      <c r="I1639" s="803"/>
      <c r="J1639" s="442"/>
      <c r="K1639" s="467" t="s">
        <v>50</v>
      </c>
      <c r="L1639" s="611"/>
      <c r="M1639" s="442"/>
      <c r="N1639" s="442"/>
      <c r="O1639" s="467" t="s">
        <v>50</v>
      </c>
      <c r="P1639" s="611"/>
      <c r="W1639" s="453"/>
      <c r="X1639" s="264"/>
      <c r="Y1639" s="264"/>
      <c r="Z1639" s="264"/>
    </row>
    <row r="1640" spans="1:26" s="64" customFormat="1">
      <c r="A1640" s="470"/>
      <c r="B1640" s="442"/>
      <c r="C1640" s="442"/>
      <c r="D1640" s="442"/>
      <c r="E1640" s="442"/>
      <c r="F1640" s="442"/>
      <c r="G1640" s="442"/>
      <c r="H1640" s="442"/>
      <c r="I1640" s="442"/>
      <c r="J1640" s="442"/>
      <c r="K1640" s="442"/>
      <c r="L1640" s="442"/>
      <c r="M1640" s="442"/>
      <c r="N1640" s="442"/>
      <c r="O1640" s="442"/>
      <c r="P1640" s="471"/>
      <c r="W1640" s="453"/>
      <c r="X1640" s="264"/>
      <c r="Y1640" s="264"/>
      <c r="Z1640" s="264"/>
    </row>
    <row r="1641" spans="1:26" s="64" customFormat="1">
      <c r="A1641" s="470"/>
      <c r="B1641" s="467" t="s">
        <v>70</v>
      </c>
      <c r="C1641" s="442"/>
      <c r="D1641" s="766"/>
      <c r="E1641" s="767"/>
      <c r="F1641" s="768"/>
      <c r="G1641" s="442"/>
      <c r="H1641" s="467" t="s">
        <v>71</v>
      </c>
      <c r="I1641" s="442"/>
      <c r="J1641" s="769"/>
      <c r="K1641" s="804"/>
      <c r="L1641" s="804"/>
      <c r="M1641" s="804"/>
      <c r="N1641" s="804"/>
      <c r="O1641" s="770"/>
      <c r="P1641" s="471"/>
      <c r="W1641" s="453"/>
      <c r="X1641" s="264"/>
      <c r="Y1641" s="264"/>
      <c r="Z1641" s="264"/>
    </row>
    <row r="1642" spans="1:26" s="64" customFormat="1">
      <c r="A1642" s="470"/>
      <c r="B1642" s="442"/>
      <c r="C1642" s="442"/>
      <c r="D1642" s="442"/>
      <c r="E1642" s="442"/>
      <c r="F1642" s="442"/>
      <c r="G1642" s="442"/>
      <c r="H1642" s="442"/>
      <c r="I1642" s="442"/>
      <c r="J1642" s="442"/>
      <c r="K1642" s="442"/>
      <c r="L1642" s="442"/>
      <c r="M1642" s="442"/>
      <c r="N1642" s="442"/>
      <c r="O1642" s="442"/>
      <c r="P1642" s="471"/>
      <c r="W1642" s="453"/>
      <c r="X1642" s="264"/>
      <c r="Y1642" s="264"/>
      <c r="Z1642" s="264"/>
    </row>
    <row r="1643" spans="1:26" s="64" customFormat="1">
      <c r="A1643" s="470"/>
      <c r="B1643" s="467" t="s">
        <v>72</v>
      </c>
      <c r="C1643" s="442"/>
      <c r="D1643" s="766"/>
      <c r="E1643" s="767"/>
      <c r="F1643" s="767"/>
      <c r="G1643" s="767"/>
      <c r="H1643" s="767"/>
      <c r="I1643" s="767"/>
      <c r="J1643" s="767"/>
      <c r="K1643" s="767"/>
      <c r="L1643" s="767"/>
      <c r="M1643" s="767"/>
      <c r="N1643" s="767"/>
      <c r="O1643" s="768"/>
      <c r="P1643" s="471"/>
      <c r="W1643" s="453"/>
      <c r="X1643" s="264"/>
      <c r="Y1643" s="264"/>
      <c r="Z1643" s="264"/>
    </row>
    <row r="1644" spans="1:26" s="64" customFormat="1" ht="17" thickBot="1">
      <c r="A1644" s="479"/>
      <c r="B1644" s="480"/>
      <c r="C1644" s="480"/>
      <c r="D1644" s="480"/>
      <c r="E1644" s="480"/>
      <c r="F1644" s="480"/>
      <c r="G1644" s="480"/>
      <c r="H1644" s="480"/>
      <c r="I1644" s="480"/>
      <c r="J1644" s="480"/>
      <c r="K1644" s="480"/>
      <c r="L1644" s="480"/>
      <c r="M1644" s="480"/>
      <c r="N1644" s="480"/>
      <c r="O1644" s="480"/>
      <c r="P1644" s="481"/>
      <c r="W1644" s="453"/>
      <c r="X1644" s="264"/>
      <c r="Y1644" s="264"/>
      <c r="Z1644" s="264"/>
    </row>
    <row r="1645" spans="1:26" s="64" customFormat="1" ht="17" thickBot="1">
      <c r="A1645" s="470"/>
      <c r="B1645" s="465"/>
      <c r="C1645" s="465"/>
      <c r="D1645" s="465"/>
      <c r="E1645" s="465"/>
      <c r="F1645" s="465"/>
      <c r="G1645" s="465"/>
      <c r="H1645" s="465"/>
      <c r="I1645" s="465"/>
      <c r="J1645" s="465"/>
      <c r="K1645" s="465"/>
      <c r="L1645" s="465"/>
      <c r="M1645" s="465"/>
      <c r="N1645" s="465"/>
      <c r="O1645" s="465"/>
      <c r="P1645" s="466"/>
      <c r="W1645" s="457" t="s">
        <v>195</v>
      </c>
      <c r="X1645" s="264"/>
      <c r="Y1645" s="264"/>
      <c r="Z1645" s="264"/>
    </row>
    <row r="1646" spans="1:26" s="64" customFormat="1" ht="17" thickBot="1">
      <c r="A1646" s="374" t="s">
        <v>1154</v>
      </c>
      <c r="B1646" s="467" t="s">
        <v>68</v>
      </c>
      <c r="C1646" s="442"/>
      <c r="D1646" s="442"/>
      <c r="E1646" s="766"/>
      <c r="F1646" s="767"/>
      <c r="G1646" s="767"/>
      <c r="H1646" s="767"/>
      <c r="I1646" s="767"/>
      <c r="J1646" s="768"/>
      <c r="K1646" s="468" t="s">
        <v>69</v>
      </c>
      <c r="L1646" s="766"/>
      <c r="M1646" s="768"/>
      <c r="N1646" s="442"/>
      <c r="O1646" s="467" t="s">
        <v>778</v>
      </c>
      <c r="P1646" s="629"/>
      <c r="W1646" s="453"/>
      <c r="X1646" s="264"/>
      <c r="Y1646" s="264"/>
      <c r="Z1646" s="264"/>
    </row>
    <row r="1647" spans="1:26" s="64" customFormat="1" ht="17" thickBot="1">
      <c r="A1647" s="470"/>
      <c r="B1647" s="442"/>
      <c r="C1647" s="442"/>
      <c r="D1647" s="442"/>
      <c r="E1647" s="442"/>
      <c r="F1647" s="442"/>
      <c r="G1647" s="442"/>
      <c r="H1647" s="442"/>
      <c r="I1647" s="442"/>
      <c r="J1647" s="442"/>
      <c r="K1647" s="442"/>
      <c r="L1647" s="442"/>
      <c r="M1647" s="442"/>
      <c r="N1647" s="442"/>
      <c r="O1647" s="442"/>
      <c r="P1647" s="471"/>
      <c r="W1647" s="453"/>
      <c r="X1647" s="264"/>
      <c r="Y1647" s="264"/>
      <c r="Z1647" s="264"/>
    </row>
    <row r="1648" spans="1:26" s="64" customFormat="1" ht="17" thickBot="1">
      <c r="A1648" s="470"/>
      <c r="B1648" s="467" t="s">
        <v>862</v>
      </c>
      <c r="C1648" s="442"/>
      <c r="D1648" s="442"/>
      <c r="E1648" s="472"/>
      <c r="F1648" s="472"/>
      <c r="G1648" s="766"/>
      <c r="H1648" s="767"/>
      <c r="I1648" s="768"/>
      <c r="J1648" s="442"/>
      <c r="K1648" s="467" t="s">
        <v>49</v>
      </c>
      <c r="L1648" s="610"/>
      <c r="M1648" s="442"/>
      <c r="N1648" s="442"/>
      <c r="O1648" s="467" t="s">
        <v>49</v>
      </c>
      <c r="P1648" s="610"/>
      <c r="W1648" s="453"/>
      <c r="X1648" s="264"/>
      <c r="Y1648" s="264"/>
      <c r="Z1648" s="264"/>
    </row>
    <row r="1649" spans="1:26" s="64" customFormat="1" ht="17" thickBot="1">
      <c r="A1649" s="470"/>
      <c r="B1649" s="467"/>
      <c r="C1649" s="442"/>
      <c r="D1649" s="442"/>
      <c r="E1649" s="474"/>
      <c r="F1649" s="474"/>
      <c r="G1649" s="474"/>
      <c r="H1649" s="474"/>
      <c r="I1649" s="442"/>
      <c r="J1649" s="442"/>
      <c r="K1649" s="467"/>
      <c r="L1649" s="475"/>
      <c r="M1649" s="450"/>
      <c r="N1649" s="450"/>
      <c r="O1649" s="476"/>
      <c r="P1649" s="477"/>
      <c r="W1649" s="453"/>
      <c r="X1649" s="264"/>
      <c r="Y1649" s="264"/>
      <c r="Z1649" s="264"/>
    </row>
    <row r="1650" spans="1:26" s="64" customFormat="1" ht="17" thickBot="1">
      <c r="A1650" s="470"/>
      <c r="B1650" s="467" t="s">
        <v>779</v>
      </c>
      <c r="C1650" s="442"/>
      <c r="D1650" s="442"/>
      <c r="E1650" s="474"/>
      <c r="F1650" s="474"/>
      <c r="G1650" s="801" t="s">
        <v>859</v>
      </c>
      <c r="H1650" s="802"/>
      <c r="I1650" s="803"/>
      <c r="J1650" s="442"/>
      <c r="K1650" s="467" t="s">
        <v>50</v>
      </c>
      <c r="L1650" s="611"/>
      <c r="M1650" s="442"/>
      <c r="N1650" s="442"/>
      <c r="O1650" s="467" t="s">
        <v>50</v>
      </c>
      <c r="P1650" s="611"/>
      <c r="W1650" s="453"/>
      <c r="X1650" s="264"/>
      <c r="Y1650" s="264"/>
      <c r="Z1650" s="264"/>
    </row>
    <row r="1651" spans="1:26" s="64" customFormat="1">
      <c r="A1651" s="470"/>
      <c r="B1651" s="442"/>
      <c r="C1651" s="442"/>
      <c r="D1651" s="442"/>
      <c r="E1651" s="442"/>
      <c r="F1651" s="442"/>
      <c r="G1651" s="442"/>
      <c r="H1651" s="442"/>
      <c r="I1651" s="442"/>
      <c r="J1651" s="442"/>
      <c r="K1651" s="442"/>
      <c r="L1651" s="442"/>
      <c r="M1651" s="442"/>
      <c r="N1651" s="442"/>
      <c r="O1651" s="442"/>
      <c r="P1651" s="471"/>
      <c r="W1651" s="453"/>
      <c r="X1651" s="264"/>
      <c r="Y1651" s="264"/>
      <c r="Z1651" s="264"/>
    </row>
    <row r="1652" spans="1:26" s="64" customFormat="1">
      <c r="A1652" s="470"/>
      <c r="B1652" s="467" t="s">
        <v>70</v>
      </c>
      <c r="C1652" s="442"/>
      <c r="D1652" s="766"/>
      <c r="E1652" s="767"/>
      <c r="F1652" s="768"/>
      <c r="G1652" s="442"/>
      <c r="H1652" s="467" t="s">
        <v>71</v>
      </c>
      <c r="I1652" s="442"/>
      <c r="J1652" s="769"/>
      <c r="K1652" s="804"/>
      <c r="L1652" s="804"/>
      <c r="M1652" s="804"/>
      <c r="N1652" s="804"/>
      <c r="O1652" s="770"/>
      <c r="P1652" s="471"/>
      <c r="W1652" s="453"/>
      <c r="X1652" s="264"/>
      <c r="Y1652" s="264"/>
      <c r="Z1652" s="264"/>
    </row>
    <row r="1653" spans="1:26" s="64" customFormat="1">
      <c r="A1653" s="470"/>
      <c r="B1653" s="442"/>
      <c r="C1653" s="442"/>
      <c r="D1653" s="442"/>
      <c r="E1653" s="442"/>
      <c r="F1653" s="442"/>
      <c r="G1653" s="442"/>
      <c r="H1653" s="442"/>
      <c r="I1653" s="442"/>
      <c r="J1653" s="442"/>
      <c r="K1653" s="442"/>
      <c r="L1653" s="442"/>
      <c r="M1653" s="442"/>
      <c r="N1653" s="442"/>
      <c r="O1653" s="442"/>
      <c r="P1653" s="471"/>
      <c r="W1653" s="453"/>
      <c r="X1653" s="264"/>
      <c r="Y1653" s="264"/>
      <c r="Z1653" s="264"/>
    </row>
    <row r="1654" spans="1:26" s="64" customFormat="1">
      <c r="A1654" s="470"/>
      <c r="B1654" s="467" t="s">
        <v>72</v>
      </c>
      <c r="C1654" s="442"/>
      <c r="D1654" s="766"/>
      <c r="E1654" s="767"/>
      <c r="F1654" s="767"/>
      <c r="G1654" s="767"/>
      <c r="H1654" s="767"/>
      <c r="I1654" s="767"/>
      <c r="J1654" s="767"/>
      <c r="K1654" s="767"/>
      <c r="L1654" s="767"/>
      <c r="M1654" s="767"/>
      <c r="N1654" s="767"/>
      <c r="O1654" s="768"/>
      <c r="P1654" s="471"/>
      <c r="W1654" s="453"/>
      <c r="X1654" s="264"/>
      <c r="Y1654" s="264"/>
      <c r="Z1654" s="264"/>
    </row>
    <row r="1655" spans="1:26" s="64" customFormat="1" ht="17" thickBot="1">
      <c r="A1655" s="479"/>
      <c r="B1655" s="480"/>
      <c r="C1655" s="480"/>
      <c r="D1655" s="480"/>
      <c r="E1655" s="480"/>
      <c r="F1655" s="480"/>
      <c r="G1655" s="480"/>
      <c r="H1655" s="480"/>
      <c r="I1655" s="480"/>
      <c r="J1655" s="480"/>
      <c r="K1655" s="480"/>
      <c r="L1655" s="480"/>
      <c r="M1655" s="480"/>
      <c r="N1655" s="480"/>
      <c r="O1655" s="480"/>
      <c r="P1655" s="481"/>
      <c r="W1655" s="453"/>
      <c r="X1655" s="264"/>
      <c r="Y1655" s="264"/>
      <c r="Z1655" s="264"/>
    </row>
    <row r="1656" spans="1:26" s="64" customFormat="1" ht="17" thickBot="1">
      <c r="A1656" s="470"/>
      <c r="B1656" s="465"/>
      <c r="C1656" s="465"/>
      <c r="D1656" s="465"/>
      <c r="E1656" s="465"/>
      <c r="F1656" s="465"/>
      <c r="G1656" s="465"/>
      <c r="H1656" s="465"/>
      <c r="I1656" s="465"/>
      <c r="J1656" s="465"/>
      <c r="K1656" s="465"/>
      <c r="L1656" s="465"/>
      <c r="M1656" s="465"/>
      <c r="N1656" s="465"/>
      <c r="O1656" s="465"/>
      <c r="P1656" s="466"/>
      <c r="W1656" s="457" t="s">
        <v>195</v>
      </c>
      <c r="X1656" s="264"/>
      <c r="Y1656" s="264"/>
      <c r="Z1656" s="264"/>
    </row>
    <row r="1657" spans="1:26" s="64" customFormat="1" ht="17" thickBot="1">
      <c r="A1657" s="374" t="s">
        <v>1155</v>
      </c>
      <c r="B1657" s="467" t="s">
        <v>68</v>
      </c>
      <c r="C1657" s="442"/>
      <c r="D1657" s="442"/>
      <c r="E1657" s="766"/>
      <c r="F1657" s="767"/>
      <c r="G1657" s="767"/>
      <c r="H1657" s="767"/>
      <c r="I1657" s="767"/>
      <c r="J1657" s="768"/>
      <c r="K1657" s="468" t="s">
        <v>69</v>
      </c>
      <c r="L1657" s="766"/>
      <c r="M1657" s="768"/>
      <c r="N1657" s="442"/>
      <c r="O1657" s="467" t="s">
        <v>778</v>
      </c>
      <c r="P1657" s="629"/>
      <c r="W1657" s="453"/>
      <c r="X1657" s="264"/>
      <c r="Y1657" s="264"/>
      <c r="Z1657" s="264"/>
    </row>
    <row r="1658" spans="1:26" s="64" customFormat="1" ht="17" thickBot="1">
      <c r="A1658" s="470"/>
      <c r="B1658" s="442"/>
      <c r="C1658" s="442"/>
      <c r="D1658" s="442"/>
      <c r="E1658" s="442"/>
      <c r="F1658" s="442"/>
      <c r="G1658" s="442"/>
      <c r="H1658" s="442"/>
      <c r="I1658" s="442"/>
      <c r="J1658" s="442"/>
      <c r="K1658" s="442"/>
      <c r="L1658" s="442"/>
      <c r="M1658" s="442"/>
      <c r="N1658" s="442"/>
      <c r="O1658" s="442"/>
      <c r="P1658" s="471"/>
      <c r="W1658" s="453"/>
      <c r="X1658" s="264"/>
      <c r="Y1658" s="264"/>
      <c r="Z1658" s="264"/>
    </row>
    <row r="1659" spans="1:26" s="64" customFormat="1" ht="17" thickBot="1">
      <c r="A1659" s="470"/>
      <c r="B1659" s="467" t="s">
        <v>862</v>
      </c>
      <c r="C1659" s="442"/>
      <c r="D1659" s="442"/>
      <c r="E1659" s="472"/>
      <c r="F1659" s="472"/>
      <c r="G1659" s="766"/>
      <c r="H1659" s="767"/>
      <c r="I1659" s="768"/>
      <c r="J1659" s="442"/>
      <c r="K1659" s="467" t="s">
        <v>49</v>
      </c>
      <c r="L1659" s="610"/>
      <c r="M1659" s="442"/>
      <c r="N1659" s="442"/>
      <c r="O1659" s="467" t="s">
        <v>49</v>
      </c>
      <c r="P1659" s="610"/>
      <c r="W1659" s="453"/>
      <c r="X1659" s="264"/>
      <c r="Y1659" s="264"/>
      <c r="Z1659" s="264"/>
    </row>
    <row r="1660" spans="1:26" s="64" customFormat="1" ht="17" thickBot="1">
      <c r="A1660" s="470"/>
      <c r="B1660" s="467"/>
      <c r="C1660" s="442"/>
      <c r="D1660" s="442"/>
      <c r="E1660" s="474"/>
      <c r="F1660" s="474"/>
      <c r="G1660" s="474"/>
      <c r="H1660" s="474"/>
      <c r="I1660" s="442"/>
      <c r="J1660" s="442"/>
      <c r="K1660" s="467"/>
      <c r="L1660" s="475"/>
      <c r="M1660" s="450"/>
      <c r="N1660" s="450"/>
      <c r="O1660" s="476"/>
      <c r="P1660" s="477"/>
      <c r="W1660" s="453"/>
      <c r="X1660" s="264"/>
      <c r="Y1660" s="264"/>
      <c r="Z1660" s="264"/>
    </row>
    <row r="1661" spans="1:26" s="64" customFormat="1" ht="17" thickBot="1">
      <c r="A1661" s="470"/>
      <c r="B1661" s="467" t="s">
        <v>779</v>
      </c>
      <c r="C1661" s="442"/>
      <c r="D1661" s="442"/>
      <c r="E1661" s="474"/>
      <c r="F1661" s="474"/>
      <c r="G1661" s="801" t="s">
        <v>859</v>
      </c>
      <c r="H1661" s="802"/>
      <c r="I1661" s="803"/>
      <c r="J1661" s="442"/>
      <c r="K1661" s="467" t="s">
        <v>50</v>
      </c>
      <c r="L1661" s="611"/>
      <c r="M1661" s="442"/>
      <c r="N1661" s="442"/>
      <c r="O1661" s="467" t="s">
        <v>50</v>
      </c>
      <c r="P1661" s="611"/>
      <c r="W1661" s="453"/>
      <c r="X1661" s="264"/>
      <c r="Y1661" s="264"/>
      <c r="Z1661" s="264"/>
    </row>
    <row r="1662" spans="1:26" s="64" customFormat="1">
      <c r="A1662" s="470"/>
      <c r="B1662" s="442"/>
      <c r="C1662" s="442"/>
      <c r="D1662" s="442"/>
      <c r="E1662" s="442"/>
      <c r="F1662" s="442"/>
      <c r="G1662" s="442"/>
      <c r="H1662" s="442"/>
      <c r="I1662" s="442"/>
      <c r="J1662" s="442"/>
      <c r="K1662" s="442"/>
      <c r="L1662" s="442"/>
      <c r="M1662" s="442"/>
      <c r="N1662" s="442"/>
      <c r="O1662" s="442"/>
      <c r="P1662" s="471"/>
      <c r="W1662" s="453"/>
      <c r="X1662" s="264"/>
      <c r="Y1662" s="264"/>
      <c r="Z1662" s="264"/>
    </row>
    <row r="1663" spans="1:26" s="64" customFormat="1">
      <c r="A1663" s="470"/>
      <c r="B1663" s="467" t="s">
        <v>70</v>
      </c>
      <c r="C1663" s="442"/>
      <c r="D1663" s="766"/>
      <c r="E1663" s="767"/>
      <c r="F1663" s="768"/>
      <c r="G1663" s="442"/>
      <c r="H1663" s="467" t="s">
        <v>71</v>
      </c>
      <c r="I1663" s="442"/>
      <c r="J1663" s="769"/>
      <c r="K1663" s="804"/>
      <c r="L1663" s="804"/>
      <c r="M1663" s="804"/>
      <c r="N1663" s="804"/>
      <c r="O1663" s="770"/>
      <c r="P1663" s="471"/>
      <c r="W1663" s="453"/>
      <c r="X1663" s="264"/>
      <c r="Y1663" s="264"/>
      <c r="Z1663" s="264"/>
    </row>
    <row r="1664" spans="1:26" s="64" customFormat="1">
      <c r="A1664" s="470"/>
      <c r="B1664" s="442"/>
      <c r="C1664" s="442"/>
      <c r="D1664" s="442"/>
      <c r="E1664" s="442"/>
      <c r="F1664" s="442"/>
      <c r="G1664" s="442"/>
      <c r="H1664" s="442"/>
      <c r="I1664" s="442"/>
      <c r="J1664" s="442"/>
      <c r="K1664" s="442"/>
      <c r="L1664" s="442"/>
      <c r="M1664" s="442"/>
      <c r="N1664" s="442"/>
      <c r="O1664" s="442"/>
      <c r="P1664" s="471"/>
      <c r="W1664" s="453"/>
      <c r="X1664" s="264"/>
      <c r="Y1664" s="264"/>
      <c r="Z1664" s="264"/>
    </row>
    <row r="1665" spans="1:26" s="64" customFormat="1">
      <c r="A1665" s="470"/>
      <c r="B1665" s="467" t="s">
        <v>72</v>
      </c>
      <c r="C1665" s="442"/>
      <c r="D1665" s="766"/>
      <c r="E1665" s="767"/>
      <c r="F1665" s="767"/>
      <c r="G1665" s="767"/>
      <c r="H1665" s="767"/>
      <c r="I1665" s="767"/>
      <c r="J1665" s="767"/>
      <c r="K1665" s="767"/>
      <c r="L1665" s="767"/>
      <c r="M1665" s="767"/>
      <c r="N1665" s="767"/>
      <c r="O1665" s="768"/>
      <c r="P1665" s="471"/>
      <c r="W1665" s="453"/>
      <c r="X1665" s="264"/>
      <c r="Y1665" s="264"/>
      <c r="Z1665" s="264"/>
    </row>
    <row r="1666" spans="1:26" s="64" customFormat="1" ht="17" thickBot="1">
      <c r="A1666" s="479"/>
      <c r="B1666" s="480"/>
      <c r="C1666" s="480"/>
      <c r="D1666" s="480"/>
      <c r="E1666" s="480"/>
      <c r="F1666" s="480"/>
      <c r="G1666" s="480"/>
      <c r="H1666" s="480"/>
      <c r="I1666" s="480"/>
      <c r="J1666" s="480"/>
      <c r="K1666" s="480"/>
      <c r="L1666" s="480"/>
      <c r="M1666" s="480"/>
      <c r="N1666" s="480"/>
      <c r="O1666" s="480"/>
      <c r="P1666" s="481"/>
      <c r="W1666" s="453"/>
      <c r="X1666" s="264"/>
      <c r="Y1666" s="264"/>
      <c r="Z1666" s="264"/>
    </row>
    <row r="1667" spans="1:26" ht="17" thickBot="1">
      <c r="A1667" s="470"/>
      <c r="B1667" s="465"/>
      <c r="C1667" s="465"/>
      <c r="D1667" s="465"/>
      <c r="E1667" s="465"/>
      <c r="F1667" s="465"/>
      <c r="G1667" s="465"/>
      <c r="H1667" s="465"/>
      <c r="I1667" s="465"/>
      <c r="J1667" s="465"/>
      <c r="K1667" s="465"/>
      <c r="L1667" s="465"/>
      <c r="M1667" s="465"/>
      <c r="N1667" s="465"/>
      <c r="O1667" s="465"/>
      <c r="P1667" s="466"/>
      <c r="W1667" s="457" t="s">
        <v>195</v>
      </c>
    </row>
    <row r="1668" spans="1:26" ht="17" thickBot="1">
      <c r="A1668" s="374" t="s">
        <v>1156</v>
      </c>
      <c r="B1668" s="467" t="s">
        <v>68</v>
      </c>
      <c r="C1668" s="442"/>
      <c r="D1668" s="442"/>
      <c r="E1668" s="766"/>
      <c r="F1668" s="767"/>
      <c r="G1668" s="767"/>
      <c r="H1668" s="767"/>
      <c r="I1668" s="767"/>
      <c r="J1668" s="768"/>
      <c r="K1668" s="468" t="s">
        <v>69</v>
      </c>
      <c r="L1668" s="766"/>
      <c r="M1668" s="768"/>
      <c r="N1668" s="442"/>
      <c r="O1668" s="467" t="s">
        <v>778</v>
      </c>
      <c r="P1668" s="629"/>
    </row>
    <row r="1669" spans="1:26" ht="17" thickBot="1">
      <c r="A1669" s="470"/>
      <c r="B1669" s="442"/>
      <c r="C1669" s="442"/>
      <c r="D1669" s="442"/>
      <c r="E1669" s="442"/>
      <c r="F1669" s="442"/>
      <c r="G1669" s="442"/>
      <c r="H1669" s="442"/>
      <c r="I1669" s="442"/>
      <c r="J1669" s="442"/>
      <c r="K1669" s="442"/>
      <c r="L1669" s="442"/>
      <c r="M1669" s="442"/>
      <c r="N1669" s="442"/>
      <c r="O1669" s="442"/>
      <c r="P1669" s="471"/>
    </row>
    <row r="1670" spans="1:26" ht="17" thickBot="1">
      <c r="A1670" s="470"/>
      <c r="B1670" s="467" t="s">
        <v>862</v>
      </c>
      <c r="C1670" s="442"/>
      <c r="D1670" s="442"/>
      <c r="E1670" s="472"/>
      <c r="F1670" s="472"/>
      <c r="G1670" s="766"/>
      <c r="H1670" s="767"/>
      <c r="I1670" s="768"/>
      <c r="J1670" s="442"/>
      <c r="K1670" s="467" t="s">
        <v>49</v>
      </c>
      <c r="L1670" s="610"/>
      <c r="M1670" s="442"/>
      <c r="N1670" s="442"/>
      <c r="O1670" s="467" t="s">
        <v>49</v>
      </c>
      <c r="P1670" s="610"/>
      <c r="W1670" s="563"/>
    </row>
    <row r="1671" spans="1:26" ht="17" thickBot="1">
      <c r="A1671" s="470"/>
      <c r="B1671" s="467"/>
      <c r="C1671" s="442"/>
      <c r="D1671" s="442"/>
      <c r="E1671" s="474"/>
      <c r="F1671" s="474"/>
      <c r="G1671" s="474"/>
      <c r="H1671" s="474"/>
      <c r="I1671" s="442"/>
      <c r="J1671" s="442"/>
      <c r="K1671" s="467"/>
      <c r="L1671" s="475"/>
      <c r="M1671" s="450"/>
      <c r="N1671" s="450"/>
      <c r="O1671" s="476"/>
      <c r="P1671" s="477"/>
      <c r="W1671" s="563"/>
    </row>
    <row r="1672" spans="1:26" ht="17" thickBot="1">
      <c r="A1672" s="470"/>
      <c r="B1672" s="467" t="s">
        <v>779</v>
      </c>
      <c r="C1672" s="442"/>
      <c r="D1672" s="442"/>
      <c r="E1672" s="474"/>
      <c r="F1672" s="474"/>
      <c r="G1672" s="801" t="s">
        <v>859</v>
      </c>
      <c r="H1672" s="802"/>
      <c r="I1672" s="803"/>
      <c r="J1672" s="442"/>
      <c r="K1672" s="467" t="s">
        <v>50</v>
      </c>
      <c r="L1672" s="611"/>
      <c r="M1672" s="442"/>
      <c r="N1672" s="442"/>
      <c r="O1672" s="467" t="s">
        <v>50</v>
      </c>
      <c r="P1672" s="611"/>
    </row>
    <row r="1673" spans="1:26">
      <c r="A1673" s="470"/>
      <c r="B1673" s="442"/>
      <c r="C1673" s="442"/>
      <c r="D1673" s="442"/>
      <c r="E1673" s="442"/>
      <c r="F1673" s="442"/>
      <c r="G1673" s="442"/>
      <c r="H1673" s="442"/>
      <c r="I1673" s="442"/>
      <c r="J1673" s="442"/>
      <c r="K1673" s="442"/>
      <c r="L1673" s="442"/>
      <c r="M1673" s="442"/>
      <c r="N1673" s="442"/>
      <c r="O1673" s="442"/>
      <c r="P1673" s="471"/>
    </row>
    <row r="1674" spans="1:26">
      <c r="A1674" s="470"/>
      <c r="B1674" s="467" t="s">
        <v>70</v>
      </c>
      <c r="C1674" s="442"/>
      <c r="D1674" s="766"/>
      <c r="E1674" s="767"/>
      <c r="F1674" s="768"/>
      <c r="G1674" s="442"/>
      <c r="H1674" s="467" t="s">
        <v>71</v>
      </c>
      <c r="I1674" s="442"/>
      <c r="J1674" s="769"/>
      <c r="K1674" s="804"/>
      <c r="L1674" s="804"/>
      <c r="M1674" s="804"/>
      <c r="N1674" s="804"/>
      <c r="O1674" s="770"/>
      <c r="P1674" s="471"/>
    </row>
    <row r="1675" spans="1:26">
      <c r="A1675" s="470"/>
      <c r="B1675" s="442"/>
      <c r="C1675" s="442"/>
      <c r="D1675" s="442"/>
      <c r="E1675" s="442"/>
      <c r="F1675" s="442"/>
      <c r="G1675" s="442"/>
      <c r="H1675" s="442"/>
      <c r="I1675" s="442"/>
      <c r="J1675" s="442"/>
      <c r="K1675" s="442"/>
      <c r="L1675" s="442"/>
      <c r="M1675" s="442"/>
      <c r="N1675" s="442"/>
      <c r="O1675" s="442"/>
      <c r="P1675" s="471"/>
    </row>
    <row r="1676" spans="1:26">
      <c r="A1676" s="470"/>
      <c r="B1676" s="467" t="s">
        <v>72</v>
      </c>
      <c r="C1676" s="442"/>
      <c r="D1676" s="766"/>
      <c r="E1676" s="767"/>
      <c r="F1676" s="767"/>
      <c r="G1676" s="767"/>
      <c r="H1676" s="767"/>
      <c r="I1676" s="767"/>
      <c r="J1676" s="767"/>
      <c r="K1676" s="767"/>
      <c r="L1676" s="767"/>
      <c r="M1676" s="767"/>
      <c r="N1676" s="767"/>
      <c r="O1676" s="768"/>
      <c r="P1676" s="471"/>
    </row>
    <row r="1677" spans="1:26" ht="17" thickBot="1">
      <c r="A1677" s="479"/>
      <c r="B1677" s="480"/>
      <c r="C1677" s="480"/>
      <c r="D1677" s="480"/>
      <c r="E1677" s="480"/>
      <c r="F1677" s="480"/>
      <c r="G1677" s="480"/>
      <c r="H1677" s="480"/>
      <c r="I1677" s="480"/>
      <c r="J1677" s="480"/>
      <c r="K1677" s="480"/>
      <c r="L1677" s="480"/>
      <c r="M1677" s="480"/>
      <c r="N1677" s="480"/>
      <c r="O1677" s="480"/>
      <c r="P1677" s="481"/>
    </row>
    <row r="1678" spans="1:26">
      <c r="W1678" s="457" t="s">
        <v>195</v>
      </c>
    </row>
    <row r="1679" spans="1:26" ht="17" thickBot="1"/>
    <row r="1680" spans="1:26" ht="19" thickBot="1">
      <c r="A1680" s="382" t="s">
        <v>1004</v>
      </c>
      <c r="B1680" s="375"/>
      <c r="C1680" s="375"/>
      <c r="D1680" s="376"/>
      <c r="E1680" s="805">
        <f>P31+P42+P53+P64+P75+P86+P97+P108+P119+P130+P141+P152+P163+P174+P185+P196+P207+P218+P229+P240+P251+P262+P273+P284+P295+P306+P317+P328+P339+P350+P361+P372+P383+P394+P405+P416+P427+P438+P449+P460+P471+P482+P493+P504+P515+P526+P537+P548+P559+P570+P581+P592+P603+P614+P625+P636+P647+P658+P669+P680+P691+P702+P713+P724+P735+P746+P757+P768+P779+P790+P801+P812+P823+P834+P845+P856+P867+P878+P889+P900+P911+P922+P933+P944+P955+P966+P977+P988+P999+P1010+P1021+P1032+P1043+P1054+P1065+P1076+P1087+P1098+P1109+P1120+P1131+P1142+P1153+P1164+P1175+P1186+P1197+P1208+P1219+P1230+P1241+P1252+P1263+P1274+P1285+P1296+P1307+P1318+P1329+P1340+P1351+P1362+P1373+P1384+P1395+P1406+P1417+P1428+P1439+P1450+P1461+P1472+P1483+P1494+P1505+P1516+P1527+P1538+P1549+P1560+P1571+P1582+P1593+P1604+P1615+P1626+P1637+P1648+P1659+P1670</f>
        <v>0</v>
      </c>
      <c r="F1680" s="806"/>
      <c r="G1680" s="376"/>
      <c r="H1680" s="376"/>
      <c r="I1680" s="8"/>
      <c r="J1680" s="377"/>
      <c r="K1680" s="378" t="s">
        <v>119</v>
      </c>
      <c r="L1680" s="379" t="b">
        <f>E1682=P8</f>
        <v>1</v>
      </c>
      <c r="M1680" s="8"/>
      <c r="N1680" s="8"/>
      <c r="O1680" s="380" t="s">
        <v>142</v>
      </c>
      <c r="P1680" s="381" t="b">
        <f>P20&gt;P8*50%</f>
        <v>0</v>
      </c>
    </row>
    <row r="1681" spans="1:26" ht="17" thickBot="1">
      <c r="A1681" s="327"/>
      <c r="B1681" s="8"/>
      <c r="C1681" s="8"/>
      <c r="D1681" s="8"/>
      <c r="E1681" s="8"/>
      <c r="F1681" s="8"/>
      <c r="G1681" s="8"/>
      <c r="H1681" s="8"/>
      <c r="I1681" s="8"/>
      <c r="J1681" s="8"/>
      <c r="K1681" s="8"/>
      <c r="L1681" s="8"/>
      <c r="M1681" s="8"/>
      <c r="N1681" s="8"/>
      <c r="O1681" s="8"/>
      <c r="P1681" s="8"/>
    </row>
    <row r="1682" spans="1:26" s="62" customFormat="1" ht="19" thickBot="1">
      <c r="A1682" s="827" t="s">
        <v>1005</v>
      </c>
      <c r="B1682" s="827"/>
      <c r="C1682" s="827"/>
      <c r="D1682" s="485" t="s">
        <v>1006</v>
      </c>
      <c r="E1682" s="805">
        <f>Pagina4!E1669+E1680</f>
        <v>0</v>
      </c>
      <c r="F1682" s="828"/>
      <c r="G1682" s="330"/>
      <c r="H1682" s="330"/>
      <c r="I1682" s="330"/>
      <c r="J1682" s="330"/>
      <c r="K1682" s="330"/>
      <c r="L1682" s="330"/>
      <c r="M1682" s="330"/>
      <c r="N1682" s="330"/>
      <c r="O1682" s="330"/>
      <c r="P1682" s="330"/>
      <c r="W1682" s="454"/>
      <c r="Y1682" s="75"/>
    </row>
    <row r="1683" spans="1:26" s="62" customFormat="1" ht="19" thickBot="1">
      <c r="A1683" s="609"/>
      <c r="B1683" s="609"/>
      <c r="C1683" s="609"/>
      <c r="D1683" s="613"/>
      <c r="E1683" s="612"/>
      <c r="F1683" s="333"/>
      <c r="G1683" s="330"/>
      <c r="H1683" s="330"/>
      <c r="I1683" s="330"/>
      <c r="J1683" s="330"/>
      <c r="K1683" s="330"/>
      <c r="L1683" s="330"/>
      <c r="M1683" s="330"/>
      <c r="N1683" s="330"/>
      <c r="O1683" s="330"/>
      <c r="P1683" s="330"/>
      <c r="W1683" s="454"/>
      <c r="Y1683" s="75"/>
    </row>
    <row r="1684" spans="1:26" s="562" customFormat="1" ht="19" thickBot="1">
      <c r="A1684" s="375" t="s">
        <v>1443</v>
      </c>
      <c r="B1684" s="375"/>
      <c r="C1684" s="375"/>
      <c r="D1684" s="376"/>
      <c r="E1684" s="824">
        <f>Pagina4!E1671+P33+P44+P55+P66+P77+P88+P99+P110+P121+P132+P143+P154+P165+P176+P187+P198+P209+P220+P231+P242+P253+P264+P275+P286+P297+P308+P319+P330+P341+P352+P363+P374+P385+P396+P407+P418+P429+P440+P451+P462+P473+P484+P495+P506+P517+P528+P539+P550+P561+P572+P583+P594+P605+P616+P627+P638+P649+P660+P671+P682+P693+P704+P715+P726+P737+P748+P759+P946+P770+P781+P792+P803+P814+P825+P836+P847+P858+P869+P880+P891+P902+P913+P924+P935+P946+P957+P968+P979+P990+P1001+P1012+P1023+P1034+P1045+P1056+P1067+P1078+P1089+P1100+P1111+P1122+P1133+P1144+P1155+P1166+P1177+P1188+P1199+P1210+P1221+P1232+P1243+P1254+P1265+P1276+P1287+P1298+P1309+P1320+P1331+P1342+P1353+P1364+P1375+P1386+P1397+P1408+P1419+P1430+P1441+P1452+P1463+P1474+P1485+P1496+P1507+P1518+P1529+P1540+P1551+P1562+P1573+P1584+P1595+P1606+P1617+P1628+P1639+P1650+P1661+P1672</f>
        <v>0</v>
      </c>
      <c r="F1684" s="825"/>
      <c r="G1684" s="826"/>
      <c r="H1684" s="376"/>
      <c r="I1684" s="560"/>
      <c r="J1684" s="561"/>
      <c r="K1684" s="363"/>
      <c r="L1684" s="363"/>
      <c r="M1684" s="560"/>
      <c r="N1684" s="560"/>
      <c r="O1684" s="361"/>
      <c r="P1684" s="361"/>
      <c r="W1684" s="454"/>
      <c r="X1684" s="277"/>
      <c r="Y1684" s="264"/>
      <c r="Z1684" s="277"/>
    </row>
    <row r="1685" spans="1:26" ht="17" thickBot="1">
      <c r="A1685" s="327"/>
      <c r="B1685" s="8"/>
      <c r="C1685" s="8"/>
      <c r="D1685" s="8"/>
      <c r="E1685" s="8"/>
      <c r="F1685" s="8"/>
      <c r="G1685" s="8"/>
      <c r="H1685" s="8"/>
      <c r="I1685" s="8"/>
      <c r="J1685" s="8"/>
      <c r="K1685" s="8"/>
      <c r="L1685" s="8"/>
      <c r="M1685" s="8"/>
      <c r="N1685" s="8"/>
      <c r="O1685" s="8"/>
      <c r="P1685" s="8"/>
    </row>
    <row r="1686" spans="1:26" ht="19" thickBot="1">
      <c r="A1686" s="382" t="s">
        <v>1007</v>
      </c>
      <c r="B1686" s="382"/>
      <c r="C1686" s="383"/>
      <c r="D1686" s="462"/>
      <c r="E1686" s="8"/>
      <c r="F1686" s="486"/>
      <c r="G1686" s="8"/>
      <c r="H1686" s="8"/>
      <c r="I1686" s="8"/>
      <c r="J1686" s="8"/>
      <c r="K1686" s="378" t="s">
        <v>120</v>
      </c>
      <c r="L1686" s="379" t="b">
        <f>P10&gt;=L10</f>
        <v>1</v>
      </c>
      <c r="M1686" s="8"/>
      <c r="N1686" s="8"/>
      <c r="O1686" s="8"/>
      <c r="P1686" s="8"/>
    </row>
    <row r="1687" spans="1:26" ht="17" thickBot="1"/>
    <row r="1688" spans="1:26" ht="19" thickBot="1">
      <c r="A1688" s="829" t="s">
        <v>1008</v>
      </c>
      <c r="B1688" s="829"/>
      <c r="C1688" s="829"/>
      <c r="D1688" s="829"/>
      <c r="F1688" s="411">
        <f>Pagina4!F1675+F1686</f>
        <v>0</v>
      </c>
    </row>
  </sheetData>
  <sheetProtection sheet="1"/>
  <mergeCells count="1063">
    <mergeCell ref="G1670:I1670"/>
    <mergeCell ref="G1672:I1672"/>
    <mergeCell ref="D1674:F1674"/>
    <mergeCell ref="J1674:O1674"/>
    <mergeCell ref="E51:J51"/>
    <mergeCell ref="L51:M51"/>
    <mergeCell ref="G75:I75"/>
    <mergeCell ref="G77:I77"/>
    <mergeCell ref="E73:J73"/>
    <mergeCell ref="L73:M73"/>
    <mergeCell ref="E62:J62"/>
    <mergeCell ref="L62:M62"/>
    <mergeCell ref="D79:F79"/>
    <mergeCell ref="J79:O79"/>
    <mergeCell ref="D81:O81"/>
    <mergeCell ref="E84:J84"/>
    <mergeCell ref="L84:M84"/>
    <mergeCell ref="G64:I64"/>
    <mergeCell ref="G66:I66"/>
    <mergeCell ref="D68:F68"/>
    <mergeCell ref="J68:O68"/>
    <mergeCell ref="D70:O70"/>
    <mergeCell ref="A1:P1"/>
    <mergeCell ref="N5:P5"/>
    <mergeCell ref="B8:F8"/>
    <mergeCell ref="B9:F9"/>
    <mergeCell ref="D10:E10"/>
    <mergeCell ref="G12:I12"/>
    <mergeCell ref="G14:I14"/>
    <mergeCell ref="L16:P16"/>
    <mergeCell ref="E18:J18"/>
    <mergeCell ref="L18:M18"/>
    <mergeCell ref="G20:I20"/>
    <mergeCell ref="G22:I22"/>
    <mergeCell ref="G53:I53"/>
    <mergeCell ref="G55:I55"/>
    <mergeCell ref="D57:F57"/>
    <mergeCell ref="J57:O57"/>
    <mergeCell ref="D59:O59"/>
    <mergeCell ref="G33:I33"/>
    <mergeCell ref="D35:F35"/>
    <mergeCell ref="J35:O35"/>
    <mergeCell ref="D37:O37"/>
    <mergeCell ref="D24:F24"/>
    <mergeCell ref="J24:O24"/>
    <mergeCell ref="D26:O26"/>
    <mergeCell ref="E29:J29"/>
    <mergeCell ref="L29:M29"/>
    <mergeCell ref="G31:I31"/>
    <mergeCell ref="G86:I86"/>
    <mergeCell ref="G88:I88"/>
    <mergeCell ref="D90:F90"/>
    <mergeCell ref="J90:O90"/>
    <mergeCell ref="D92:O92"/>
    <mergeCell ref="E95:J95"/>
    <mergeCell ref="L95:M95"/>
    <mergeCell ref="G97:I97"/>
    <mergeCell ref="G99:I99"/>
    <mergeCell ref="D101:F101"/>
    <mergeCell ref="J101:O101"/>
    <mergeCell ref="D103:O103"/>
    <mergeCell ref="E106:J106"/>
    <mergeCell ref="L106:M106"/>
    <mergeCell ref="G108:I108"/>
    <mergeCell ref="G110:I110"/>
    <mergeCell ref="D112:F112"/>
    <mergeCell ref="J112:O112"/>
    <mergeCell ref="D114:O114"/>
    <mergeCell ref="E117:J117"/>
    <mergeCell ref="L117:M117"/>
    <mergeCell ref="G119:I119"/>
    <mergeCell ref="G121:I121"/>
    <mergeCell ref="D123:F123"/>
    <mergeCell ref="J123:O123"/>
    <mergeCell ref="D125:O125"/>
    <mergeCell ref="E128:J128"/>
    <mergeCell ref="L128:M128"/>
    <mergeCell ref="G130:I130"/>
    <mergeCell ref="G132:I132"/>
    <mergeCell ref="D134:F134"/>
    <mergeCell ref="J134:O134"/>
    <mergeCell ref="D136:O136"/>
    <mergeCell ref="E139:J139"/>
    <mergeCell ref="L139:M139"/>
    <mergeCell ref="G141:I141"/>
    <mergeCell ref="G143:I143"/>
    <mergeCell ref="D145:F145"/>
    <mergeCell ref="J145:O145"/>
    <mergeCell ref="D147:O147"/>
    <mergeCell ref="E150:J150"/>
    <mergeCell ref="L150:M150"/>
    <mergeCell ref="G152:I152"/>
    <mergeCell ref="G154:I154"/>
    <mergeCell ref="D156:F156"/>
    <mergeCell ref="J156:O156"/>
    <mergeCell ref="D158:O158"/>
    <mergeCell ref="E161:J161"/>
    <mergeCell ref="L161:M161"/>
    <mergeCell ref="G163:I163"/>
    <mergeCell ref="G165:I165"/>
    <mergeCell ref="D167:F167"/>
    <mergeCell ref="J167:O167"/>
    <mergeCell ref="D169:O169"/>
    <mergeCell ref="E172:J172"/>
    <mergeCell ref="L172:M172"/>
    <mergeCell ref="G174:I174"/>
    <mergeCell ref="G176:I176"/>
    <mergeCell ref="D178:F178"/>
    <mergeCell ref="J178:O178"/>
    <mergeCell ref="D180:O180"/>
    <mergeCell ref="E183:J183"/>
    <mergeCell ref="L183:M183"/>
    <mergeCell ref="G185:I185"/>
    <mergeCell ref="G187:I187"/>
    <mergeCell ref="D189:F189"/>
    <mergeCell ref="J189:O189"/>
    <mergeCell ref="D191:O191"/>
    <mergeCell ref="E194:J194"/>
    <mergeCell ref="L194:M194"/>
    <mergeCell ref="G196:I196"/>
    <mergeCell ref="G198:I198"/>
    <mergeCell ref="D200:F200"/>
    <mergeCell ref="J200:O200"/>
    <mergeCell ref="D202:O202"/>
    <mergeCell ref="E205:J205"/>
    <mergeCell ref="L205:M205"/>
    <mergeCell ref="G207:I207"/>
    <mergeCell ref="G209:I209"/>
    <mergeCell ref="D211:F211"/>
    <mergeCell ref="J211:O211"/>
    <mergeCell ref="D213:O213"/>
    <mergeCell ref="E216:J216"/>
    <mergeCell ref="L216:M216"/>
    <mergeCell ref="G218:I218"/>
    <mergeCell ref="G220:I220"/>
    <mergeCell ref="D222:F222"/>
    <mergeCell ref="J222:O222"/>
    <mergeCell ref="D224:O224"/>
    <mergeCell ref="E227:J227"/>
    <mergeCell ref="L227:M227"/>
    <mergeCell ref="G229:I229"/>
    <mergeCell ref="G231:I231"/>
    <mergeCell ref="D233:F233"/>
    <mergeCell ref="J233:O233"/>
    <mergeCell ref="D235:O235"/>
    <mergeCell ref="E238:J238"/>
    <mergeCell ref="L238:M238"/>
    <mergeCell ref="G240:I240"/>
    <mergeCell ref="G242:I242"/>
    <mergeCell ref="D244:F244"/>
    <mergeCell ref="J244:O244"/>
    <mergeCell ref="D246:O246"/>
    <mergeCell ref="E249:J249"/>
    <mergeCell ref="L249:M249"/>
    <mergeCell ref="G251:I251"/>
    <mergeCell ref="G253:I253"/>
    <mergeCell ref="D255:F255"/>
    <mergeCell ref="J255:O255"/>
    <mergeCell ref="D257:O257"/>
    <mergeCell ref="E260:J260"/>
    <mergeCell ref="L260:M260"/>
    <mergeCell ref="G262:I262"/>
    <mergeCell ref="G264:I264"/>
    <mergeCell ref="D266:F266"/>
    <mergeCell ref="J266:O266"/>
    <mergeCell ref="D268:O268"/>
    <mergeCell ref="E271:J271"/>
    <mergeCell ref="L271:M271"/>
    <mergeCell ref="G273:I273"/>
    <mergeCell ref="G275:I275"/>
    <mergeCell ref="D277:F277"/>
    <mergeCell ref="J277:O277"/>
    <mergeCell ref="D279:O279"/>
    <mergeCell ref="E282:J282"/>
    <mergeCell ref="L282:M282"/>
    <mergeCell ref="G284:I284"/>
    <mergeCell ref="G286:I286"/>
    <mergeCell ref="D288:F288"/>
    <mergeCell ref="J288:O288"/>
    <mergeCell ref="D290:O290"/>
    <mergeCell ref="E293:J293"/>
    <mergeCell ref="L293:M293"/>
    <mergeCell ref="G295:I295"/>
    <mergeCell ref="G297:I297"/>
    <mergeCell ref="D299:F299"/>
    <mergeCell ref="J299:O299"/>
    <mergeCell ref="D301:O301"/>
    <mergeCell ref="E304:J304"/>
    <mergeCell ref="L304:M304"/>
    <mergeCell ref="G306:I306"/>
    <mergeCell ref="G308:I308"/>
    <mergeCell ref="D310:F310"/>
    <mergeCell ref="J310:O310"/>
    <mergeCell ref="D312:O312"/>
    <mergeCell ref="E315:J315"/>
    <mergeCell ref="L315:M315"/>
    <mergeCell ref="G317:I317"/>
    <mergeCell ref="G319:I319"/>
    <mergeCell ref="D321:F321"/>
    <mergeCell ref="J321:O321"/>
    <mergeCell ref="D323:O323"/>
    <mergeCell ref="E326:J326"/>
    <mergeCell ref="L326:M326"/>
    <mergeCell ref="G328:I328"/>
    <mergeCell ref="G330:I330"/>
    <mergeCell ref="D332:F332"/>
    <mergeCell ref="J332:O332"/>
    <mergeCell ref="D334:O334"/>
    <mergeCell ref="E337:J337"/>
    <mergeCell ref="L337:M337"/>
    <mergeCell ref="G339:I339"/>
    <mergeCell ref="G341:I341"/>
    <mergeCell ref="D343:F343"/>
    <mergeCell ref="J343:O343"/>
    <mergeCell ref="D345:O345"/>
    <mergeCell ref="E348:J348"/>
    <mergeCell ref="L348:M348"/>
    <mergeCell ref="G350:I350"/>
    <mergeCell ref="G352:I352"/>
    <mergeCell ref="D354:F354"/>
    <mergeCell ref="J354:O354"/>
    <mergeCell ref="D356:O356"/>
    <mergeCell ref="E359:J359"/>
    <mergeCell ref="L359:M359"/>
    <mergeCell ref="G361:I361"/>
    <mergeCell ref="G363:I363"/>
    <mergeCell ref="D365:F365"/>
    <mergeCell ref="J365:O365"/>
    <mergeCell ref="D367:O367"/>
    <mergeCell ref="E370:J370"/>
    <mergeCell ref="L370:M370"/>
    <mergeCell ref="G372:I372"/>
    <mergeCell ref="G374:I374"/>
    <mergeCell ref="D376:F376"/>
    <mergeCell ref="J376:O376"/>
    <mergeCell ref="D378:O378"/>
    <mergeCell ref="E381:J381"/>
    <mergeCell ref="L381:M381"/>
    <mergeCell ref="G383:I383"/>
    <mergeCell ref="G385:I385"/>
    <mergeCell ref="D387:F387"/>
    <mergeCell ref="J387:O387"/>
    <mergeCell ref="D389:O389"/>
    <mergeCell ref="E392:J392"/>
    <mergeCell ref="L392:M392"/>
    <mergeCell ref="G394:I394"/>
    <mergeCell ref="G396:I396"/>
    <mergeCell ref="D398:F398"/>
    <mergeCell ref="J398:O398"/>
    <mergeCell ref="D400:O400"/>
    <mergeCell ref="E403:J403"/>
    <mergeCell ref="L403:M403"/>
    <mergeCell ref="G405:I405"/>
    <mergeCell ref="G407:I407"/>
    <mergeCell ref="D409:F409"/>
    <mergeCell ref="J409:O409"/>
    <mergeCell ref="D411:O411"/>
    <mergeCell ref="E414:J414"/>
    <mergeCell ref="L414:M414"/>
    <mergeCell ref="G416:I416"/>
    <mergeCell ref="G418:I418"/>
    <mergeCell ref="D420:F420"/>
    <mergeCell ref="J420:O420"/>
    <mergeCell ref="D422:O422"/>
    <mergeCell ref="E425:J425"/>
    <mergeCell ref="L425:M425"/>
    <mergeCell ref="G427:I427"/>
    <mergeCell ref="G429:I429"/>
    <mergeCell ref="D431:F431"/>
    <mergeCell ref="J431:O431"/>
    <mergeCell ref="D433:O433"/>
    <mergeCell ref="E436:J436"/>
    <mergeCell ref="L436:M436"/>
    <mergeCell ref="G438:I438"/>
    <mergeCell ref="G440:I440"/>
    <mergeCell ref="D442:F442"/>
    <mergeCell ref="J442:O442"/>
    <mergeCell ref="D444:O444"/>
    <mergeCell ref="E447:J447"/>
    <mergeCell ref="L447:M447"/>
    <mergeCell ref="G449:I449"/>
    <mergeCell ref="G451:I451"/>
    <mergeCell ref="D453:F453"/>
    <mergeCell ref="J453:O453"/>
    <mergeCell ref="D455:O455"/>
    <mergeCell ref="E458:J458"/>
    <mergeCell ref="L458:M458"/>
    <mergeCell ref="G460:I460"/>
    <mergeCell ref="G462:I462"/>
    <mergeCell ref="D464:F464"/>
    <mergeCell ref="J464:O464"/>
    <mergeCell ref="D466:O466"/>
    <mergeCell ref="E469:J469"/>
    <mergeCell ref="L469:M469"/>
    <mergeCell ref="G471:I471"/>
    <mergeCell ref="G473:I473"/>
    <mergeCell ref="D475:F475"/>
    <mergeCell ref="J475:O475"/>
    <mergeCell ref="D477:O477"/>
    <mergeCell ref="E480:J480"/>
    <mergeCell ref="L480:M480"/>
    <mergeCell ref="G482:I482"/>
    <mergeCell ref="G484:I484"/>
    <mergeCell ref="D486:F486"/>
    <mergeCell ref="J486:O486"/>
    <mergeCell ref="D488:O488"/>
    <mergeCell ref="E491:J491"/>
    <mergeCell ref="L491:M491"/>
    <mergeCell ref="G493:I493"/>
    <mergeCell ref="G495:I495"/>
    <mergeCell ref="D497:F497"/>
    <mergeCell ref="J497:O497"/>
    <mergeCell ref="D499:O499"/>
    <mergeCell ref="E502:J502"/>
    <mergeCell ref="L502:M502"/>
    <mergeCell ref="G504:I504"/>
    <mergeCell ref="G506:I506"/>
    <mergeCell ref="D508:F508"/>
    <mergeCell ref="J508:O508"/>
    <mergeCell ref="D510:O510"/>
    <mergeCell ref="E513:J513"/>
    <mergeCell ref="L513:M513"/>
    <mergeCell ref="G515:I515"/>
    <mergeCell ref="G517:I517"/>
    <mergeCell ref="D519:F519"/>
    <mergeCell ref="J519:O519"/>
    <mergeCell ref="D521:O521"/>
    <mergeCell ref="E524:J524"/>
    <mergeCell ref="L524:M524"/>
    <mergeCell ref="G526:I526"/>
    <mergeCell ref="G528:I528"/>
    <mergeCell ref="D530:F530"/>
    <mergeCell ref="J530:O530"/>
    <mergeCell ref="D532:O532"/>
    <mergeCell ref="E535:J535"/>
    <mergeCell ref="L535:M535"/>
    <mergeCell ref="G537:I537"/>
    <mergeCell ref="G539:I539"/>
    <mergeCell ref="D541:F541"/>
    <mergeCell ref="J541:O541"/>
    <mergeCell ref="D543:O543"/>
    <mergeCell ref="E546:J546"/>
    <mergeCell ref="L546:M546"/>
    <mergeCell ref="G548:I548"/>
    <mergeCell ref="G550:I550"/>
    <mergeCell ref="D552:F552"/>
    <mergeCell ref="J552:O552"/>
    <mergeCell ref="D554:O554"/>
    <mergeCell ref="E557:J557"/>
    <mergeCell ref="L557:M557"/>
    <mergeCell ref="G559:I559"/>
    <mergeCell ref="G561:I561"/>
    <mergeCell ref="D563:F563"/>
    <mergeCell ref="J563:O563"/>
    <mergeCell ref="D565:O565"/>
    <mergeCell ref="E568:J568"/>
    <mergeCell ref="L568:M568"/>
    <mergeCell ref="G570:I570"/>
    <mergeCell ref="G572:I572"/>
    <mergeCell ref="D574:F574"/>
    <mergeCell ref="J574:O574"/>
    <mergeCell ref="D576:O576"/>
    <mergeCell ref="E579:J579"/>
    <mergeCell ref="L579:M579"/>
    <mergeCell ref="G581:I581"/>
    <mergeCell ref="G583:I583"/>
    <mergeCell ref="D585:F585"/>
    <mergeCell ref="J585:O585"/>
    <mergeCell ref="D587:O587"/>
    <mergeCell ref="E590:J590"/>
    <mergeCell ref="L590:M590"/>
    <mergeCell ref="G592:I592"/>
    <mergeCell ref="G594:I594"/>
    <mergeCell ref="D596:F596"/>
    <mergeCell ref="J596:O596"/>
    <mergeCell ref="D598:O598"/>
    <mergeCell ref="E601:J601"/>
    <mergeCell ref="L601:M601"/>
    <mergeCell ref="G603:I603"/>
    <mergeCell ref="G605:I605"/>
    <mergeCell ref="D607:F607"/>
    <mergeCell ref="J607:O607"/>
    <mergeCell ref="D609:O609"/>
    <mergeCell ref="E612:J612"/>
    <mergeCell ref="L612:M612"/>
    <mergeCell ref="G614:I614"/>
    <mergeCell ref="G616:I616"/>
    <mergeCell ref="D618:F618"/>
    <mergeCell ref="J618:O618"/>
    <mergeCell ref="D620:O620"/>
    <mergeCell ref="E623:J623"/>
    <mergeCell ref="L623:M623"/>
    <mergeCell ref="G625:I625"/>
    <mergeCell ref="G627:I627"/>
    <mergeCell ref="D629:F629"/>
    <mergeCell ref="J629:O629"/>
    <mergeCell ref="D631:O631"/>
    <mergeCell ref="E634:J634"/>
    <mergeCell ref="L634:M634"/>
    <mergeCell ref="G636:I636"/>
    <mergeCell ref="G638:I638"/>
    <mergeCell ref="D640:F640"/>
    <mergeCell ref="J640:O640"/>
    <mergeCell ref="D642:O642"/>
    <mergeCell ref="E645:J645"/>
    <mergeCell ref="L645:M645"/>
    <mergeCell ref="G647:I647"/>
    <mergeCell ref="G649:I649"/>
    <mergeCell ref="D651:F651"/>
    <mergeCell ref="J651:O651"/>
    <mergeCell ref="D653:O653"/>
    <mergeCell ref="E656:J656"/>
    <mergeCell ref="L656:M656"/>
    <mergeCell ref="G658:I658"/>
    <mergeCell ref="G660:I660"/>
    <mergeCell ref="D662:F662"/>
    <mergeCell ref="J662:O662"/>
    <mergeCell ref="D664:O664"/>
    <mergeCell ref="E667:J667"/>
    <mergeCell ref="L667:M667"/>
    <mergeCell ref="G669:I669"/>
    <mergeCell ref="G671:I671"/>
    <mergeCell ref="D673:F673"/>
    <mergeCell ref="J673:O673"/>
    <mergeCell ref="D675:O675"/>
    <mergeCell ref="E678:J678"/>
    <mergeCell ref="L678:M678"/>
    <mergeCell ref="G680:I680"/>
    <mergeCell ref="G682:I682"/>
    <mergeCell ref="D684:F684"/>
    <mergeCell ref="J684:O684"/>
    <mergeCell ref="D686:O686"/>
    <mergeCell ref="E689:J689"/>
    <mergeCell ref="L689:M689"/>
    <mergeCell ref="G691:I691"/>
    <mergeCell ref="G693:I693"/>
    <mergeCell ref="D695:F695"/>
    <mergeCell ref="J695:O695"/>
    <mergeCell ref="D697:O697"/>
    <mergeCell ref="E700:J700"/>
    <mergeCell ref="L700:M700"/>
    <mergeCell ref="G702:I702"/>
    <mergeCell ref="G704:I704"/>
    <mergeCell ref="D706:F706"/>
    <mergeCell ref="J706:O706"/>
    <mergeCell ref="D708:O708"/>
    <mergeCell ref="E711:J711"/>
    <mergeCell ref="L711:M711"/>
    <mergeCell ref="G713:I713"/>
    <mergeCell ref="G715:I715"/>
    <mergeCell ref="D717:F717"/>
    <mergeCell ref="J717:O717"/>
    <mergeCell ref="D719:O719"/>
    <mergeCell ref="E722:J722"/>
    <mergeCell ref="L722:M722"/>
    <mergeCell ref="G724:I724"/>
    <mergeCell ref="G726:I726"/>
    <mergeCell ref="D728:F728"/>
    <mergeCell ref="J728:O728"/>
    <mergeCell ref="D730:O730"/>
    <mergeCell ref="E733:J733"/>
    <mergeCell ref="L733:M733"/>
    <mergeCell ref="G735:I735"/>
    <mergeCell ref="G737:I737"/>
    <mergeCell ref="D739:F739"/>
    <mergeCell ref="J739:O739"/>
    <mergeCell ref="D741:O741"/>
    <mergeCell ref="E744:J744"/>
    <mergeCell ref="L744:M744"/>
    <mergeCell ref="G746:I746"/>
    <mergeCell ref="G748:I748"/>
    <mergeCell ref="D750:F750"/>
    <mergeCell ref="J750:O750"/>
    <mergeCell ref="D752:O752"/>
    <mergeCell ref="E755:J755"/>
    <mergeCell ref="L755:M755"/>
    <mergeCell ref="G757:I757"/>
    <mergeCell ref="G759:I759"/>
    <mergeCell ref="D761:F761"/>
    <mergeCell ref="J761:O761"/>
    <mergeCell ref="D763:O763"/>
    <mergeCell ref="E766:J766"/>
    <mergeCell ref="L766:M766"/>
    <mergeCell ref="G768:I768"/>
    <mergeCell ref="G770:I770"/>
    <mergeCell ref="D772:F772"/>
    <mergeCell ref="J772:O772"/>
    <mergeCell ref="D774:O774"/>
    <mergeCell ref="E777:J777"/>
    <mergeCell ref="L777:M777"/>
    <mergeCell ref="G779:I779"/>
    <mergeCell ref="G781:I781"/>
    <mergeCell ref="D783:F783"/>
    <mergeCell ref="J783:O783"/>
    <mergeCell ref="D785:O785"/>
    <mergeCell ref="E788:J788"/>
    <mergeCell ref="L788:M788"/>
    <mergeCell ref="G790:I790"/>
    <mergeCell ref="G792:I792"/>
    <mergeCell ref="D794:F794"/>
    <mergeCell ref="J794:O794"/>
    <mergeCell ref="D796:O796"/>
    <mergeCell ref="E799:J799"/>
    <mergeCell ref="L799:M799"/>
    <mergeCell ref="G801:I801"/>
    <mergeCell ref="G803:I803"/>
    <mergeCell ref="D805:F805"/>
    <mergeCell ref="J805:O805"/>
    <mergeCell ref="D807:O807"/>
    <mergeCell ref="E810:J810"/>
    <mergeCell ref="L810:M810"/>
    <mergeCell ref="G812:I812"/>
    <mergeCell ref="G814:I814"/>
    <mergeCell ref="D816:F816"/>
    <mergeCell ref="J816:O816"/>
    <mergeCell ref="D818:O818"/>
    <mergeCell ref="E821:J821"/>
    <mergeCell ref="L821:M821"/>
    <mergeCell ref="G823:I823"/>
    <mergeCell ref="G825:I825"/>
    <mergeCell ref="D827:F827"/>
    <mergeCell ref="J827:O827"/>
    <mergeCell ref="D829:O829"/>
    <mergeCell ref="E832:J832"/>
    <mergeCell ref="L832:M832"/>
    <mergeCell ref="G834:I834"/>
    <mergeCell ref="G836:I836"/>
    <mergeCell ref="D838:F838"/>
    <mergeCell ref="J838:O838"/>
    <mergeCell ref="D840:O840"/>
    <mergeCell ref="E843:J843"/>
    <mergeCell ref="L843:M843"/>
    <mergeCell ref="G845:I845"/>
    <mergeCell ref="G847:I847"/>
    <mergeCell ref="D849:F849"/>
    <mergeCell ref="J849:O849"/>
    <mergeCell ref="D851:O851"/>
    <mergeCell ref="E854:J854"/>
    <mergeCell ref="L854:M854"/>
    <mergeCell ref="G856:I856"/>
    <mergeCell ref="G858:I858"/>
    <mergeCell ref="D860:F860"/>
    <mergeCell ref="J860:O860"/>
    <mergeCell ref="D862:O862"/>
    <mergeCell ref="E865:J865"/>
    <mergeCell ref="L865:M865"/>
    <mergeCell ref="G867:I867"/>
    <mergeCell ref="G869:I869"/>
    <mergeCell ref="D871:F871"/>
    <mergeCell ref="J871:O871"/>
    <mergeCell ref="D873:O873"/>
    <mergeCell ref="E876:J876"/>
    <mergeCell ref="L876:M876"/>
    <mergeCell ref="G878:I878"/>
    <mergeCell ref="G880:I880"/>
    <mergeCell ref="D882:F882"/>
    <mergeCell ref="J882:O882"/>
    <mergeCell ref="D884:O884"/>
    <mergeCell ref="E887:J887"/>
    <mergeCell ref="L887:M887"/>
    <mergeCell ref="G889:I889"/>
    <mergeCell ref="G891:I891"/>
    <mergeCell ref="D893:F893"/>
    <mergeCell ref="J893:O893"/>
    <mergeCell ref="D895:O895"/>
    <mergeCell ref="E898:J898"/>
    <mergeCell ref="L898:M898"/>
    <mergeCell ref="G900:I900"/>
    <mergeCell ref="G902:I902"/>
    <mergeCell ref="D904:F904"/>
    <mergeCell ref="J904:O904"/>
    <mergeCell ref="D906:O906"/>
    <mergeCell ref="E909:J909"/>
    <mergeCell ref="L909:M909"/>
    <mergeCell ref="G911:I911"/>
    <mergeCell ref="G913:I913"/>
    <mergeCell ref="D915:F915"/>
    <mergeCell ref="J915:O915"/>
    <mergeCell ref="D917:O917"/>
    <mergeCell ref="E920:J920"/>
    <mergeCell ref="L920:M920"/>
    <mergeCell ref="G922:I922"/>
    <mergeCell ref="G924:I924"/>
    <mergeCell ref="D926:F926"/>
    <mergeCell ref="J926:O926"/>
    <mergeCell ref="D928:O928"/>
    <mergeCell ref="E931:J931"/>
    <mergeCell ref="L931:M931"/>
    <mergeCell ref="G933:I933"/>
    <mergeCell ref="G935:I935"/>
    <mergeCell ref="D937:F937"/>
    <mergeCell ref="J937:O937"/>
    <mergeCell ref="D939:O939"/>
    <mergeCell ref="E942:J942"/>
    <mergeCell ref="L942:M942"/>
    <mergeCell ref="G944:I944"/>
    <mergeCell ref="G946:I946"/>
    <mergeCell ref="D948:F948"/>
    <mergeCell ref="J948:O948"/>
    <mergeCell ref="D950:O950"/>
    <mergeCell ref="E953:J953"/>
    <mergeCell ref="L953:M953"/>
    <mergeCell ref="G955:I955"/>
    <mergeCell ref="G957:I957"/>
    <mergeCell ref="D959:F959"/>
    <mergeCell ref="J959:O959"/>
    <mergeCell ref="D961:O961"/>
    <mergeCell ref="E964:J964"/>
    <mergeCell ref="L964:M964"/>
    <mergeCell ref="G966:I966"/>
    <mergeCell ref="G968:I968"/>
    <mergeCell ref="D970:F970"/>
    <mergeCell ref="J970:O970"/>
    <mergeCell ref="D972:O972"/>
    <mergeCell ref="E975:J975"/>
    <mergeCell ref="L975:M975"/>
    <mergeCell ref="G977:I977"/>
    <mergeCell ref="G979:I979"/>
    <mergeCell ref="D981:F981"/>
    <mergeCell ref="J981:O981"/>
    <mergeCell ref="D983:O983"/>
    <mergeCell ref="E986:J986"/>
    <mergeCell ref="L986:M986"/>
    <mergeCell ref="G988:I988"/>
    <mergeCell ref="G990:I990"/>
    <mergeCell ref="D992:F992"/>
    <mergeCell ref="J992:O992"/>
    <mergeCell ref="D994:O994"/>
    <mergeCell ref="E997:J997"/>
    <mergeCell ref="L997:M997"/>
    <mergeCell ref="G999:I999"/>
    <mergeCell ref="G1001:I1001"/>
    <mergeCell ref="D1003:F1003"/>
    <mergeCell ref="J1003:O1003"/>
    <mergeCell ref="D1005:O1005"/>
    <mergeCell ref="E1008:J1008"/>
    <mergeCell ref="L1008:M1008"/>
    <mergeCell ref="G1010:I1010"/>
    <mergeCell ref="G1012:I1012"/>
    <mergeCell ref="D1014:F1014"/>
    <mergeCell ref="J1014:O1014"/>
    <mergeCell ref="D1016:O1016"/>
    <mergeCell ref="E1019:J1019"/>
    <mergeCell ref="L1019:M1019"/>
    <mergeCell ref="G1021:I1021"/>
    <mergeCell ref="G1023:I1023"/>
    <mergeCell ref="D1025:F1025"/>
    <mergeCell ref="J1025:O1025"/>
    <mergeCell ref="D1027:O1027"/>
    <mergeCell ref="E1030:J1030"/>
    <mergeCell ref="L1030:M1030"/>
    <mergeCell ref="G1032:I1032"/>
    <mergeCell ref="G1034:I1034"/>
    <mergeCell ref="D1036:F1036"/>
    <mergeCell ref="J1036:O1036"/>
    <mergeCell ref="D1038:O1038"/>
    <mergeCell ref="E1041:J1041"/>
    <mergeCell ref="L1041:M1041"/>
    <mergeCell ref="G1043:I1043"/>
    <mergeCell ref="G1045:I1045"/>
    <mergeCell ref="D1047:F1047"/>
    <mergeCell ref="J1047:O1047"/>
    <mergeCell ref="D1049:O1049"/>
    <mergeCell ref="E1052:J1052"/>
    <mergeCell ref="L1052:M1052"/>
    <mergeCell ref="G1054:I1054"/>
    <mergeCell ref="G1056:I1056"/>
    <mergeCell ref="D1058:F1058"/>
    <mergeCell ref="J1058:O1058"/>
    <mergeCell ref="D1060:O1060"/>
    <mergeCell ref="E1063:J1063"/>
    <mergeCell ref="L1063:M1063"/>
    <mergeCell ref="G1065:I1065"/>
    <mergeCell ref="G1067:I1067"/>
    <mergeCell ref="D1069:F1069"/>
    <mergeCell ref="J1069:O1069"/>
    <mergeCell ref="D1071:O1071"/>
    <mergeCell ref="E1074:J1074"/>
    <mergeCell ref="L1074:M1074"/>
    <mergeCell ref="G1076:I1076"/>
    <mergeCell ref="G1078:I1078"/>
    <mergeCell ref="D1080:F1080"/>
    <mergeCell ref="J1080:O1080"/>
    <mergeCell ref="D1082:O1082"/>
    <mergeCell ref="E1085:J1085"/>
    <mergeCell ref="L1085:M1085"/>
    <mergeCell ref="G1087:I1087"/>
    <mergeCell ref="G1089:I1089"/>
    <mergeCell ref="D1091:F1091"/>
    <mergeCell ref="J1091:O1091"/>
    <mergeCell ref="D1093:O1093"/>
    <mergeCell ref="E1096:J1096"/>
    <mergeCell ref="L1096:M1096"/>
    <mergeCell ref="G1098:I1098"/>
    <mergeCell ref="G1100:I1100"/>
    <mergeCell ref="D1102:F1102"/>
    <mergeCell ref="J1102:O1102"/>
    <mergeCell ref="D1104:O1104"/>
    <mergeCell ref="E1107:J1107"/>
    <mergeCell ref="L1107:M1107"/>
    <mergeCell ref="G1109:I1109"/>
    <mergeCell ref="G1111:I1111"/>
    <mergeCell ref="D1113:F1113"/>
    <mergeCell ref="J1113:O1113"/>
    <mergeCell ref="D1115:O1115"/>
    <mergeCell ref="E1118:J1118"/>
    <mergeCell ref="L1118:M1118"/>
    <mergeCell ref="G1120:I1120"/>
    <mergeCell ref="G1122:I1122"/>
    <mergeCell ref="D1124:F1124"/>
    <mergeCell ref="J1124:O1124"/>
    <mergeCell ref="D1126:O1126"/>
    <mergeCell ref="E1129:J1129"/>
    <mergeCell ref="L1129:M1129"/>
    <mergeCell ref="G1131:I1131"/>
    <mergeCell ref="G1133:I1133"/>
    <mergeCell ref="D1135:F1135"/>
    <mergeCell ref="J1135:O1135"/>
    <mergeCell ref="D1137:O1137"/>
    <mergeCell ref="E1140:J1140"/>
    <mergeCell ref="L1140:M1140"/>
    <mergeCell ref="G1142:I1142"/>
    <mergeCell ref="G1144:I1144"/>
    <mergeCell ref="D1146:F1146"/>
    <mergeCell ref="J1146:O1146"/>
    <mergeCell ref="D1148:O1148"/>
    <mergeCell ref="E1151:J1151"/>
    <mergeCell ref="L1151:M1151"/>
    <mergeCell ref="G1153:I1153"/>
    <mergeCell ref="G1155:I1155"/>
    <mergeCell ref="D1157:F1157"/>
    <mergeCell ref="J1157:O1157"/>
    <mergeCell ref="D1159:O1159"/>
    <mergeCell ref="E1162:J1162"/>
    <mergeCell ref="L1162:M1162"/>
    <mergeCell ref="G1164:I1164"/>
    <mergeCell ref="G1166:I1166"/>
    <mergeCell ref="D1168:F1168"/>
    <mergeCell ref="J1168:O1168"/>
    <mergeCell ref="D1170:O1170"/>
    <mergeCell ref="E1173:J1173"/>
    <mergeCell ref="L1173:M1173"/>
    <mergeCell ref="G1175:I1175"/>
    <mergeCell ref="G1177:I1177"/>
    <mergeCell ref="D1179:F1179"/>
    <mergeCell ref="J1179:O1179"/>
    <mergeCell ref="D1181:O1181"/>
    <mergeCell ref="E1184:J1184"/>
    <mergeCell ref="L1184:M1184"/>
    <mergeCell ref="G1186:I1186"/>
    <mergeCell ref="G1188:I1188"/>
    <mergeCell ref="D1190:F1190"/>
    <mergeCell ref="J1190:O1190"/>
    <mergeCell ref="D1192:O1192"/>
    <mergeCell ref="E1195:J1195"/>
    <mergeCell ref="L1195:M1195"/>
    <mergeCell ref="G1197:I1197"/>
    <mergeCell ref="G1199:I1199"/>
    <mergeCell ref="D1201:F1201"/>
    <mergeCell ref="J1201:O1201"/>
    <mergeCell ref="D1203:O1203"/>
    <mergeCell ref="E1206:J1206"/>
    <mergeCell ref="L1206:M1206"/>
    <mergeCell ref="G1208:I1208"/>
    <mergeCell ref="G1210:I1210"/>
    <mergeCell ref="D1212:F1212"/>
    <mergeCell ref="J1212:O1212"/>
    <mergeCell ref="D1214:O1214"/>
    <mergeCell ref="E1217:J1217"/>
    <mergeCell ref="L1217:M1217"/>
    <mergeCell ref="G1219:I1219"/>
    <mergeCell ref="G1221:I1221"/>
    <mergeCell ref="D1223:F1223"/>
    <mergeCell ref="J1223:O1223"/>
    <mergeCell ref="D1225:O1225"/>
    <mergeCell ref="E1228:J1228"/>
    <mergeCell ref="L1228:M1228"/>
    <mergeCell ref="G1230:I1230"/>
    <mergeCell ref="G1232:I1232"/>
    <mergeCell ref="D1234:F1234"/>
    <mergeCell ref="J1234:O1234"/>
    <mergeCell ref="D1236:O1236"/>
    <mergeCell ref="E1239:J1239"/>
    <mergeCell ref="L1239:M1239"/>
    <mergeCell ref="G1241:I1241"/>
    <mergeCell ref="G1243:I1243"/>
    <mergeCell ref="D1245:F1245"/>
    <mergeCell ref="J1245:O1245"/>
    <mergeCell ref="D1247:O1247"/>
    <mergeCell ref="E1250:J1250"/>
    <mergeCell ref="L1250:M1250"/>
    <mergeCell ref="G1252:I1252"/>
    <mergeCell ref="G1254:I1254"/>
    <mergeCell ref="D1256:F1256"/>
    <mergeCell ref="J1256:O1256"/>
    <mergeCell ref="D1258:O1258"/>
    <mergeCell ref="E1261:J1261"/>
    <mergeCell ref="L1261:M1261"/>
    <mergeCell ref="G1263:I1263"/>
    <mergeCell ref="G1265:I1265"/>
    <mergeCell ref="D1267:F1267"/>
    <mergeCell ref="J1267:O1267"/>
    <mergeCell ref="D1269:O1269"/>
    <mergeCell ref="E1272:J1272"/>
    <mergeCell ref="L1272:M1272"/>
    <mergeCell ref="G1274:I1274"/>
    <mergeCell ref="G1276:I1276"/>
    <mergeCell ref="D1278:F1278"/>
    <mergeCell ref="J1278:O1278"/>
    <mergeCell ref="D1280:O1280"/>
    <mergeCell ref="E1283:J1283"/>
    <mergeCell ref="L1283:M1283"/>
    <mergeCell ref="G1285:I1285"/>
    <mergeCell ref="G1287:I1287"/>
    <mergeCell ref="D1289:F1289"/>
    <mergeCell ref="J1289:O1289"/>
    <mergeCell ref="D1291:O1291"/>
    <mergeCell ref="E1294:J1294"/>
    <mergeCell ref="L1294:M1294"/>
    <mergeCell ref="G1296:I1296"/>
    <mergeCell ref="G1298:I1298"/>
    <mergeCell ref="D1300:F1300"/>
    <mergeCell ref="J1300:O1300"/>
    <mergeCell ref="D1302:O1302"/>
    <mergeCell ref="E1305:J1305"/>
    <mergeCell ref="L1305:M1305"/>
    <mergeCell ref="G1307:I1307"/>
    <mergeCell ref="G1309:I1309"/>
    <mergeCell ref="D1311:F1311"/>
    <mergeCell ref="J1311:O1311"/>
    <mergeCell ref="D1313:O1313"/>
    <mergeCell ref="E1316:J1316"/>
    <mergeCell ref="L1316:M1316"/>
    <mergeCell ref="G1318:I1318"/>
    <mergeCell ref="G1320:I1320"/>
    <mergeCell ref="D1322:F1322"/>
    <mergeCell ref="J1322:O1322"/>
    <mergeCell ref="D1324:O1324"/>
    <mergeCell ref="E1327:J1327"/>
    <mergeCell ref="L1327:M1327"/>
    <mergeCell ref="G1329:I1329"/>
    <mergeCell ref="G1331:I1331"/>
    <mergeCell ref="D1333:F1333"/>
    <mergeCell ref="J1333:O1333"/>
    <mergeCell ref="D1335:O1335"/>
    <mergeCell ref="E1338:J1338"/>
    <mergeCell ref="L1338:M1338"/>
    <mergeCell ref="G1340:I1340"/>
    <mergeCell ref="G1342:I1342"/>
    <mergeCell ref="D1344:F1344"/>
    <mergeCell ref="J1344:O1344"/>
    <mergeCell ref="D1346:O1346"/>
    <mergeCell ref="E1349:J1349"/>
    <mergeCell ref="L1349:M1349"/>
    <mergeCell ref="G1351:I1351"/>
    <mergeCell ref="G1353:I1353"/>
    <mergeCell ref="D1355:F1355"/>
    <mergeCell ref="J1355:O1355"/>
    <mergeCell ref="D1357:O1357"/>
    <mergeCell ref="E1360:J1360"/>
    <mergeCell ref="L1360:M1360"/>
    <mergeCell ref="G1362:I1362"/>
    <mergeCell ref="G1364:I1364"/>
    <mergeCell ref="D1366:F1366"/>
    <mergeCell ref="J1366:O1366"/>
    <mergeCell ref="D1368:O1368"/>
    <mergeCell ref="E1371:J1371"/>
    <mergeCell ref="L1371:M1371"/>
    <mergeCell ref="G1373:I1373"/>
    <mergeCell ref="G1375:I1375"/>
    <mergeCell ref="D1377:F1377"/>
    <mergeCell ref="J1377:O1377"/>
    <mergeCell ref="D1379:O1379"/>
    <mergeCell ref="E1382:J1382"/>
    <mergeCell ref="L1382:M1382"/>
    <mergeCell ref="G1384:I1384"/>
    <mergeCell ref="G1386:I1386"/>
    <mergeCell ref="D1388:F1388"/>
    <mergeCell ref="J1388:O1388"/>
    <mergeCell ref="D1390:O1390"/>
    <mergeCell ref="E1393:J1393"/>
    <mergeCell ref="L1393:M1393"/>
    <mergeCell ref="G1395:I1395"/>
    <mergeCell ref="G1397:I1397"/>
    <mergeCell ref="D1399:F1399"/>
    <mergeCell ref="J1399:O1399"/>
    <mergeCell ref="D1401:O1401"/>
    <mergeCell ref="E1404:J1404"/>
    <mergeCell ref="L1404:M1404"/>
    <mergeCell ref="G1406:I1406"/>
    <mergeCell ref="G1408:I1408"/>
    <mergeCell ref="D1410:F1410"/>
    <mergeCell ref="J1410:O1410"/>
    <mergeCell ref="D1412:O1412"/>
    <mergeCell ref="E1415:J1415"/>
    <mergeCell ref="L1415:M1415"/>
    <mergeCell ref="G1417:I1417"/>
    <mergeCell ref="G1419:I1419"/>
    <mergeCell ref="D1421:F1421"/>
    <mergeCell ref="J1421:O1421"/>
    <mergeCell ref="D1423:O1423"/>
    <mergeCell ref="E1426:J1426"/>
    <mergeCell ref="L1426:M1426"/>
    <mergeCell ref="G1428:I1428"/>
    <mergeCell ref="G1430:I1430"/>
    <mergeCell ref="D1432:F1432"/>
    <mergeCell ref="J1432:O1432"/>
    <mergeCell ref="D1434:O1434"/>
    <mergeCell ref="E1437:J1437"/>
    <mergeCell ref="L1437:M1437"/>
    <mergeCell ref="G1439:I1439"/>
    <mergeCell ref="G1441:I1441"/>
    <mergeCell ref="D1443:F1443"/>
    <mergeCell ref="J1443:O1443"/>
    <mergeCell ref="D1445:O1445"/>
    <mergeCell ref="E1448:J1448"/>
    <mergeCell ref="L1448:M1448"/>
    <mergeCell ref="G1450:I1450"/>
    <mergeCell ref="G1452:I1452"/>
    <mergeCell ref="D1454:F1454"/>
    <mergeCell ref="J1454:O1454"/>
    <mergeCell ref="D1456:O1456"/>
    <mergeCell ref="E1459:J1459"/>
    <mergeCell ref="L1459:M1459"/>
    <mergeCell ref="G1461:I1461"/>
    <mergeCell ref="G1463:I1463"/>
    <mergeCell ref="D1465:F1465"/>
    <mergeCell ref="J1465:O1465"/>
    <mergeCell ref="D1467:O1467"/>
    <mergeCell ref="E1470:J1470"/>
    <mergeCell ref="L1470:M1470"/>
    <mergeCell ref="G1472:I1472"/>
    <mergeCell ref="G1474:I1474"/>
    <mergeCell ref="D1476:F1476"/>
    <mergeCell ref="J1476:O1476"/>
    <mergeCell ref="D1478:O1478"/>
    <mergeCell ref="E1481:J1481"/>
    <mergeCell ref="L1481:M1481"/>
    <mergeCell ref="G1483:I1483"/>
    <mergeCell ref="G1485:I1485"/>
    <mergeCell ref="D1487:F1487"/>
    <mergeCell ref="J1487:O1487"/>
    <mergeCell ref="D1489:O1489"/>
    <mergeCell ref="E1492:J1492"/>
    <mergeCell ref="L1492:M1492"/>
    <mergeCell ref="G1494:I1494"/>
    <mergeCell ref="G1496:I1496"/>
    <mergeCell ref="D1498:F1498"/>
    <mergeCell ref="J1498:O1498"/>
    <mergeCell ref="D1500:O1500"/>
    <mergeCell ref="E1503:J1503"/>
    <mergeCell ref="L1503:M1503"/>
    <mergeCell ref="G1505:I1505"/>
    <mergeCell ref="G1507:I1507"/>
    <mergeCell ref="D1509:F1509"/>
    <mergeCell ref="J1509:O1509"/>
    <mergeCell ref="D1511:O1511"/>
    <mergeCell ref="E1514:J1514"/>
    <mergeCell ref="L1514:M1514"/>
    <mergeCell ref="G1516:I1516"/>
    <mergeCell ref="G1518:I1518"/>
    <mergeCell ref="D1520:F1520"/>
    <mergeCell ref="J1520:O1520"/>
    <mergeCell ref="D1522:O1522"/>
    <mergeCell ref="E1525:J1525"/>
    <mergeCell ref="L1525:M1525"/>
    <mergeCell ref="G1527:I1527"/>
    <mergeCell ref="G1529:I1529"/>
    <mergeCell ref="D1531:F1531"/>
    <mergeCell ref="J1531:O1531"/>
    <mergeCell ref="D1533:O1533"/>
    <mergeCell ref="E1536:J1536"/>
    <mergeCell ref="L1536:M1536"/>
    <mergeCell ref="G1538:I1538"/>
    <mergeCell ref="G1540:I1540"/>
    <mergeCell ref="D1542:F1542"/>
    <mergeCell ref="J1542:O1542"/>
    <mergeCell ref="D1544:O1544"/>
    <mergeCell ref="E1547:J1547"/>
    <mergeCell ref="L1547:M1547"/>
    <mergeCell ref="G1549:I1549"/>
    <mergeCell ref="G1551:I1551"/>
    <mergeCell ref="D1553:F1553"/>
    <mergeCell ref="J1553:O1553"/>
    <mergeCell ref="D1555:O1555"/>
    <mergeCell ref="E1558:J1558"/>
    <mergeCell ref="L1558:M1558"/>
    <mergeCell ref="G1560:I1560"/>
    <mergeCell ref="G1562:I1562"/>
    <mergeCell ref="D1564:F1564"/>
    <mergeCell ref="J1564:O1564"/>
    <mergeCell ref="D1566:O1566"/>
    <mergeCell ref="E1569:J1569"/>
    <mergeCell ref="L1569:M1569"/>
    <mergeCell ref="G1571:I1571"/>
    <mergeCell ref="G1573:I1573"/>
    <mergeCell ref="D1575:F1575"/>
    <mergeCell ref="J1575:O1575"/>
    <mergeCell ref="D1577:O1577"/>
    <mergeCell ref="E1580:J1580"/>
    <mergeCell ref="L1580:M1580"/>
    <mergeCell ref="G1582:I1582"/>
    <mergeCell ref="G1584:I1584"/>
    <mergeCell ref="D1586:F1586"/>
    <mergeCell ref="J1586:O1586"/>
    <mergeCell ref="D1588:O1588"/>
    <mergeCell ref="E1591:J1591"/>
    <mergeCell ref="L1591:M1591"/>
    <mergeCell ref="G1593:I1593"/>
    <mergeCell ref="G1595:I1595"/>
    <mergeCell ref="D1597:F1597"/>
    <mergeCell ref="J1597:O1597"/>
    <mergeCell ref="E1657:J1657"/>
    <mergeCell ref="L1657:M1657"/>
    <mergeCell ref="D1599:O1599"/>
    <mergeCell ref="E1602:J1602"/>
    <mergeCell ref="L1602:M1602"/>
    <mergeCell ref="G1604:I1604"/>
    <mergeCell ref="G1606:I1606"/>
    <mergeCell ref="D1608:F1608"/>
    <mergeCell ref="J1608:O1608"/>
    <mergeCell ref="D1610:O1610"/>
    <mergeCell ref="E1613:J1613"/>
    <mergeCell ref="L1613:M1613"/>
    <mergeCell ref="G1615:I1615"/>
    <mergeCell ref="G1617:I1617"/>
    <mergeCell ref="D1619:F1619"/>
    <mergeCell ref="J1619:O1619"/>
    <mergeCell ref="D1621:O1621"/>
    <mergeCell ref="E1624:J1624"/>
    <mergeCell ref="L1624:M1624"/>
    <mergeCell ref="A1682:C1682"/>
    <mergeCell ref="E1682:F1682"/>
    <mergeCell ref="A1688:D1688"/>
    <mergeCell ref="G1659:I1659"/>
    <mergeCell ref="G1661:I1661"/>
    <mergeCell ref="D1663:F1663"/>
    <mergeCell ref="D1676:O1676"/>
    <mergeCell ref="E1684:G1684"/>
    <mergeCell ref="E1668:J1668"/>
    <mergeCell ref="L1668:M1668"/>
    <mergeCell ref="G1626:I1626"/>
    <mergeCell ref="G1628:I1628"/>
    <mergeCell ref="D1630:F1630"/>
    <mergeCell ref="J1630:O1630"/>
    <mergeCell ref="D1632:O1632"/>
    <mergeCell ref="E1635:J1635"/>
    <mergeCell ref="L1635:M1635"/>
    <mergeCell ref="G1637:I1637"/>
    <mergeCell ref="G1639:I1639"/>
    <mergeCell ref="D1641:F1641"/>
    <mergeCell ref="J1641:O1641"/>
    <mergeCell ref="D1643:O1643"/>
    <mergeCell ref="E1646:J1646"/>
    <mergeCell ref="L1646:M1646"/>
    <mergeCell ref="J1663:O1663"/>
    <mergeCell ref="D1665:O1665"/>
    <mergeCell ref="E1680:F1680"/>
    <mergeCell ref="G1648:I1648"/>
    <mergeCell ref="G1650:I1650"/>
    <mergeCell ref="D1652:F1652"/>
    <mergeCell ref="J1652:O1652"/>
    <mergeCell ref="D1654:O1654"/>
  </mergeCells>
  <conditionalFormatting sqref="G22">
    <cfRule type="expression" dxfId="2615" priority="1618">
      <formula>#VALUE!</formula>
    </cfRule>
  </conditionalFormatting>
  <conditionalFormatting sqref="G44">
    <cfRule type="expression" dxfId="2614" priority="1316">
      <formula>#VALUE!</formula>
    </cfRule>
  </conditionalFormatting>
  <conditionalFormatting sqref="G33">
    <cfRule type="expression" dxfId="2613" priority="1315">
      <formula>#VALUE!</formula>
    </cfRule>
  </conditionalFormatting>
  <conditionalFormatting sqref="G33">
    <cfRule type="expression" dxfId="2612" priority="1314">
      <formula>#VALUE!</formula>
    </cfRule>
  </conditionalFormatting>
  <conditionalFormatting sqref="G44">
    <cfRule type="expression" dxfId="2611" priority="1313">
      <formula>#VALUE!</formula>
    </cfRule>
  </conditionalFormatting>
  <conditionalFormatting sqref="G33">
    <cfRule type="expression" dxfId="2610" priority="1312">
      <formula>#VALUE!</formula>
    </cfRule>
  </conditionalFormatting>
  <conditionalFormatting sqref="P40">
    <cfRule type="expression" dxfId="2609" priority="1311">
      <formula>OR(P40=W61,P40=W62)</formula>
    </cfRule>
  </conditionalFormatting>
  <conditionalFormatting sqref="G44">
    <cfRule type="expression" dxfId="2608" priority="1310">
      <formula>#VALUE!</formula>
    </cfRule>
  </conditionalFormatting>
  <conditionalFormatting sqref="G44">
    <cfRule type="expression" dxfId="2607" priority="1309">
      <formula>#VALUE!</formula>
    </cfRule>
  </conditionalFormatting>
  <conditionalFormatting sqref="G44">
    <cfRule type="expression" dxfId="2606" priority="1308">
      <formula>#VALUE!</formula>
    </cfRule>
  </conditionalFormatting>
  <conditionalFormatting sqref="P40">
    <cfRule type="expression" dxfId="2605" priority="1307">
      <formula>OR(P40=W61,P40=W62)</formula>
    </cfRule>
  </conditionalFormatting>
  <conditionalFormatting sqref="L1686">
    <cfRule type="expression" dxfId="2604" priority="1305">
      <formula>P1372&gt;=L1372</formula>
    </cfRule>
  </conditionalFormatting>
  <conditionalFormatting sqref="P1680">
    <cfRule type="expression" dxfId="2603" priority="1303">
      <formula>P20&lt;P8*50%</formula>
    </cfRule>
    <cfRule type="expression" dxfId="2602" priority="1304">
      <formula>P1382&lt;P1370*20%</formula>
    </cfRule>
  </conditionalFormatting>
  <conditionalFormatting sqref="L1680">
    <cfRule type="expression" dxfId="2601" priority="1306">
      <formula>E1680=P1370</formula>
    </cfRule>
  </conditionalFormatting>
  <conditionalFormatting sqref="G55">
    <cfRule type="expression" dxfId="2600" priority="1302">
      <formula>#VALUE!</formula>
    </cfRule>
  </conditionalFormatting>
  <conditionalFormatting sqref="G66">
    <cfRule type="expression" dxfId="2599" priority="1301">
      <formula>#VALUE!</formula>
    </cfRule>
  </conditionalFormatting>
  <conditionalFormatting sqref="G88">
    <cfRule type="expression" dxfId="2598" priority="1300">
      <formula>#VALUE!</formula>
    </cfRule>
  </conditionalFormatting>
  <conditionalFormatting sqref="G99:I99">
    <cfRule type="expression" dxfId="2597" priority="1299">
      <formula>#VALUE!</formula>
    </cfRule>
  </conditionalFormatting>
  <conditionalFormatting sqref="G110:I110">
    <cfRule type="expression" dxfId="2596" priority="1298">
      <formula>#VALUE!</formula>
    </cfRule>
  </conditionalFormatting>
  <conditionalFormatting sqref="G121:I121">
    <cfRule type="expression" dxfId="2595" priority="1297">
      <formula>#VALUE!</formula>
    </cfRule>
  </conditionalFormatting>
  <conditionalFormatting sqref="G132:I132">
    <cfRule type="expression" dxfId="2594" priority="1296">
      <formula>#VALUE!</formula>
    </cfRule>
  </conditionalFormatting>
  <conditionalFormatting sqref="G143:I143">
    <cfRule type="expression" dxfId="2593" priority="1295">
      <formula>#VALUE!</formula>
    </cfRule>
  </conditionalFormatting>
  <conditionalFormatting sqref="G154:I154">
    <cfRule type="expression" dxfId="2592" priority="1294">
      <formula>#VALUE!</formula>
    </cfRule>
  </conditionalFormatting>
  <conditionalFormatting sqref="G165:I165">
    <cfRule type="expression" dxfId="2591" priority="1293">
      <formula>#VALUE!</formula>
    </cfRule>
  </conditionalFormatting>
  <conditionalFormatting sqref="G176:I176">
    <cfRule type="expression" dxfId="2590" priority="1292">
      <formula>#VALUE!</formula>
    </cfRule>
  </conditionalFormatting>
  <conditionalFormatting sqref="G187:I187">
    <cfRule type="expression" dxfId="2589" priority="1291">
      <formula>#VALUE!</formula>
    </cfRule>
  </conditionalFormatting>
  <conditionalFormatting sqref="G198:I198">
    <cfRule type="expression" dxfId="2588" priority="1290">
      <formula>#VALUE!</formula>
    </cfRule>
  </conditionalFormatting>
  <conditionalFormatting sqref="G209:I209">
    <cfRule type="expression" dxfId="2587" priority="1289">
      <formula>#VALUE!</formula>
    </cfRule>
  </conditionalFormatting>
  <conditionalFormatting sqref="G220:I220">
    <cfRule type="expression" dxfId="2586" priority="1288">
      <formula>#VALUE!</formula>
    </cfRule>
  </conditionalFormatting>
  <conditionalFormatting sqref="G231:I231">
    <cfRule type="expression" dxfId="2585" priority="1287">
      <formula>#VALUE!</formula>
    </cfRule>
  </conditionalFormatting>
  <conditionalFormatting sqref="G242:I242">
    <cfRule type="expression" dxfId="2584" priority="1286">
      <formula>#VALUE!</formula>
    </cfRule>
  </conditionalFormatting>
  <conditionalFormatting sqref="G253:I253">
    <cfRule type="expression" dxfId="2583" priority="1285">
      <formula>#VALUE!</formula>
    </cfRule>
  </conditionalFormatting>
  <conditionalFormatting sqref="G264:I264">
    <cfRule type="expression" dxfId="2582" priority="1284">
      <formula>#VALUE!</formula>
    </cfRule>
  </conditionalFormatting>
  <conditionalFormatting sqref="G275:I275">
    <cfRule type="expression" dxfId="2581" priority="1283">
      <formula>#VALUE!</formula>
    </cfRule>
  </conditionalFormatting>
  <conditionalFormatting sqref="G286:I286">
    <cfRule type="expression" dxfId="2580" priority="1282">
      <formula>#VALUE!</formula>
    </cfRule>
  </conditionalFormatting>
  <conditionalFormatting sqref="G297:I297">
    <cfRule type="expression" dxfId="2579" priority="1281">
      <formula>#VALUE!</formula>
    </cfRule>
  </conditionalFormatting>
  <conditionalFormatting sqref="G308:I308">
    <cfRule type="expression" dxfId="2578" priority="1280">
      <formula>#VALUE!</formula>
    </cfRule>
  </conditionalFormatting>
  <conditionalFormatting sqref="G319:I319">
    <cfRule type="expression" dxfId="2577" priority="1279">
      <formula>#VALUE!</formula>
    </cfRule>
  </conditionalFormatting>
  <conditionalFormatting sqref="G330:I330">
    <cfRule type="expression" dxfId="2576" priority="1278">
      <formula>#VALUE!</formula>
    </cfRule>
  </conditionalFormatting>
  <conditionalFormatting sqref="G341:I341">
    <cfRule type="expression" dxfId="2575" priority="1277">
      <formula>#VALUE!</formula>
    </cfRule>
  </conditionalFormatting>
  <conditionalFormatting sqref="G352:I352">
    <cfRule type="expression" dxfId="2574" priority="1276">
      <formula>#VALUE!</formula>
    </cfRule>
  </conditionalFormatting>
  <conditionalFormatting sqref="G363:I363">
    <cfRule type="expression" dxfId="2573" priority="1275">
      <formula>#VALUE!</formula>
    </cfRule>
  </conditionalFormatting>
  <conditionalFormatting sqref="G374:I374">
    <cfRule type="expression" dxfId="2572" priority="1274">
      <formula>#VALUE!</formula>
    </cfRule>
  </conditionalFormatting>
  <conditionalFormatting sqref="G385:I385">
    <cfRule type="expression" dxfId="2571" priority="1273">
      <formula>#VALUE!</formula>
    </cfRule>
  </conditionalFormatting>
  <conditionalFormatting sqref="G396:I396">
    <cfRule type="expression" dxfId="2570" priority="1272">
      <formula>#VALUE!</formula>
    </cfRule>
  </conditionalFormatting>
  <conditionalFormatting sqref="G407:I407">
    <cfRule type="expression" dxfId="2569" priority="1271">
      <formula>#VALUE!</formula>
    </cfRule>
  </conditionalFormatting>
  <conditionalFormatting sqref="G418:I418">
    <cfRule type="expression" dxfId="2568" priority="1270">
      <formula>#VALUE!</formula>
    </cfRule>
  </conditionalFormatting>
  <conditionalFormatting sqref="G429:I429">
    <cfRule type="expression" dxfId="2567" priority="1269">
      <formula>#VALUE!</formula>
    </cfRule>
  </conditionalFormatting>
  <conditionalFormatting sqref="G440:I440">
    <cfRule type="expression" dxfId="2566" priority="1268">
      <formula>#VALUE!</formula>
    </cfRule>
  </conditionalFormatting>
  <conditionalFormatting sqref="G451:I451">
    <cfRule type="expression" dxfId="2565" priority="1267">
      <formula>#VALUE!</formula>
    </cfRule>
  </conditionalFormatting>
  <conditionalFormatting sqref="G462:I462">
    <cfRule type="expression" dxfId="2564" priority="1266">
      <formula>#VALUE!</formula>
    </cfRule>
  </conditionalFormatting>
  <conditionalFormatting sqref="G473:I473">
    <cfRule type="expression" dxfId="2563" priority="1265">
      <formula>#VALUE!</formula>
    </cfRule>
  </conditionalFormatting>
  <conditionalFormatting sqref="G484:I484">
    <cfRule type="expression" dxfId="2562" priority="1264">
      <formula>#VALUE!</formula>
    </cfRule>
  </conditionalFormatting>
  <conditionalFormatting sqref="G495:I495">
    <cfRule type="expression" dxfId="2561" priority="1263">
      <formula>#VALUE!</formula>
    </cfRule>
  </conditionalFormatting>
  <conditionalFormatting sqref="G506:I506">
    <cfRule type="expression" dxfId="2560" priority="1262">
      <formula>#VALUE!</formula>
    </cfRule>
  </conditionalFormatting>
  <conditionalFormatting sqref="G517:I517">
    <cfRule type="expression" dxfId="2559" priority="1261">
      <formula>#VALUE!</formula>
    </cfRule>
  </conditionalFormatting>
  <conditionalFormatting sqref="G528:I528">
    <cfRule type="expression" dxfId="2558" priority="1260">
      <formula>#VALUE!</formula>
    </cfRule>
  </conditionalFormatting>
  <conditionalFormatting sqref="G539:I539">
    <cfRule type="expression" dxfId="2557" priority="1259">
      <formula>#VALUE!</formula>
    </cfRule>
  </conditionalFormatting>
  <conditionalFormatting sqref="G550:I550">
    <cfRule type="expression" dxfId="2556" priority="1258">
      <formula>#VALUE!</formula>
    </cfRule>
  </conditionalFormatting>
  <conditionalFormatting sqref="G561:I561">
    <cfRule type="expression" dxfId="2555" priority="1257">
      <formula>#VALUE!</formula>
    </cfRule>
  </conditionalFormatting>
  <conditionalFormatting sqref="G572:I572">
    <cfRule type="expression" dxfId="2554" priority="1256">
      <formula>#VALUE!</formula>
    </cfRule>
  </conditionalFormatting>
  <conditionalFormatting sqref="G583:I583">
    <cfRule type="expression" dxfId="2553" priority="1255">
      <formula>#VALUE!</formula>
    </cfRule>
  </conditionalFormatting>
  <conditionalFormatting sqref="G594:I594">
    <cfRule type="expression" dxfId="2552" priority="1254">
      <formula>#VALUE!</formula>
    </cfRule>
  </conditionalFormatting>
  <conditionalFormatting sqref="G605:I605">
    <cfRule type="expression" dxfId="2551" priority="1253">
      <formula>#VALUE!</formula>
    </cfRule>
  </conditionalFormatting>
  <conditionalFormatting sqref="G616:I616">
    <cfRule type="expression" dxfId="2550" priority="1252">
      <formula>#VALUE!</formula>
    </cfRule>
  </conditionalFormatting>
  <conditionalFormatting sqref="G627:I627">
    <cfRule type="expression" dxfId="2549" priority="1251">
      <formula>#VALUE!</formula>
    </cfRule>
  </conditionalFormatting>
  <conditionalFormatting sqref="G638:I638">
    <cfRule type="expression" dxfId="2548" priority="1250">
      <formula>#VALUE!</formula>
    </cfRule>
  </conditionalFormatting>
  <conditionalFormatting sqref="G649:I649">
    <cfRule type="expression" dxfId="2547" priority="1249">
      <formula>#VALUE!</formula>
    </cfRule>
  </conditionalFormatting>
  <conditionalFormatting sqref="G660:I660">
    <cfRule type="expression" dxfId="2546" priority="1248">
      <formula>#VALUE!</formula>
    </cfRule>
  </conditionalFormatting>
  <conditionalFormatting sqref="G671:I671">
    <cfRule type="expression" dxfId="2545" priority="1247">
      <formula>#VALUE!</formula>
    </cfRule>
  </conditionalFormatting>
  <conditionalFormatting sqref="G682:I682">
    <cfRule type="expression" dxfId="2544" priority="1246">
      <formula>#VALUE!</formula>
    </cfRule>
  </conditionalFormatting>
  <conditionalFormatting sqref="G693:I693">
    <cfRule type="expression" dxfId="2543" priority="1245">
      <formula>#VALUE!</formula>
    </cfRule>
  </conditionalFormatting>
  <conditionalFormatting sqref="G704:I704">
    <cfRule type="expression" dxfId="2542" priority="1244">
      <formula>#VALUE!</formula>
    </cfRule>
  </conditionalFormatting>
  <conditionalFormatting sqref="G715:I715">
    <cfRule type="expression" dxfId="2541" priority="1243">
      <formula>#VALUE!</formula>
    </cfRule>
  </conditionalFormatting>
  <conditionalFormatting sqref="G726:I726">
    <cfRule type="expression" dxfId="2540" priority="1242">
      <formula>#VALUE!</formula>
    </cfRule>
  </conditionalFormatting>
  <conditionalFormatting sqref="G737:I737">
    <cfRule type="expression" dxfId="2539" priority="1241">
      <formula>#VALUE!</formula>
    </cfRule>
  </conditionalFormatting>
  <conditionalFormatting sqref="G748:I748">
    <cfRule type="expression" dxfId="2538" priority="1240">
      <formula>#VALUE!</formula>
    </cfRule>
  </conditionalFormatting>
  <conditionalFormatting sqref="G759:I759">
    <cfRule type="expression" dxfId="2537" priority="1239">
      <formula>#VALUE!</formula>
    </cfRule>
  </conditionalFormatting>
  <conditionalFormatting sqref="G770:I770">
    <cfRule type="expression" dxfId="2536" priority="1238">
      <formula>#VALUE!</formula>
    </cfRule>
  </conditionalFormatting>
  <conditionalFormatting sqref="G781:I781">
    <cfRule type="expression" dxfId="2535" priority="1237">
      <formula>#VALUE!</formula>
    </cfRule>
  </conditionalFormatting>
  <conditionalFormatting sqref="G792:I792">
    <cfRule type="expression" dxfId="2534" priority="1236">
      <formula>#VALUE!</formula>
    </cfRule>
  </conditionalFormatting>
  <conditionalFormatting sqref="G803:I803">
    <cfRule type="expression" dxfId="2533" priority="1235">
      <formula>#VALUE!</formula>
    </cfRule>
  </conditionalFormatting>
  <conditionalFormatting sqref="G814:I814">
    <cfRule type="expression" dxfId="2532" priority="1234">
      <formula>#VALUE!</formula>
    </cfRule>
  </conditionalFormatting>
  <conditionalFormatting sqref="G825:I825">
    <cfRule type="expression" dxfId="2531" priority="1233">
      <formula>#VALUE!</formula>
    </cfRule>
  </conditionalFormatting>
  <conditionalFormatting sqref="G836:I836">
    <cfRule type="expression" dxfId="2530" priority="1232">
      <formula>#VALUE!</formula>
    </cfRule>
  </conditionalFormatting>
  <conditionalFormatting sqref="G847:I847">
    <cfRule type="expression" dxfId="2529" priority="1231">
      <formula>#VALUE!</formula>
    </cfRule>
  </conditionalFormatting>
  <conditionalFormatting sqref="G858:I858">
    <cfRule type="expression" dxfId="2528" priority="1230">
      <formula>#VALUE!</formula>
    </cfRule>
  </conditionalFormatting>
  <conditionalFormatting sqref="G869:I869">
    <cfRule type="expression" dxfId="2527" priority="1229">
      <formula>#VALUE!</formula>
    </cfRule>
  </conditionalFormatting>
  <conditionalFormatting sqref="G880:I880">
    <cfRule type="expression" dxfId="2526" priority="1228">
      <formula>#VALUE!</formula>
    </cfRule>
  </conditionalFormatting>
  <conditionalFormatting sqref="G891:I891">
    <cfRule type="expression" dxfId="2525" priority="1227">
      <formula>#VALUE!</formula>
    </cfRule>
  </conditionalFormatting>
  <conditionalFormatting sqref="G902:I902">
    <cfRule type="expression" dxfId="2524" priority="1226">
      <formula>#VALUE!</formula>
    </cfRule>
  </conditionalFormatting>
  <conditionalFormatting sqref="G913:I913">
    <cfRule type="expression" dxfId="2523" priority="1225">
      <formula>#VALUE!</formula>
    </cfRule>
  </conditionalFormatting>
  <conditionalFormatting sqref="G924:I924">
    <cfRule type="expression" dxfId="2522" priority="1224">
      <formula>#VALUE!</formula>
    </cfRule>
  </conditionalFormatting>
  <conditionalFormatting sqref="G935:I935">
    <cfRule type="expression" dxfId="2521" priority="1223">
      <formula>#VALUE!</formula>
    </cfRule>
  </conditionalFormatting>
  <conditionalFormatting sqref="G946:I946">
    <cfRule type="expression" dxfId="2520" priority="1222">
      <formula>#VALUE!</formula>
    </cfRule>
  </conditionalFormatting>
  <conditionalFormatting sqref="G957:I957">
    <cfRule type="expression" dxfId="2519" priority="1221">
      <formula>#VALUE!</formula>
    </cfRule>
  </conditionalFormatting>
  <conditionalFormatting sqref="G968:I968">
    <cfRule type="expression" dxfId="2518" priority="1220">
      <formula>#VALUE!</formula>
    </cfRule>
  </conditionalFormatting>
  <conditionalFormatting sqref="G979:I979">
    <cfRule type="expression" dxfId="2517" priority="1219">
      <formula>#VALUE!</formula>
    </cfRule>
  </conditionalFormatting>
  <conditionalFormatting sqref="G990:I990">
    <cfRule type="expression" dxfId="2516" priority="1218">
      <formula>#VALUE!</formula>
    </cfRule>
  </conditionalFormatting>
  <conditionalFormatting sqref="G1001:I1001">
    <cfRule type="expression" dxfId="2515" priority="1217">
      <formula>#VALUE!</formula>
    </cfRule>
  </conditionalFormatting>
  <conditionalFormatting sqref="G1012:I1012">
    <cfRule type="expression" dxfId="2514" priority="1216">
      <formula>#VALUE!</formula>
    </cfRule>
  </conditionalFormatting>
  <conditionalFormatting sqref="G1023:I1023">
    <cfRule type="expression" dxfId="2513" priority="1215">
      <formula>#VALUE!</formula>
    </cfRule>
  </conditionalFormatting>
  <conditionalFormatting sqref="G1034:I1034">
    <cfRule type="expression" dxfId="2512" priority="1214">
      <formula>#VALUE!</formula>
    </cfRule>
  </conditionalFormatting>
  <conditionalFormatting sqref="G1045:I1045">
    <cfRule type="expression" dxfId="2511" priority="1213">
      <formula>#VALUE!</formula>
    </cfRule>
  </conditionalFormatting>
  <conditionalFormatting sqref="G1056:I1056">
    <cfRule type="expression" dxfId="2510" priority="1212">
      <formula>#VALUE!</formula>
    </cfRule>
  </conditionalFormatting>
  <conditionalFormatting sqref="G1067:I1067">
    <cfRule type="expression" dxfId="2509" priority="1211">
      <formula>#VALUE!</formula>
    </cfRule>
  </conditionalFormatting>
  <conditionalFormatting sqref="G1078:I1078">
    <cfRule type="expression" dxfId="2508" priority="1210">
      <formula>#VALUE!</formula>
    </cfRule>
  </conditionalFormatting>
  <conditionalFormatting sqref="G1089:I1089">
    <cfRule type="expression" dxfId="2507" priority="1209">
      <formula>#VALUE!</formula>
    </cfRule>
  </conditionalFormatting>
  <conditionalFormatting sqref="G1100:I1100">
    <cfRule type="expression" dxfId="2506" priority="1208">
      <formula>#VALUE!</formula>
    </cfRule>
  </conditionalFormatting>
  <conditionalFormatting sqref="G1111:I1111">
    <cfRule type="expression" dxfId="2505" priority="1207">
      <formula>#VALUE!</formula>
    </cfRule>
  </conditionalFormatting>
  <conditionalFormatting sqref="G1122:I1122">
    <cfRule type="expression" dxfId="2504" priority="1206">
      <formula>#VALUE!</formula>
    </cfRule>
  </conditionalFormatting>
  <conditionalFormatting sqref="G1133:I1133">
    <cfRule type="expression" dxfId="2503" priority="1205">
      <formula>#VALUE!</formula>
    </cfRule>
  </conditionalFormatting>
  <conditionalFormatting sqref="G1144:I1144">
    <cfRule type="expression" dxfId="2502" priority="1204">
      <formula>#VALUE!</formula>
    </cfRule>
  </conditionalFormatting>
  <conditionalFormatting sqref="G1155:I1155">
    <cfRule type="expression" dxfId="2501" priority="1203">
      <formula>#VALUE!</formula>
    </cfRule>
  </conditionalFormatting>
  <conditionalFormatting sqref="G1166:I1166">
    <cfRule type="expression" dxfId="2500" priority="1202">
      <formula>#VALUE!</formula>
    </cfRule>
  </conditionalFormatting>
  <conditionalFormatting sqref="G1177:I1177">
    <cfRule type="expression" dxfId="2499" priority="1201">
      <formula>#VALUE!</formula>
    </cfRule>
  </conditionalFormatting>
  <conditionalFormatting sqref="G1188:I1188">
    <cfRule type="expression" dxfId="2498" priority="1200">
      <formula>#VALUE!</formula>
    </cfRule>
  </conditionalFormatting>
  <conditionalFormatting sqref="G1199:I1199">
    <cfRule type="expression" dxfId="2497" priority="1199">
      <formula>#VALUE!</formula>
    </cfRule>
  </conditionalFormatting>
  <conditionalFormatting sqref="G1210:I1210">
    <cfRule type="expression" dxfId="2496" priority="1198">
      <formula>#VALUE!</formula>
    </cfRule>
  </conditionalFormatting>
  <conditionalFormatting sqref="G1221:I1221">
    <cfRule type="expression" dxfId="2495" priority="1197">
      <formula>#VALUE!</formula>
    </cfRule>
  </conditionalFormatting>
  <conditionalFormatting sqref="G1232:I1232">
    <cfRule type="expression" dxfId="2494" priority="1196">
      <formula>#VALUE!</formula>
    </cfRule>
  </conditionalFormatting>
  <conditionalFormatting sqref="G1243:I1243">
    <cfRule type="expression" dxfId="2493" priority="1195">
      <formula>#VALUE!</formula>
    </cfRule>
  </conditionalFormatting>
  <conditionalFormatting sqref="G1254:I1254">
    <cfRule type="expression" dxfId="2492" priority="1194">
      <formula>#VALUE!</formula>
    </cfRule>
  </conditionalFormatting>
  <conditionalFormatting sqref="G1265:I1265">
    <cfRule type="expression" dxfId="2491" priority="1193">
      <formula>#VALUE!</formula>
    </cfRule>
  </conditionalFormatting>
  <conditionalFormatting sqref="G1276:I1276">
    <cfRule type="expression" dxfId="2490" priority="1192">
      <formula>#VALUE!</formula>
    </cfRule>
  </conditionalFormatting>
  <conditionalFormatting sqref="G1287:I1287">
    <cfRule type="expression" dxfId="2489" priority="1191">
      <formula>#VALUE!</formula>
    </cfRule>
  </conditionalFormatting>
  <conditionalFormatting sqref="G1298:I1298">
    <cfRule type="expression" dxfId="2488" priority="1190">
      <formula>#VALUE!</formula>
    </cfRule>
  </conditionalFormatting>
  <conditionalFormatting sqref="G1309:I1309">
    <cfRule type="expression" dxfId="2487" priority="1189">
      <formula>#VALUE!</formula>
    </cfRule>
  </conditionalFormatting>
  <conditionalFormatting sqref="G1320:I1320">
    <cfRule type="expression" dxfId="2486" priority="1188">
      <formula>#VALUE!</formula>
    </cfRule>
  </conditionalFormatting>
  <conditionalFormatting sqref="G1331:I1331">
    <cfRule type="expression" dxfId="2485" priority="1187">
      <formula>#VALUE!</formula>
    </cfRule>
  </conditionalFormatting>
  <conditionalFormatting sqref="G1342:I1342">
    <cfRule type="expression" dxfId="2484" priority="1186">
      <formula>#VALUE!</formula>
    </cfRule>
  </conditionalFormatting>
  <conditionalFormatting sqref="G1353:I1353">
    <cfRule type="expression" dxfId="2483" priority="1185">
      <formula>#VALUE!</formula>
    </cfRule>
  </conditionalFormatting>
  <conditionalFormatting sqref="G1364:I1364">
    <cfRule type="expression" dxfId="2482" priority="1184">
      <formula>#VALUE!</formula>
    </cfRule>
  </conditionalFormatting>
  <conditionalFormatting sqref="G1375:I1375">
    <cfRule type="expression" dxfId="2481" priority="1183">
      <formula>#VALUE!</formula>
    </cfRule>
  </conditionalFormatting>
  <conditionalFormatting sqref="G1386:I1386">
    <cfRule type="expression" dxfId="2480" priority="1182">
      <formula>#VALUE!</formula>
    </cfRule>
  </conditionalFormatting>
  <conditionalFormatting sqref="G1397:I1397">
    <cfRule type="expression" dxfId="2479" priority="1181">
      <formula>#VALUE!</formula>
    </cfRule>
  </conditionalFormatting>
  <conditionalFormatting sqref="G1408:I1408">
    <cfRule type="expression" dxfId="2478" priority="1180">
      <formula>#VALUE!</formula>
    </cfRule>
  </conditionalFormatting>
  <conditionalFormatting sqref="G1419:I1419">
    <cfRule type="expression" dxfId="2477" priority="1179">
      <formula>#VALUE!</formula>
    </cfRule>
  </conditionalFormatting>
  <conditionalFormatting sqref="G1430:I1430">
    <cfRule type="expression" dxfId="2476" priority="1178">
      <formula>#VALUE!</formula>
    </cfRule>
  </conditionalFormatting>
  <conditionalFormatting sqref="G1441:I1441">
    <cfRule type="expression" dxfId="2475" priority="1177">
      <formula>#VALUE!</formula>
    </cfRule>
  </conditionalFormatting>
  <conditionalFormatting sqref="G1452:I1452">
    <cfRule type="expression" dxfId="2474" priority="1176">
      <formula>#VALUE!</formula>
    </cfRule>
  </conditionalFormatting>
  <conditionalFormatting sqref="G1463:I1463">
    <cfRule type="expression" dxfId="2473" priority="1175">
      <formula>#VALUE!</formula>
    </cfRule>
  </conditionalFormatting>
  <conditionalFormatting sqref="G1474:I1474">
    <cfRule type="expression" dxfId="2472" priority="1174">
      <formula>#VALUE!</formula>
    </cfRule>
  </conditionalFormatting>
  <conditionalFormatting sqref="G1485:I1485">
    <cfRule type="expression" dxfId="2471" priority="1173">
      <formula>#VALUE!</formula>
    </cfRule>
  </conditionalFormatting>
  <conditionalFormatting sqref="G1496:I1496">
    <cfRule type="expression" dxfId="2470" priority="1172">
      <formula>#VALUE!</formula>
    </cfRule>
  </conditionalFormatting>
  <conditionalFormatting sqref="G1507:I1507">
    <cfRule type="expression" dxfId="2469" priority="1171">
      <formula>#VALUE!</formula>
    </cfRule>
  </conditionalFormatting>
  <conditionalFormatting sqref="G1518:I1518">
    <cfRule type="expression" dxfId="2468" priority="1170">
      <formula>#VALUE!</formula>
    </cfRule>
  </conditionalFormatting>
  <conditionalFormatting sqref="G1529:I1529">
    <cfRule type="expression" dxfId="2467" priority="1169">
      <formula>#VALUE!</formula>
    </cfRule>
  </conditionalFormatting>
  <conditionalFormatting sqref="G1540:I1540">
    <cfRule type="expression" dxfId="2466" priority="1168">
      <formula>#VALUE!</formula>
    </cfRule>
  </conditionalFormatting>
  <conditionalFormatting sqref="G1551:I1551">
    <cfRule type="expression" dxfId="2465" priority="1167">
      <formula>#VALUE!</formula>
    </cfRule>
  </conditionalFormatting>
  <conditionalFormatting sqref="G1562:I1562">
    <cfRule type="expression" dxfId="2464" priority="1166">
      <formula>#VALUE!</formula>
    </cfRule>
  </conditionalFormatting>
  <conditionalFormatting sqref="G1573:I1573">
    <cfRule type="expression" dxfId="2463" priority="1165">
      <formula>#VALUE!</formula>
    </cfRule>
  </conditionalFormatting>
  <conditionalFormatting sqref="G1584:I1584">
    <cfRule type="expression" dxfId="2462" priority="1164">
      <formula>#VALUE!</formula>
    </cfRule>
  </conditionalFormatting>
  <conditionalFormatting sqref="G1595:I1595">
    <cfRule type="expression" dxfId="2461" priority="1163">
      <formula>#VALUE!</formula>
    </cfRule>
  </conditionalFormatting>
  <conditionalFormatting sqref="G1606:I1606">
    <cfRule type="expression" dxfId="2460" priority="1162">
      <formula>#VALUE!</formula>
    </cfRule>
  </conditionalFormatting>
  <conditionalFormatting sqref="G1617:I1617">
    <cfRule type="expression" dxfId="2459" priority="1161">
      <formula>#VALUE!</formula>
    </cfRule>
  </conditionalFormatting>
  <conditionalFormatting sqref="G1628:I1628">
    <cfRule type="expression" dxfId="2458" priority="1160">
      <formula>#VALUE!</formula>
    </cfRule>
  </conditionalFormatting>
  <conditionalFormatting sqref="G1639:I1639">
    <cfRule type="expression" dxfId="2457" priority="1159">
      <formula>#VALUE!</formula>
    </cfRule>
  </conditionalFormatting>
  <conditionalFormatting sqref="G1650:I1650">
    <cfRule type="expression" dxfId="2456" priority="1158">
      <formula>#VALUE!</formula>
    </cfRule>
  </conditionalFormatting>
  <conditionalFormatting sqref="G1661:I1661">
    <cfRule type="expression" dxfId="2455" priority="1157">
      <formula>#VALUE!</formula>
    </cfRule>
  </conditionalFormatting>
  <conditionalFormatting sqref="G1672:I1672">
    <cfRule type="expression" dxfId="2454" priority="1156">
      <formula>#VALUE!</formula>
    </cfRule>
  </conditionalFormatting>
  <conditionalFormatting sqref="P1684">
    <cfRule type="expression" dxfId="2453" priority="1154">
      <formula>P34&lt;P22*50%</formula>
    </cfRule>
    <cfRule type="expression" dxfId="2452" priority="1155">
      <formula>P1396&lt;P1384*20%</formula>
    </cfRule>
  </conditionalFormatting>
  <conditionalFormatting sqref="G55">
    <cfRule type="expression" dxfId="2451" priority="1153">
      <formula>#VALUE!</formula>
    </cfRule>
  </conditionalFormatting>
  <conditionalFormatting sqref="G66">
    <cfRule type="expression" dxfId="2450" priority="1152">
      <formula>#VALUE!</formula>
    </cfRule>
  </conditionalFormatting>
  <conditionalFormatting sqref="G88">
    <cfRule type="expression" dxfId="2449" priority="1151">
      <formula>#VALUE!</formula>
    </cfRule>
  </conditionalFormatting>
  <conditionalFormatting sqref="G99:I99">
    <cfRule type="expression" dxfId="2448" priority="1150">
      <formula>#VALUE!</formula>
    </cfRule>
  </conditionalFormatting>
  <conditionalFormatting sqref="G110:I110">
    <cfRule type="expression" dxfId="2447" priority="1149">
      <formula>#VALUE!</formula>
    </cfRule>
  </conditionalFormatting>
  <conditionalFormatting sqref="G121:I121">
    <cfRule type="expression" dxfId="2446" priority="1148">
      <formula>#VALUE!</formula>
    </cfRule>
  </conditionalFormatting>
  <conditionalFormatting sqref="G132:I132">
    <cfRule type="expression" dxfId="2445" priority="1147">
      <formula>#VALUE!</formula>
    </cfRule>
  </conditionalFormatting>
  <conditionalFormatting sqref="G143:I143">
    <cfRule type="expression" dxfId="2444" priority="1146">
      <formula>#VALUE!</formula>
    </cfRule>
  </conditionalFormatting>
  <conditionalFormatting sqref="G154:I154">
    <cfRule type="expression" dxfId="2443" priority="1145">
      <formula>#VALUE!</formula>
    </cfRule>
  </conditionalFormatting>
  <conditionalFormatting sqref="G165:I165">
    <cfRule type="expression" dxfId="2442" priority="1144">
      <formula>#VALUE!</formula>
    </cfRule>
  </conditionalFormatting>
  <conditionalFormatting sqref="G176:I176">
    <cfRule type="expression" dxfId="2441" priority="1143">
      <formula>#VALUE!</formula>
    </cfRule>
  </conditionalFormatting>
  <conditionalFormatting sqref="G187:I187">
    <cfRule type="expression" dxfId="2440" priority="1142">
      <formula>#VALUE!</formula>
    </cfRule>
  </conditionalFormatting>
  <conditionalFormatting sqref="G198:I198">
    <cfRule type="expression" dxfId="2439" priority="1141">
      <formula>#VALUE!</formula>
    </cfRule>
  </conditionalFormatting>
  <conditionalFormatting sqref="G209:I209">
    <cfRule type="expression" dxfId="2438" priority="1140">
      <formula>#VALUE!</formula>
    </cfRule>
  </conditionalFormatting>
  <conditionalFormatting sqref="G220:I220">
    <cfRule type="expression" dxfId="2437" priority="1139">
      <formula>#VALUE!</formula>
    </cfRule>
  </conditionalFormatting>
  <conditionalFormatting sqref="G231:I231">
    <cfRule type="expression" dxfId="2436" priority="1138">
      <formula>#VALUE!</formula>
    </cfRule>
  </conditionalFormatting>
  <conditionalFormatting sqref="G242:I242">
    <cfRule type="expression" dxfId="2435" priority="1137">
      <formula>#VALUE!</formula>
    </cfRule>
  </conditionalFormatting>
  <conditionalFormatting sqref="G253:I253">
    <cfRule type="expression" dxfId="2434" priority="1136">
      <formula>#VALUE!</formula>
    </cfRule>
  </conditionalFormatting>
  <conditionalFormatting sqref="G264:I264">
    <cfRule type="expression" dxfId="2433" priority="1135">
      <formula>#VALUE!</formula>
    </cfRule>
  </conditionalFormatting>
  <conditionalFormatting sqref="G275:I275">
    <cfRule type="expression" dxfId="2432" priority="1134">
      <formula>#VALUE!</formula>
    </cfRule>
  </conditionalFormatting>
  <conditionalFormatting sqref="G286:I286">
    <cfRule type="expression" dxfId="2431" priority="1133">
      <formula>#VALUE!</formula>
    </cfRule>
  </conditionalFormatting>
  <conditionalFormatting sqref="G297:I297">
    <cfRule type="expression" dxfId="2430" priority="1132">
      <formula>#VALUE!</formula>
    </cfRule>
  </conditionalFormatting>
  <conditionalFormatting sqref="G308:I308">
    <cfRule type="expression" dxfId="2429" priority="1131">
      <formula>#VALUE!</formula>
    </cfRule>
  </conditionalFormatting>
  <conditionalFormatting sqref="G319:I319">
    <cfRule type="expression" dxfId="2428" priority="1130">
      <formula>#VALUE!</formula>
    </cfRule>
  </conditionalFormatting>
  <conditionalFormatting sqref="G330:I330">
    <cfRule type="expression" dxfId="2427" priority="1129">
      <formula>#VALUE!</formula>
    </cfRule>
  </conditionalFormatting>
  <conditionalFormatting sqref="G341:I341">
    <cfRule type="expression" dxfId="2426" priority="1128">
      <formula>#VALUE!</formula>
    </cfRule>
  </conditionalFormatting>
  <conditionalFormatting sqref="G352:I352">
    <cfRule type="expression" dxfId="2425" priority="1127">
      <formula>#VALUE!</formula>
    </cfRule>
  </conditionalFormatting>
  <conditionalFormatting sqref="G363:I363">
    <cfRule type="expression" dxfId="2424" priority="1126">
      <formula>#VALUE!</formula>
    </cfRule>
  </conditionalFormatting>
  <conditionalFormatting sqref="G374:I374">
    <cfRule type="expression" dxfId="2423" priority="1125">
      <formula>#VALUE!</formula>
    </cfRule>
  </conditionalFormatting>
  <conditionalFormatting sqref="G385:I385">
    <cfRule type="expression" dxfId="2422" priority="1124">
      <formula>#VALUE!</formula>
    </cfRule>
  </conditionalFormatting>
  <conditionalFormatting sqref="G396:I396">
    <cfRule type="expression" dxfId="2421" priority="1123">
      <formula>#VALUE!</formula>
    </cfRule>
  </conditionalFormatting>
  <conditionalFormatting sqref="G407:I407">
    <cfRule type="expression" dxfId="2420" priority="1122">
      <formula>#VALUE!</formula>
    </cfRule>
  </conditionalFormatting>
  <conditionalFormatting sqref="G418:I418">
    <cfRule type="expression" dxfId="2419" priority="1121">
      <formula>#VALUE!</formula>
    </cfRule>
  </conditionalFormatting>
  <conditionalFormatting sqref="G429:I429">
    <cfRule type="expression" dxfId="2418" priority="1120">
      <formula>#VALUE!</formula>
    </cfRule>
  </conditionalFormatting>
  <conditionalFormatting sqref="G440:I440">
    <cfRule type="expression" dxfId="2417" priority="1119">
      <formula>#VALUE!</formula>
    </cfRule>
  </conditionalFormatting>
  <conditionalFormatting sqref="G451:I451">
    <cfRule type="expression" dxfId="2416" priority="1118">
      <formula>#VALUE!</formula>
    </cfRule>
  </conditionalFormatting>
  <conditionalFormatting sqref="G462:I462">
    <cfRule type="expression" dxfId="2415" priority="1117">
      <formula>#VALUE!</formula>
    </cfRule>
  </conditionalFormatting>
  <conditionalFormatting sqref="G473:I473">
    <cfRule type="expression" dxfId="2414" priority="1116">
      <formula>#VALUE!</formula>
    </cfRule>
  </conditionalFormatting>
  <conditionalFormatting sqref="G484:I484">
    <cfRule type="expression" dxfId="2413" priority="1115">
      <formula>#VALUE!</formula>
    </cfRule>
  </conditionalFormatting>
  <conditionalFormatting sqref="G495:I495">
    <cfRule type="expression" dxfId="2412" priority="1114">
      <formula>#VALUE!</formula>
    </cfRule>
  </conditionalFormatting>
  <conditionalFormatting sqref="G506:I506">
    <cfRule type="expression" dxfId="2411" priority="1113">
      <formula>#VALUE!</formula>
    </cfRule>
  </conditionalFormatting>
  <conditionalFormatting sqref="G517:I517">
    <cfRule type="expression" dxfId="2410" priority="1112">
      <formula>#VALUE!</formula>
    </cfRule>
  </conditionalFormatting>
  <conditionalFormatting sqref="G528:I528">
    <cfRule type="expression" dxfId="2409" priority="1111">
      <formula>#VALUE!</formula>
    </cfRule>
  </conditionalFormatting>
  <conditionalFormatting sqref="G539:I539">
    <cfRule type="expression" dxfId="2408" priority="1110">
      <formula>#VALUE!</formula>
    </cfRule>
  </conditionalFormatting>
  <conditionalFormatting sqref="G550:I550">
    <cfRule type="expression" dxfId="2407" priority="1109">
      <formula>#VALUE!</formula>
    </cfRule>
  </conditionalFormatting>
  <conditionalFormatting sqref="G561:I561">
    <cfRule type="expression" dxfId="2406" priority="1108">
      <formula>#VALUE!</formula>
    </cfRule>
  </conditionalFormatting>
  <conditionalFormatting sqref="G77">
    <cfRule type="expression" dxfId="2405" priority="1107">
      <formula>#VALUE!</formula>
    </cfRule>
  </conditionalFormatting>
  <conditionalFormatting sqref="G561:I561">
    <cfRule type="expression" dxfId="2404" priority="1106">
      <formula>#VALUE!</formula>
    </cfRule>
  </conditionalFormatting>
  <conditionalFormatting sqref="G561:I561">
    <cfRule type="expression" dxfId="2403" priority="1105">
      <formula>#VALUE!</formula>
    </cfRule>
  </conditionalFormatting>
  <conditionalFormatting sqref="G572:I572">
    <cfRule type="expression" dxfId="2402" priority="1104">
      <formula>#VALUE!</formula>
    </cfRule>
  </conditionalFormatting>
  <conditionalFormatting sqref="G583:I583">
    <cfRule type="expression" dxfId="2401" priority="1103">
      <formula>#VALUE!</formula>
    </cfRule>
  </conditionalFormatting>
  <conditionalFormatting sqref="G594:I594">
    <cfRule type="expression" dxfId="2400" priority="1102">
      <formula>#VALUE!</formula>
    </cfRule>
  </conditionalFormatting>
  <conditionalFormatting sqref="G605:I605">
    <cfRule type="expression" dxfId="2399" priority="1101">
      <formula>#VALUE!</formula>
    </cfRule>
  </conditionalFormatting>
  <conditionalFormatting sqref="G616:I616">
    <cfRule type="expression" dxfId="2398" priority="1100">
      <formula>#VALUE!</formula>
    </cfRule>
  </conditionalFormatting>
  <conditionalFormatting sqref="G627:I627">
    <cfRule type="expression" dxfId="2397" priority="1099">
      <formula>#VALUE!</formula>
    </cfRule>
  </conditionalFormatting>
  <conditionalFormatting sqref="G638:I638">
    <cfRule type="expression" dxfId="2396" priority="1098">
      <formula>#VALUE!</formula>
    </cfRule>
  </conditionalFormatting>
  <conditionalFormatting sqref="G649:I649">
    <cfRule type="expression" dxfId="2395" priority="1097">
      <formula>#VALUE!</formula>
    </cfRule>
  </conditionalFormatting>
  <conditionalFormatting sqref="G660:I660">
    <cfRule type="expression" dxfId="2394" priority="1096">
      <formula>#VALUE!</formula>
    </cfRule>
  </conditionalFormatting>
  <conditionalFormatting sqref="G671:I671">
    <cfRule type="expression" dxfId="2393" priority="1095">
      <formula>#VALUE!</formula>
    </cfRule>
  </conditionalFormatting>
  <conditionalFormatting sqref="G682:I682">
    <cfRule type="expression" dxfId="2392" priority="1094">
      <formula>#VALUE!</formula>
    </cfRule>
  </conditionalFormatting>
  <conditionalFormatting sqref="G693:I693">
    <cfRule type="expression" dxfId="2391" priority="1093">
      <formula>#VALUE!</formula>
    </cfRule>
  </conditionalFormatting>
  <conditionalFormatting sqref="G704:I704">
    <cfRule type="expression" dxfId="2390" priority="1092">
      <formula>#VALUE!</formula>
    </cfRule>
  </conditionalFormatting>
  <conditionalFormatting sqref="G715:I715">
    <cfRule type="expression" dxfId="2389" priority="1091">
      <formula>#VALUE!</formula>
    </cfRule>
  </conditionalFormatting>
  <conditionalFormatting sqref="G726:I726">
    <cfRule type="expression" dxfId="2388" priority="1090">
      <formula>#VALUE!</formula>
    </cfRule>
  </conditionalFormatting>
  <conditionalFormatting sqref="G737:I737">
    <cfRule type="expression" dxfId="2387" priority="1089">
      <formula>#VALUE!</formula>
    </cfRule>
  </conditionalFormatting>
  <conditionalFormatting sqref="G748:I748">
    <cfRule type="expression" dxfId="2386" priority="1088">
      <formula>#VALUE!</formula>
    </cfRule>
  </conditionalFormatting>
  <conditionalFormatting sqref="G759:I759">
    <cfRule type="expression" dxfId="2385" priority="1087">
      <formula>#VALUE!</formula>
    </cfRule>
  </conditionalFormatting>
  <conditionalFormatting sqref="G770:I770">
    <cfRule type="expression" dxfId="2384" priority="1086">
      <formula>#VALUE!</formula>
    </cfRule>
  </conditionalFormatting>
  <conditionalFormatting sqref="G781:I781">
    <cfRule type="expression" dxfId="2383" priority="1085">
      <formula>#VALUE!</formula>
    </cfRule>
  </conditionalFormatting>
  <conditionalFormatting sqref="G792:I792">
    <cfRule type="expression" dxfId="2382" priority="1084">
      <formula>#VALUE!</formula>
    </cfRule>
  </conditionalFormatting>
  <conditionalFormatting sqref="G803:I803">
    <cfRule type="expression" dxfId="2381" priority="1083">
      <formula>#VALUE!</formula>
    </cfRule>
  </conditionalFormatting>
  <conditionalFormatting sqref="G814:I814">
    <cfRule type="expression" dxfId="2380" priority="1082">
      <formula>#VALUE!</formula>
    </cfRule>
  </conditionalFormatting>
  <conditionalFormatting sqref="G825:I825">
    <cfRule type="expression" dxfId="2379" priority="1081">
      <formula>#VALUE!</formula>
    </cfRule>
  </conditionalFormatting>
  <conditionalFormatting sqref="G836:I836">
    <cfRule type="expression" dxfId="2378" priority="1080">
      <formula>#VALUE!</formula>
    </cfRule>
  </conditionalFormatting>
  <conditionalFormatting sqref="G847:I847">
    <cfRule type="expression" dxfId="2377" priority="1079">
      <formula>#VALUE!</formula>
    </cfRule>
  </conditionalFormatting>
  <conditionalFormatting sqref="G858:I858">
    <cfRule type="expression" dxfId="2376" priority="1078">
      <formula>#VALUE!</formula>
    </cfRule>
  </conditionalFormatting>
  <conditionalFormatting sqref="G869:I869">
    <cfRule type="expression" dxfId="2375" priority="1077">
      <formula>#VALUE!</formula>
    </cfRule>
  </conditionalFormatting>
  <conditionalFormatting sqref="G880:I880">
    <cfRule type="expression" dxfId="2374" priority="1076">
      <formula>#VALUE!</formula>
    </cfRule>
  </conditionalFormatting>
  <conditionalFormatting sqref="G891:I891">
    <cfRule type="expression" dxfId="2373" priority="1075">
      <formula>#VALUE!</formula>
    </cfRule>
  </conditionalFormatting>
  <conditionalFormatting sqref="G902:I902">
    <cfRule type="expression" dxfId="2372" priority="1074">
      <formula>#VALUE!</formula>
    </cfRule>
  </conditionalFormatting>
  <conditionalFormatting sqref="G913:I913">
    <cfRule type="expression" dxfId="2371" priority="1073">
      <formula>#VALUE!</formula>
    </cfRule>
  </conditionalFormatting>
  <conditionalFormatting sqref="G924:I924">
    <cfRule type="expression" dxfId="2370" priority="1072">
      <formula>#VALUE!</formula>
    </cfRule>
  </conditionalFormatting>
  <conditionalFormatting sqref="G935:I935">
    <cfRule type="expression" dxfId="2369" priority="1071">
      <formula>#VALUE!</formula>
    </cfRule>
  </conditionalFormatting>
  <conditionalFormatting sqref="G946:I946">
    <cfRule type="expression" dxfId="2368" priority="1070">
      <formula>#VALUE!</formula>
    </cfRule>
  </conditionalFormatting>
  <conditionalFormatting sqref="G957:I957">
    <cfRule type="expression" dxfId="2367" priority="1069">
      <formula>#VALUE!</formula>
    </cfRule>
  </conditionalFormatting>
  <conditionalFormatting sqref="G968:I968">
    <cfRule type="expression" dxfId="2366" priority="1068">
      <formula>#VALUE!</formula>
    </cfRule>
  </conditionalFormatting>
  <conditionalFormatting sqref="G979:I979">
    <cfRule type="expression" dxfId="2365" priority="1067">
      <formula>#VALUE!</formula>
    </cfRule>
  </conditionalFormatting>
  <conditionalFormatting sqref="G990:I990">
    <cfRule type="expression" dxfId="2364" priority="1066">
      <formula>#VALUE!</formula>
    </cfRule>
  </conditionalFormatting>
  <conditionalFormatting sqref="G1001:I1001">
    <cfRule type="expression" dxfId="2363" priority="1065">
      <formula>#VALUE!</formula>
    </cfRule>
  </conditionalFormatting>
  <conditionalFormatting sqref="G1012:I1012">
    <cfRule type="expression" dxfId="2362" priority="1064">
      <formula>#VALUE!</formula>
    </cfRule>
  </conditionalFormatting>
  <conditionalFormatting sqref="G1023:I1023">
    <cfRule type="expression" dxfId="2361" priority="1063">
      <formula>#VALUE!</formula>
    </cfRule>
  </conditionalFormatting>
  <conditionalFormatting sqref="G1034:I1034">
    <cfRule type="expression" dxfId="2360" priority="1062">
      <formula>#VALUE!</formula>
    </cfRule>
  </conditionalFormatting>
  <conditionalFormatting sqref="G1045:I1045">
    <cfRule type="expression" dxfId="2359" priority="1061">
      <formula>#VALUE!</formula>
    </cfRule>
  </conditionalFormatting>
  <conditionalFormatting sqref="G1056:I1056">
    <cfRule type="expression" dxfId="2358" priority="1060">
      <formula>#VALUE!</formula>
    </cfRule>
  </conditionalFormatting>
  <conditionalFormatting sqref="G1067:I1067">
    <cfRule type="expression" dxfId="2357" priority="1059">
      <formula>#VALUE!</formula>
    </cfRule>
  </conditionalFormatting>
  <conditionalFormatting sqref="G1078:I1078">
    <cfRule type="expression" dxfId="2356" priority="1058">
      <formula>#VALUE!</formula>
    </cfRule>
  </conditionalFormatting>
  <conditionalFormatting sqref="G1089:I1089">
    <cfRule type="expression" dxfId="2355" priority="1057">
      <formula>#VALUE!</formula>
    </cfRule>
  </conditionalFormatting>
  <conditionalFormatting sqref="G1100:I1100">
    <cfRule type="expression" dxfId="2354" priority="1056">
      <formula>#VALUE!</formula>
    </cfRule>
  </conditionalFormatting>
  <conditionalFormatting sqref="G1111:I1111">
    <cfRule type="expression" dxfId="2353" priority="1055">
      <formula>#VALUE!</formula>
    </cfRule>
  </conditionalFormatting>
  <conditionalFormatting sqref="G1122:I1122">
    <cfRule type="expression" dxfId="2352" priority="1054">
      <formula>#VALUE!</formula>
    </cfRule>
  </conditionalFormatting>
  <conditionalFormatting sqref="G1133:I1133">
    <cfRule type="expression" dxfId="2351" priority="1053">
      <formula>#VALUE!</formula>
    </cfRule>
  </conditionalFormatting>
  <conditionalFormatting sqref="G1144:I1144">
    <cfRule type="expression" dxfId="2350" priority="1052">
      <formula>#VALUE!</formula>
    </cfRule>
  </conditionalFormatting>
  <conditionalFormatting sqref="G1155:I1155">
    <cfRule type="expression" dxfId="2349" priority="1051">
      <formula>#VALUE!</formula>
    </cfRule>
  </conditionalFormatting>
  <conditionalFormatting sqref="G1166:I1166">
    <cfRule type="expression" dxfId="2348" priority="1050">
      <formula>#VALUE!</formula>
    </cfRule>
  </conditionalFormatting>
  <conditionalFormatting sqref="G1177:I1177">
    <cfRule type="expression" dxfId="2347" priority="1049">
      <formula>#VALUE!</formula>
    </cfRule>
  </conditionalFormatting>
  <conditionalFormatting sqref="G1188:I1188">
    <cfRule type="expression" dxfId="2346" priority="1048">
      <formula>#VALUE!</formula>
    </cfRule>
  </conditionalFormatting>
  <conditionalFormatting sqref="G1210:I1210">
    <cfRule type="expression" dxfId="2345" priority="1047">
      <formula>#VALUE!</formula>
    </cfRule>
  </conditionalFormatting>
  <conditionalFormatting sqref="G1221:I1221">
    <cfRule type="expression" dxfId="2344" priority="1046">
      <formula>#VALUE!</formula>
    </cfRule>
  </conditionalFormatting>
  <conditionalFormatting sqref="G1232:I1232">
    <cfRule type="expression" dxfId="2343" priority="1045">
      <formula>#VALUE!</formula>
    </cfRule>
  </conditionalFormatting>
  <conditionalFormatting sqref="G1243:I1243">
    <cfRule type="expression" dxfId="2342" priority="1044">
      <formula>#VALUE!</formula>
    </cfRule>
  </conditionalFormatting>
  <conditionalFormatting sqref="G1254:I1254">
    <cfRule type="expression" dxfId="2341" priority="1043">
      <formula>#VALUE!</formula>
    </cfRule>
  </conditionalFormatting>
  <conditionalFormatting sqref="G1265:I1265">
    <cfRule type="expression" dxfId="2340" priority="1042">
      <formula>#VALUE!</formula>
    </cfRule>
  </conditionalFormatting>
  <conditionalFormatting sqref="G1276:I1276">
    <cfRule type="expression" dxfId="2339" priority="1041">
      <formula>#VALUE!</formula>
    </cfRule>
  </conditionalFormatting>
  <conditionalFormatting sqref="G1287:I1287">
    <cfRule type="expression" dxfId="2338" priority="1040">
      <formula>#VALUE!</formula>
    </cfRule>
  </conditionalFormatting>
  <conditionalFormatting sqref="G1298:I1298">
    <cfRule type="expression" dxfId="2337" priority="1039">
      <formula>#VALUE!</formula>
    </cfRule>
  </conditionalFormatting>
  <conditionalFormatting sqref="G1309:I1309">
    <cfRule type="expression" dxfId="2336" priority="1038">
      <formula>#VALUE!</formula>
    </cfRule>
  </conditionalFormatting>
  <conditionalFormatting sqref="G1320:I1320">
    <cfRule type="expression" dxfId="2335" priority="1037">
      <formula>#VALUE!</formula>
    </cfRule>
  </conditionalFormatting>
  <conditionalFormatting sqref="G1331:I1331">
    <cfRule type="expression" dxfId="2334" priority="1036">
      <formula>#VALUE!</formula>
    </cfRule>
  </conditionalFormatting>
  <conditionalFormatting sqref="G1342:I1342">
    <cfRule type="expression" dxfId="2333" priority="1035">
      <formula>#VALUE!</formula>
    </cfRule>
  </conditionalFormatting>
  <conditionalFormatting sqref="G1353:I1353">
    <cfRule type="expression" dxfId="2332" priority="1034">
      <formula>#VALUE!</formula>
    </cfRule>
  </conditionalFormatting>
  <conditionalFormatting sqref="G1364:I1364">
    <cfRule type="expression" dxfId="2331" priority="1033">
      <formula>#VALUE!</formula>
    </cfRule>
  </conditionalFormatting>
  <conditionalFormatting sqref="G1375:I1375">
    <cfRule type="expression" dxfId="2330" priority="1032">
      <formula>#VALUE!</formula>
    </cfRule>
  </conditionalFormatting>
  <conditionalFormatting sqref="G1386:I1386">
    <cfRule type="expression" dxfId="2329" priority="1031">
      <formula>#VALUE!</formula>
    </cfRule>
  </conditionalFormatting>
  <conditionalFormatting sqref="G1397:I1397">
    <cfRule type="expression" dxfId="2328" priority="1030">
      <formula>#VALUE!</formula>
    </cfRule>
  </conditionalFormatting>
  <conditionalFormatting sqref="G1408:I1408">
    <cfRule type="expression" dxfId="2327" priority="1029">
      <formula>#VALUE!</formula>
    </cfRule>
  </conditionalFormatting>
  <conditionalFormatting sqref="G1419:I1419">
    <cfRule type="expression" dxfId="2326" priority="1028">
      <formula>#VALUE!</formula>
    </cfRule>
  </conditionalFormatting>
  <conditionalFormatting sqref="G1430:I1430">
    <cfRule type="expression" dxfId="2325" priority="1027">
      <formula>#VALUE!</formula>
    </cfRule>
  </conditionalFormatting>
  <conditionalFormatting sqref="G1441:I1441">
    <cfRule type="expression" dxfId="2324" priority="1026">
      <formula>#VALUE!</formula>
    </cfRule>
  </conditionalFormatting>
  <conditionalFormatting sqref="G1452:I1452">
    <cfRule type="expression" dxfId="2323" priority="1025">
      <formula>#VALUE!</formula>
    </cfRule>
  </conditionalFormatting>
  <conditionalFormatting sqref="G1463:I1463">
    <cfRule type="expression" dxfId="2322" priority="1024">
      <formula>#VALUE!</formula>
    </cfRule>
  </conditionalFormatting>
  <conditionalFormatting sqref="G1474:I1474">
    <cfRule type="expression" dxfId="2321" priority="1023">
      <formula>#VALUE!</formula>
    </cfRule>
  </conditionalFormatting>
  <conditionalFormatting sqref="G1485:I1485">
    <cfRule type="expression" dxfId="2320" priority="1022">
      <formula>#VALUE!</formula>
    </cfRule>
  </conditionalFormatting>
  <conditionalFormatting sqref="G1496:I1496">
    <cfRule type="expression" dxfId="2319" priority="1021">
      <formula>#VALUE!</formula>
    </cfRule>
  </conditionalFormatting>
  <conditionalFormatting sqref="G1507:I1507">
    <cfRule type="expression" dxfId="2318" priority="1020">
      <formula>#VALUE!</formula>
    </cfRule>
  </conditionalFormatting>
  <conditionalFormatting sqref="G1518:I1518">
    <cfRule type="expression" dxfId="2317" priority="1019">
      <formula>#VALUE!</formula>
    </cfRule>
  </conditionalFormatting>
  <conditionalFormatting sqref="G1529:I1529">
    <cfRule type="expression" dxfId="2316" priority="1018">
      <formula>#VALUE!</formula>
    </cfRule>
  </conditionalFormatting>
  <conditionalFormatting sqref="G1540:I1540">
    <cfRule type="expression" dxfId="2315" priority="1017">
      <formula>#VALUE!</formula>
    </cfRule>
  </conditionalFormatting>
  <conditionalFormatting sqref="G1551:I1551">
    <cfRule type="expression" dxfId="2314" priority="1016">
      <formula>#VALUE!</formula>
    </cfRule>
  </conditionalFormatting>
  <conditionalFormatting sqref="G1562:I1562">
    <cfRule type="expression" dxfId="2313" priority="1015">
      <formula>#VALUE!</formula>
    </cfRule>
  </conditionalFormatting>
  <conditionalFormatting sqref="G1573:I1573">
    <cfRule type="expression" dxfId="2312" priority="1014">
      <formula>#VALUE!</formula>
    </cfRule>
  </conditionalFormatting>
  <conditionalFormatting sqref="G1584:I1584">
    <cfRule type="expression" dxfId="2311" priority="1013">
      <formula>#VALUE!</formula>
    </cfRule>
  </conditionalFormatting>
  <conditionalFormatting sqref="G1595:I1595">
    <cfRule type="expression" dxfId="2310" priority="1012">
      <formula>#VALUE!</formula>
    </cfRule>
  </conditionalFormatting>
  <conditionalFormatting sqref="G1606:I1606">
    <cfRule type="expression" dxfId="2309" priority="1011">
      <formula>#VALUE!</formula>
    </cfRule>
  </conditionalFormatting>
  <conditionalFormatting sqref="G1617:I1617">
    <cfRule type="expression" dxfId="2308" priority="1010">
      <formula>#VALUE!</formula>
    </cfRule>
  </conditionalFormatting>
  <conditionalFormatting sqref="G1628:I1628">
    <cfRule type="expression" dxfId="2307" priority="1009">
      <formula>#VALUE!</formula>
    </cfRule>
  </conditionalFormatting>
  <conditionalFormatting sqref="G1639:I1639">
    <cfRule type="expression" dxfId="2306" priority="1008">
      <formula>#VALUE!</formula>
    </cfRule>
  </conditionalFormatting>
  <conditionalFormatting sqref="G1650:I1650">
    <cfRule type="expression" dxfId="2305" priority="1007">
      <formula>#VALUE!</formula>
    </cfRule>
  </conditionalFormatting>
  <conditionalFormatting sqref="G1661:I1661">
    <cfRule type="expression" dxfId="2304" priority="1006">
      <formula>#VALUE!</formula>
    </cfRule>
  </conditionalFormatting>
  <conditionalFormatting sqref="G1199:I1199">
    <cfRule type="expression" dxfId="2303" priority="1005">
      <formula>#VALUE!</formula>
    </cfRule>
  </conditionalFormatting>
  <conditionalFormatting sqref="P238 P227 P216 P205 P194 P183 P172 P161 P150 P139 P128 P117 P106 P95 P84 P73 P62 P51">
    <cfRule type="expression" dxfId="2302" priority="1004">
      <formula>OR(P51=W72,P51=W73)</formula>
    </cfRule>
  </conditionalFormatting>
  <conditionalFormatting sqref="P447 P436 P425 P414 P403 P392 P381 P370 P359 P348 P337 P326 P315 P304 P293 P282 P271 P260 P249">
    <cfRule type="expression" dxfId="2301" priority="1003">
      <formula>OR(P249=W270,P249=W271)</formula>
    </cfRule>
  </conditionalFormatting>
  <conditionalFormatting sqref="P568 P557 P546 P535 P524 P513 P502 P491 P480 P469 P458 P579 P590 P601 P612 P623 P634 P645 P656 P667 P678 P689 P700 P711 P722 P733 P744 P755 P766 P777 P788 P799">
    <cfRule type="expression" dxfId="2300" priority="1002">
      <formula>OR(P458=W479,P458=W480)</formula>
    </cfRule>
  </conditionalFormatting>
  <conditionalFormatting sqref="P986 P975 P964 P953 P942 P931 P920 P909 P898 P887 P876 P865 P854 P843 P832 P821 P810">
    <cfRule type="expression" dxfId="2299" priority="1001">
      <formula>OR(P810=W831,P810=W832)</formula>
    </cfRule>
  </conditionalFormatting>
  <conditionalFormatting sqref="P1228 P1217 P1206 P1195 P1184 P1173 P1162 P1151 P1140 P1129 P1118 P1107 P1096 P1085 P1074 P1063 P1052 P1041 P1030 P1019 P1008 P997 P1239 P1250 P1261 P1272 P1283 P1294 P1305">
    <cfRule type="expression" dxfId="2298" priority="1000">
      <formula>OR(P997=W1018,P997=W1019)</formula>
    </cfRule>
  </conditionalFormatting>
  <conditionalFormatting sqref="P1657 P1646 P1635 P1624 P1613 P1602 P1591 P1580 P1569 P1558 P1547 P1536 P1525 P1514 P1503 P1492 P1481 P1470 P1459 P1448 P1437 P1426 P1415 P1404 P1393 P1382 P1371 P1360 P1349 P1338 P1327 P1316 P1668">
    <cfRule type="expression" dxfId="2297" priority="999">
      <formula>OR(P1316=W1337,P1316=W1338)</formula>
    </cfRule>
  </conditionalFormatting>
  <conditionalFormatting sqref="G55">
    <cfRule type="expression" dxfId="2296" priority="998">
      <formula>#VALUE!</formula>
    </cfRule>
  </conditionalFormatting>
  <conditionalFormatting sqref="G55">
    <cfRule type="expression" dxfId="2295" priority="997">
      <formula>#VALUE!</formula>
    </cfRule>
  </conditionalFormatting>
  <conditionalFormatting sqref="G55">
    <cfRule type="expression" dxfId="2294" priority="996">
      <formula>#VALUE!</formula>
    </cfRule>
  </conditionalFormatting>
  <conditionalFormatting sqref="P51">
    <cfRule type="expression" dxfId="2293" priority="995">
      <formula>OR(P51=W72,P51=W73)</formula>
    </cfRule>
  </conditionalFormatting>
  <conditionalFormatting sqref="G66">
    <cfRule type="expression" dxfId="2292" priority="994">
      <formula>#VALUE!</formula>
    </cfRule>
  </conditionalFormatting>
  <conditionalFormatting sqref="G66">
    <cfRule type="expression" dxfId="2291" priority="993">
      <formula>#VALUE!</formula>
    </cfRule>
  </conditionalFormatting>
  <conditionalFormatting sqref="G66">
    <cfRule type="expression" dxfId="2290" priority="992">
      <formula>#VALUE!</formula>
    </cfRule>
  </conditionalFormatting>
  <conditionalFormatting sqref="P62">
    <cfRule type="expression" dxfId="2289" priority="991">
      <formula>OR(P62=W83,P62=W84)</formula>
    </cfRule>
  </conditionalFormatting>
  <conditionalFormatting sqref="G77">
    <cfRule type="expression" dxfId="2288" priority="990">
      <formula>#VALUE!</formula>
    </cfRule>
  </conditionalFormatting>
  <conditionalFormatting sqref="G77">
    <cfRule type="expression" dxfId="2287" priority="989">
      <formula>#VALUE!</formula>
    </cfRule>
  </conditionalFormatting>
  <conditionalFormatting sqref="G77">
    <cfRule type="expression" dxfId="2286" priority="988">
      <formula>#VALUE!</formula>
    </cfRule>
  </conditionalFormatting>
  <conditionalFormatting sqref="P73">
    <cfRule type="expression" dxfId="2285" priority="987">
      <formula>OR(P73=W94,P73=W95)</formula>
    </cfRule>
  </conditionalFormatting>
  <conditionalFormatting sqref="G88">
    <cfRule type="expression" dxfId="2284" priority="986">
      <formula>#VALUE!</formula>
    </cfRule>
  </conditionalFormatting>
  <conditionalFormatting sqref="G88">
    <cfRule type="expression" dxfId="2283" priority="985">
      <formula>#VALUE!</formula>
    </cfRule>
  </conditionalFormatting>
  <conditionalFormatting sqref="G88">
    <cfRule type="expression" dxfId="2282" priority="984">
      <formula>#VALUE!</formula>
    </cfRule>
  </conditionalFormatting>
  <conditionalFormatting sqref="P84">
    <cfRule type="expression" dxfId="2281" priority="983">
      <formula>OR(P84=W105,P84=W106)</formula>
    </cfRule>
  </conditionalFormatting>
  <conditionalFormatting sqref="G99">
    <cfRule type="expression" dxfId="2280" priority="982">
      <formula>#VALUE!</formula>
    </cfRule>
  </conditionalFormatting>
  <conditionalFormatting sqref="G99">
    <cfRule type="expression" dxfId="2279" priority="981">
      <formula>#VALUE!</formula>
    </cfRule>
  </conditionalFormatting>
  <conditionalFormatting sqref="G99">
    <cfRule type="expression" dxfId="2278" priority="980">
      <formula>#VALUE!</formula>
    </cfRule>
  </conditionalFormatting>
  <conditionalFormatting sqref="P95">
    <cfRule type="expression" dxfId="2277" priority="979">
      <formula>OR(P95=W116,P95=W117)</formula>
    </cfRule>
  </conditionalFormatting>
  <conditionalFormatting sqref="G110">
    <cfRule type="expression" dxfId="2276" priority="978">
      <formula>#VALUE!</formula>
    </cfRule>
  </conditionalFormatting>
  <conditionalFormatting sqref="G110">
    <cfRule type="expression" dxfId="2275" priority="977">
      <formula>#VALUE!</formula>
    </cfRule>
  </conditionalFormatting>
  <conditionalFormatting sqref="G110">
    <cfRule type="expression" dxfId="2274" priority="976">
      <formula>#VALUE!</formula>
    </cfRule>
  </conditionalFormatting>
  <conditionalFormatting sqref="P106">
    <cfRule type="expression" dxfId="2273" priority="975">
      <formula>OR(P106=W127,P106=W128)</formula>
    </cfRule>
  </conditionalFormatting>
  <conditionalFormatting sqref="G121">
    <cfRule type="expression" dxfId="2272" priority="974">
      <formula>#VALUE!</formula>
    </cfRule>
  </conditionalFormatting>
  <conditionalFormatting sqref="G121">
    <cfRule type="expression" dxfId="2271" priority="973">
      <formula>#VALUE!</formula>
    </cfRule>
  </conditionalFormatting>
  <conditionalFormatting sqref="G121">
    <cfRule type="expression" dxfId="2270" priority="972">
      <formula>#VALUE!</formula>
    </cfRule>
  </conditionalFormatting>
  <conditionalFormatting sqref="P117">
    <cfRule type="expression" dxfId="2269" priority="971">
      <formula>OR(P117=W138,P117=W139)</formula>
    </cfRule>
  </conditionalFormatting>
  <conditionalFormatting sqref="G132">
    <cfRule type="expression" dxfId="2268" priority="970">
      <formula>#VALUE!</formula>
    </cfRule>
  </conditionalFormatting>
  <conditionalFormatting sqref="G132">
    <cfRule type="expression" dxfId="2267" priority="969">
      <formula>#VALUE!</formula>
    </cfRule>
  </conditionalFormatting>
  <conditionalFormatting sqref="G132">
    <cfRule type="expression" dxfId="2266" priority="968">
      <formula>#VALUE!</formula>
    </cfRule>
  </conditionalFormatting>
  <conditionalFormatting sqref="P128">
    <cfRule type="expression" dxfId="2265" priority="967">
      <formula>OR(P128=W149,P128=W150)</formula>
    </cfRule>
  </conditionalFormatting>
  <conditionalFormatting sqref="G143">
    <cfRule type="expression" dxfId="2264" priority="966">
      <formula>#VALUE!</formula>
    </cfRule>
  </conditionalFormatting>
  <conditionalFormatting sqref="G143">
    <cfRule type="expression" dxfId="2263" priority="965">
      <formula>#VALUE!</formula>
    </cfRule>
  </conditionalFormatting>
  <conditionalFormatting sqref="G143">
    <cfRule type="expression" dxfId="2262" priority="964">
      <formula>#VALUE!</formula>
    </cfRule>
  </conditionalFormatting>
  <conditionalFormatting sqref="P139">
    <cfRule type="expression" dxfId="2261" priority="963">
      <formula>OR(P139=W160,P139=W161)</formula>
    </cfRule>
  </conditionalFormatting>
  <conditionalFormatting sqref="G154">
    <cfRule type="expression" dxfId="2260" priority="962">
      <formula>#VALUE!</formula>
    </cfRule>
  </conditionalFormatting>
  <conditionalFormatting sqref="G154">
    <cfRule type="expression" dxfId="2259" priority="961">
      <formula>#VALUE!</formula>
    </cfRule>
  </conditionalFormatting>
  <conditionalFormatting sqref="G154">
    <cfRule type="expression" dxfId="2258" priority="960">
      <formula>#VALUE!</formula>
    </cfRule>
  </conditionalFormatting>
  <conditionalFormatting sqref="P150">
    <cfRule type="expression" dxfId="2257" priority="959">
      <formula>OR(P150=W171,P150=W172)</formula>
    </cfRule>
  </conditionalFormatting>
  <conditionalFormatting sqref="G165">
    <cfRule type="expression" dxfId="2256" priority="958">
      <formula>#VALUE!</formula>
    </cfRule>
  </conditionalFormatting>
  <conditionalFormatting sqref="G165">
    <cfRule type="expression" dxfId="2255" priority="957">
      <formula>#VALUE!</formula>
    </cfRule>
  </conditionalFormatting>
  <conditionalFormatting sqref="G165">
    <cfRule type="expression" dxfId="2254" priority="956">
      <formula>#VALUE!</formula>
    </cfRule>
  </conditionalFormatting>
  <conditionalFormatting sqref="P161">
    <cfRule type="expression" dxfId="2253" priority="955">
      <formula>OR(P161=W182,P161=W183)</formula>
    </cfRule>
  </conditionalFormatting>
  <conditionalFormatting sqref="G176">
    <cfRule type="expression" dxfId="2252" priority="954">
      <formula>#VALUE!</formula>
    </cfRule>
  </conditionalFormatting>
  <conditionalFormatting sqref="G176">
    <cfRule type="expression" dxfId="2251" priority="953">
      <formula>#VALUE!</formula>
    </cfRule>
  </conditionalFormatting>
  <conditionalFormatting sqref="G176">
    <cfRule type="expression" dxfId="2250" priority="952">
      <formula>#VALUE!</formula>
    </cfRule>
  </conditionalFormatting>
  <conditionalFormatting sqref="P172">
    <cfRule type="expression" dxfId="2249" priority="951">
      <formula>OR(P172=W193,P172=W194)</formula>
    </cfRule>
  </conditionalFormatting>
  <conditionalFormatting sqref="G187">
    <cfRule type="expression" dxfId="2248" priority="950">
      <formula>#VALUE!</formula>
    </cfRule>
  </conditionalFormatting>
  <conditionalFormatting sqref="G187">
    <cfRule type="expression" dxfId="2247" priority="949">
      <formula>#VALUE!</formula>
    </cfRule>
  </conditionalFormatting>
  <conditionalFormatting sqref="G187">
    <cfRule type="expression" dxfId="2246" priority="948">
      <formula>#VALUE!</formula>
    </cfRule>
  </conditionalFormatting>
  <conditionalFormatting sqref="P183">
    <cfRule type="expression" dxfId="2245" priority="947">
      <formula>OR(P183=W204,P183=W205)</formula>
    </cfRule>
  </conditionalFormatting>
  <conditionalFormatting sqref="G198">
    <cfRule type="expression" dxfId="2244" priority="946">
      <formula>#VALUE!</formula>
    </cfRule>
  </conditionalFormatting>
  <conditionalFormatting sqref="G198">
    <cfRule type="expression" dxfId="2243" priority="945">
      <formula>#VALUE!</formula>
    </cfRule>
  </conditionalFormatting>
  <conditionalFormatting sqref="G198">
    <cfRule type="expression" dxfId="2242" priority="944">
      <formula>#VALUE!</formula>
    </cfRule>
  </conditionalFormatting>
  <conditionalFormatting sqref="P194">
    <cfRule type="expression" dxfId="2241" priority="943">
      <formula>OR(P194=W215,P194=W216)</formula>
    </cfRule>
  </conditionalFormatting>
  <conditionalFormatting sqref="G209">
    <cfRule type="expression" dxfId="2240" priority="942">
      <formula>#VALUE!</formula>
    </cfRule>
  </conditionalFormatting>
  <conditionalFormatting sqref="G209">
    <cfRule type="expression" dxfId="2239" priority="941">
      <formula>#VALUE!</formula>
    </cfRule>
  </conditionalFormatting>
  <conditionalFormatting sqref="G209">
    <cfRule type="expression" dxfId="2238" priority="940">
      <formula>#VALUE!</formula>
    </cfRule>
  </conditionalFormatting>
  <conditionalFormatting sqref="P205">
    <cfRule type="expression" dxfId="2237" priority="939">
      <formula>OR(P205=W226,P205=W227)</formula>
    </cfRule>
  </conditionalFormatting>
  <conditionalFormatting sqref="G220">
    <cfRule type="expression" dxfId="2236" priority="938">
      <formula>#VALUE!</formula>
    </cfRule>
  </conditionalFormatting>
  <conditionalFormatting sqref="G220">
    <cfRule type="expression" dxfId="2235" priority="937">
      <formula>#VALUE!</formula>
    </cfRule>
  </conditionalFormatting>
  <conditionalFormatting sqref="G220">
    <cfRule type="expression" dxfId="2234" priority="936">
      <formula>#VALUE!</formula>
    </cfRule>
  </conditionalFormatting>
  <conditionalFormatting sqref="P216">
    <cfRule type="expression" dxfId="2233" priority="935">
      <formula>OR(P216=W237,P216=W238)</formula>
    </cfRule>
  </conditionalFormatting>
  <conditionalFormatting sqref="G231">
    <cfRule type="expression" dxfId="2232" priority="934">
      <formula>#VALUE!</formula>
    </cfRule>
  </conditionalFormatting>
  <conditionalFormatting sqref="G231">
    <cfRule type="expression" dxfId="2231" priority="933">
      <formula>#VALUE!</formula>
    </cfRule>
  </conditionalFormatting>
  <conditionalFormatting sqref="G231">
    <cfRule type="expression" dxfId="2230" priority="932">
      <formula>#VALUE!</formula>
    </cfRule>
  </conditionalFormatting>
  <conditionalFormatting sqref="P227">
    <cfRule type="expression" dxfId="2229" priority="931">
      <formula>OR(P227=W248,P227=W249)</formula>
    </cfRule>
  </conditionalFormatting>
  <conditionalFormatting sqref="G242">
    <cfRule type="expression" dxfId="2228" priority="930">
      <formula>#VALUE!</formula>
    </cfRule>
  </conditionalFormatting>
  <conditionalFormatting sqref="G242">
    <cfRule type="expression" dxfId="2227" priority="929">
      <formula>#VALUE!</formula>
    </cfRule>
  </conditionalFormatting>
  <conditionalFormatting sqref="G242">
    <cfRule type="expression" dxfId="2226" priority="928">
      <formula>#VALUE!</formula>
    </cfRule>
  </conditionalFormatting>
  <conditionalFormatting sqref="P238">
    <cfRule type="expression" dxfId="2225" priority="927">
      <formula>OR(P238=W259,P238=W260)</formula>
    </cfRule>
  </conditionalFormatting>
  <conditionalFormatting sqref="G253">
    <cfRule type="expression" dxfId="2224" priority="926">
      <formula>#VALUE!</formula>
    </cfRule>
  </conditionalFormatting>
  <conditionalFormatting sqref="G253">
    <cfRule type="expression" dxfId="2223" priority="925">
      <formula>#VALUE!</formula>
    </cfRule>
  </conditionalFormatting>
  <conditionalFormatting sqref="G253">
    <cfRule type="expression" dxfId="2222" priority="924">
      <formula>#VALUE!</formula>
    </cfRule>
  </conditionalFormatting>
  <conditionalFormatting sqref="P249">
    <cfRule type="expression" dxfId="2221" priority="923">
      <formula>OR(P249=W270,P249=W271)</formula>
    </cfRule>
  </conditionalFormatting>
  <conditionalFormatting sqref="G264">
    <cfRule type="expression" dxfId="2220" priority="922">
      <formula>#VALUE!</formula>
    </cfRule>
  </conditionalFormatting>
  <conditionalFormatting sqref="G264">
    <cfRule type="expression" dxfId="2219" priority="921">
      <formula>#VALUE!</formula>
    </cfRule>
  </conditionalFormatting>
  <conditionalFormatting sqref="G264">
    <cfRule type="expression" dxfId="2218" priority="920">
      <formula>#VALUE!</formula>
    </cfRule>
  </conditionalFormatting>
  <conditionalFormatting sqref="P260">
    <cfRule type="expression" dxfId="2217" priority="919">
      <formula>OR(P260=W281,P260=W282)</formula>
    </cfRule>
  </conditionalFormatting>
  <conditionalFormatting sqref="G275">
    <cfRule type="expression" dxfId="2216" priority="918">
      <formula>#VALUE!</formula>
    </cfRule>
  </conditionalFormatting>
  <conditionalFormatting sqref="G275">
    <cfRule type="expression" dxfId="2215" priority="917">
      <formula>#VALUE!</formula>
    </cfRule>
  </conditionalFormatting>
  <conditionalFormatting sqref="G275">
    <cfRule type="expression" dxfId="2214" priority="916">
      <formula>#VALUE!</formula>
    </cfRule>
  </conditionalFormatting>
  <conditionalFormatting sqref="P271">
    <cfRule type="expression" dxfId="2213" priority="915">
      <formula>OR(P271=W292,P271=W293)</formula>
    </cfRule>
  </conditionalFormatting>
  <conditionalFormatting sqref="G286">
    <cfRule type="expression" dxfId="2212" priority="914">
      <formula>#VALUE!</formula>
    </cfRule>
  </conditionalFormatting>
  <conditionalFormatting sqref="G286">
    <cfRule type="expression" dxfId="2211" priority="913">
      <formula>#VALUE!</formula>
    </cfRule>
  </conditionalFormatting>
  <conditionalFormatting sqref="G286">
    <cfRule type="expression" dxfId="2210" priority="912">
      <formula>#VALUE!</formula>
    </cfRule>
  </conditionalFormatting>
  <conditionalFormatting sqref="P282">
    <cfRule type="expression" dxfId="2209" priority="911">
      <formula>OR(P282=W303,P282=W304)</formula>
    </cfRule>
  </conditionalFormatting>
  <conditionalFormatting sqref="G297">
    <cfRule type="expression" dxfId="2208" priority="910">
      <formula>#VALUE!</formula>
    </cfRule>
  </conditionalFormatting>
  <conditionalFormatting sqref="G297">
    <cfRule type="expression" dxfId="2207" priority="909">
      <formula>#VALUE!</formula>
    </cfRule>
  </conditionalFormatting>
  <conditionalFormatting sqref="G297">
    <cfRule type="expression" dxfId="2206" priority="908">
      <formula>#VALUE!</formula>
    </cfRule>
  </conditionalFormatting>
  <conditionalFormatting sqref="P293">
    <cfRule type="expression" dxfId="2205" priority="907">
      <formula>OR(P293=W314,P293=W315)</formula>
    </cfRule>
  </conditionalFormatting>
  <conditionalFormatting sqref="G308">
    <cfRule type="expression" dxfId="2204" priority="906">
      <formula>#VALUE!</formula>
    </cfRule>
  </conditionalFormatting>
  <conditionalFormatting sqref="G308">
    <cfRule type="expression" dxfId="2203" priority="905">
      <formula>#VALUE!</formula>
    </cfRule>
  </conditionalFormatting>
  <conditionalFormatting sqref="G308">
    <cfRule type="expression" dxfId="2202" priority="904">
      <formula>#VALUE!</formula>
    </cfRule>
  </conditionalFormatting>
  <conditionalFormatting sqref="P304">
    <cfRule type="expression" dxfId="2201" priority="903">
      <formula>OR(P304=W325,P304=W326)</formula>
    </cfRule>
  </conditionalFormatting>
  <conditionalFormatting sqref="G319">
    <cfRule type="expression" dxfId="2200" priority="902">
      <formula>#VALUE!</formula>
    </cfRule>
  </conditionalFormatting>
  <conditionalFormatting sqref="G319">
    <cfRule type="expression" dxfId="2199" priority="901">
      <formula>#VALUE!</formula>
    </cfRule>
  </conditionalFormatting>
  <conditionalFormatting sqref="G319">
    <cfRule type="expression" dxfId="2198" priority="900">
      <formula>#VALUE!</formula>
    </cfRule>
  </conditionalFormatting>
  <conditionalFormatting sqref="P315">
    <cfRule type="expression" dxfId="2197" priority="899">
      <formula>OR(P315=W336,P315=W337)</formula>
    </cfRule>
  </conditionalFormatting>
  <conditionalFormatting sqref="G330">
    <cfRule type="expression" dxfId="2196" priority="898">
      <formula>#VALUE!</formula>
    </cfRule>
  </conditionalFormatting>
  <conditionalFormatting sqref="G330">
    <cfRule type="expression" dxfId="2195" priority="897">
      <formula>#VALUE!</formula>
    </cfRule>
  </conditionalFormatting>
  <conditionalFormatting sqref="G330">
    <cfRule type="expression" dxfId="2194" priority="896">
      <formula>#VALUE!</formula>
    </cfRule>
  </conditionalFormatting>
  <conditionalFormatting sqref="P326">
    <cfRule type="expression" dxfId="2193" priority="895">
      <formula>OR(P326=W347,P326=W348)</formula>
    </cfRule>
  </conditionalFormatting>
  <conditionalFormatting sqref="G341">
    <cfRule type="expression" dxfId="2192" priority="894">
      <formula>#VALUE!</formula>
    </cfRule>
  </conditionalFormatting>
  <conditionalFormatting sqref="G341">
    <cfRule type="expression" dxfId="2191" priority="893">
      <formula>#VALUE!</formula>
    </cfRule>
  </conditionalFormatting>
  <conditionalFormatting sqref="G341">
    <cfRule type="expression" dxfId="2190" priority="892">
      <formula>#VALUE!</formula>
    </cfRule>
  </conditionalFormatting>
  <conditionalFormatting sqref="P337">
    <cfRule type="expression" dxfId="2189" priority="891">
      <formula>OR(P337=W358,P337=W359)</formula>
    </cfRule>
  </conditionalFormatting>
  <conditionalFormatting sqref="G352">
    <cfRule type="expression" dxfId="2188" priority="890">
      <formula>#VALUE!</formula>
    </cfRule>
  </conditionalFormatting>
  <conditionalFormatting sqref="G352">
    <cfRule type="expression" dxfId="2187" priority="889">
      <formula>#VALUE!</formula>
    </cfRule>
  </conditionalFormatting>
  <conditionalFormatting sqref="G352">
    <cfRule type="expression" dxfId="2186" priority="888">
      <formula>#VALUE!</formula>
    </cfRule>
  </conditionalFormatting>
  <conditionalFormatting sqref="P348">
    <cfRule type="expression" dxfId="2185" priority="887">
      <formula>OR(P348=W369,P348=W370)</formula>
    </cfRule>
  </conditionalFormatting>
  <conditionalFormatting sqref="G363">
    <cfRule type="expression" dxfId="2184" priority="886">
      <formula>#VALUE!</formula>
    </cfRule>
  </conditionalFormatting>
  <conditionalFormatting sqref="G363">
    <cfRule type="expression" dxfId="2183" priority="885">
      <formula>#VALUE!</formula>
    </cfRule>
  </conditionalFormatting>
  <conditionalFormatting sqref="G363">
    <cfRule type="expression" dxfId="2182" priority="884">
      <formula>#VALUE!</formula>
    </cfRule>
  </conditionalFormatting>
  <conditionalFormatting sqref="P359">
    <cfRule type="expression" dxfId="2181" priority="883">
      <formula>OR(P359=W380,P359=W381)</formula>
    </cfRule>
  </conditionalFormatting>
  <conditionalFormatting sqref="G374">
    <cfRule type="expression" dxfId="2180" priority="882">
      <formula>#VALUE!</formula>
    </cfRule>
  </conditionalFormatting>
  <conditionalFormatting sqref="G374">
    <cfRule type="expression" dxfId="2179" priority="881">
      <formula>#VALUE!</formula>
    </cfRule>
  </conditionalFormatting>
  <conditionalFormatting sqref="G374">
    <cfRule type="expression" dxfId="2178" priority="880">
      <formula>#VALUE!</formula>
    </cfRule>
  </conditionalFormatting>
  <conditionalFormatting sqref="P370">
    <cfRule type="expression" dxfId="2177" priority="879">
      <formula>OR(P370=W391,P370=W392)</formula>
    </cfRule>
  </conditionalFormatting>
  <conditionalFormatting sqref="G385">
    <cfRule type="expression" dxfId="2176" priority="878">
      <formula>#VALUE!</formula>
    </cfRule>
  </conditionalFormatting>
  <conditionalFormatting sqref="G385">
    <cfRule type="expression" dxfId="2175" priority="877">
      <formula>#VALUE!</formula>
    </cfRule>
  </conditionalFormatting>
  <conditionalFormatting sqref="G385">
    <cfRule type="expression" dxfId="2174" priority="876">
      <formula>#VALUE!</formula>
    </cfRule>
  </conditionalFormatting>
  <conditionalFormatting sqref="P381">
    <cfRule type="expression" dxfId="2173" priority="875">
      <formula>OR(P381=W402,P381=W403)</formula>
    </cfRule>
  </conditionalFormatting>
  <conditionalFormatting sqref="G396">
    <cfRule type="expression" dxfId="2172" priority="874">
      <formula>#VALUE!</formula>
    </cfRule>
  </conditionalFormatting>
  <conditionalFormatting sqref="G396">
    <cfRule type="expression" dxfId="2171" priority="873">
      <formula>#VALUE!</formula>
    </cfRule>
  </conditionalFormatting>
  <conditionalFormatting sqref="G396">
    <cfRule type="expression" dxfId="2170" priority="872">
      <formula>#VALUE!</formula>
    </cfRule>
  </conditionalFormatting>
  <conditionalFormatting sqref="P392">
    <cfRule type="expression" dxfId="2169" priority="871">
      <formula>OR(P392=W413,P392=W414)</formula>
    </cfRule>
  </conditionalFormatting>
  <conditionalFormatting sqref="G407">
    <cfRule type="expression" dxfId="2168" priority="870">
      <formula>#VALUE!</formula>
    </cfRule>
  </conditionalFormatting>
  <conditionalFormatting sqref="G407">
    <cfRule type="expression" dxfId="2167" priority="869">
      <formula>#VALUE!</formula>
    </cfRule>
  </conditionalFormatting>
  <conditionalFormatting sqref="G407">
    <cfRule type="expression" dxfId="2166" priority="868">
      <formula>#VALUE!</formula>
    </cfRule>
  </conditionalFormatting>
  <conditionalFormatting sqref="P403">
    <cfRule type="expression" dxfId="2165" priority="867">
      <formula>OR(P403=W424,P403=W425)</formula>
    </cfRule>
  </conditionalFormatting>
  <conditionalFormatting sqref="G418">
    <cfRule type="expression" dxfId="2164" priority="866">
      <formula>#VALUE!</formula>
    </cfRule>
  </conditionalFormatting>
  <conditionalFormatting sqref="G418">
    <cfRule type="expression" dxfId="2163" priority="865">
      <formula>#VALUE!</formula>
    </cfRule>
  </conditionalFormatting>
  <conditionalFormatting sqref="G418">
    <cfRule type="expression" dxfId="2162" priority="864">
      <formula>#VALUE!</formula>
    </cfRule>
  </conditionalFormatting>
  <conditionalFormatting sqref="P414">
    <cfRule type="expression" dxfId="2161" priority="863">
      <formula>OR(P414=W435,P414=W436)</formula>
    </cfRule>
  </conditionalFormatting>
  <conditionalFormatting sqref="G429">
    <cfRule type="expression" dxfId="2160" priority="862">
      <formula>#VALUE!</formula>
    </cfRule>
  </conditionalFormatting>
  <conditionalFormatting sqref="G429">
    <cfRule type="expression" dxfId="2159" priority="861">
      <formula>#VALUE!</formula>
    </cfRule>
  </conditionalFormatting>
  <conditionalFormatting sqref="G429">
    <cfRule type="expression" dxfId="2158" priority="860">
      <formula>#VALUE!</formula>
    </cfRule>
  </conditionalFormatting>
  <conditionalFormatting sqref="P425">
    <cfRule type="expression" dxfId="2157" priority="859">
      <formula>OR(P425=W446,P425=W447)</formula>
    </cfRule>
  </conditionalFormatting>
  <conditionalFormatting sqref="G440">
    <cfRule type="expression" dxfId="2156" priority="858">
      <formula>#VALUE!</formula>
    </cfRule>
  </conditionalFormatting>
  <conditionalFormatting sqref="G440">
    <cfRule type="expression" dxfId="2155" priority="857">
      <formula>#VALUE!</formula>
    </cfRule>
  </conditionalFormatting>
  <conditionalFormatting sqref="G440">
    <cfRule type="expression" dxfId="2154" priority="856">
      <formula>#VALUE!</formula>
    </cfRule>
  </conditionalFormatting>
  <conditionalFormatting sqref="P436">
    <cfRule type="expression" dxfId="2153" priority="855">
      <formula>OR(P436=W457,P436=W458)</formula>
    </cfRule>
  </conditionalFormatting>
  <conditionalFormatting sqref="G451">
    <cfRule type="expression" dxfId="2152" priority="854">
      <formula>#VALUE!</formula>
    </cfRule>
  </conditionalFormatting>
  <conditionalFormatting sqref="G451">
    <cfRule type="expression" dxfId="2151" priority="853">
      <formula>#VALUE!</formula>
    </cfRule>
  </conditionalFormatting>
  <conditionalFormatting sqref="G451">
    <cfRule type="expression" dxfId="2150" priority="852">
      <formula>#VALUE!</formula>
    </cfRule>
  </conditionalFormatting>
  <conditionalFormatting sqref="P447">
    <cfRule type="expression" dxfId="2149" priority="851">
      <formula>OR(P447=W468,P447=W469)</formula>
    </cfRule>
  </conditionalFormatting>
  <conditionalFormatting sqref="G462">
    <cfRule type="expression" dxfId="2148" priority="850">
      <formula>#VALUE!</formula>
    </cfRule>
  </conditionalFormatting>
  <conditionalFormatting sqref="G462">
    <cfRule type="expression" dxfId="2147" priority="849">
      <formula>#VALUE!</formula>
    </cfRule>
  </conditionalFormatting>
  <conditionalFormatting sqref="G462">
    <cfRule type="expression" dxfId="2146" priority="848">
      <formula>#VALUE!</formula>
    </cfRule>
  </conditionalFormatting>
  <conditionalFormatting sqref="P458">
    <cfRule type="expression" dxfId="2145" priority="847">
      <formula>OR(P458=W479,P458=W480)</formula>
    </cfRule>
  </conditionalFormatting>
  <conditionalFormatting sqref="G473">
    <cfRule type="expression" dxfId="2144" priority="846">
      <formula>#VALUE!</formula>
    </cfRule>
  </conditionalFormatting>
  <conditionalFormatting sqref="G473">
    <cfRule type="expression" dxfId="2143" priority="845">
      <formula>#VALUE!</formula>
    </cfRule>
  </conditionalFormatting>
  <conditionalFormatting sqref="G473">
    <cfRule type="expression" dxfId="2142" priority="844">
      <formula>#VALUE!</formula>
    </cfRule>
  </conditionalFormatting>
  <conditionalFormatting sqref="P469">
    <cfRule type="expression" dxfId="2141" priority="843">
      <formula>OR(P469=W490,P469=W491)</formula>
    </cfRule>
  </conditionalFormatting>
  <conditionalFormatting sqref="G484">
    <cfRule type="expression" dxfId="2140" priority="842">
      <formula>#VALUE!</formula>
    </cfRule>
  </conditionalFormatting>
  <conditionalFormatting sqref="G484">
    <cfRule type="expression" dxfId="2139" priority="841">
      <formula>#VALUE!</formula>
    </cfRule>
  </conditionalFormatting>
  <conditionalFormatting sqref="G484">
    <cfRule type="expression" dxfId="2138" priority="840">
      <formula>#VALUE!</formula>
    </cfRule>
  </conditionalFormatting>
  <conditionalFormatting sqref="P480">
    <cfRule type="expression" dxfId="2137" priority="839">
      <formula>OR(P480=W501,P480=W502)</formula>
    </cfRule>
  </conditionalFormatting>
  <conditionalFormatting sqref="G495">
    <cfRule type="expression" dxfId="2136" priority="838">
      <formula>#VALUE!</formula>
    </cfRule>
  </conditionalFormatting>
  <conditionalFormatting sqref="G495">
    <cfRule type="expression" dxfId="2135" priority="837">
      <formula>#VALUE!</formula>
    </cfRule>
  </conditionalFormatting>
  <conditionalFormatting sqref="G495">
    <cfRule type="expression" dxfId="2134" priority="836">
      <formula>#VALUE!</formula>
    </cfRule>
  </conditionalFormatting>
  <conditionalFormatting sqref="P491">
    <cfRule type="expression" dxfId="2133" priority="835">
      <formula>OR(P491=W512,P491=W513)</formula>
    </cfRule>
  </conditionalFormatting>
  <conditionalFormatting sqref="G506">
    <cfRule type="expression" dxfId="2132" priority="834">
      <formula>#VALUE!</formula>
    </cfRule>
  </conditionalFormatting>
  <conditionalFormatting sqref="G506">
    <cfRule type="expression" dxfId="2131" priority="833">
      <formula>#VALUE!</formula>
    </cfRule>
  </conditionalFormatting>
  <conditionalFormatting sqref="G506">
    <cfRule type="expression" dxfId="2130" priority="832">
      <formula>#VALUE!</formula>
    </cfRule>
  </conditionalFormatting>
  <conditionalFormatting sqref="P502">
    <cfRule type="expression" dxfId="2129" priority="831">
      <formula>OR(P502=W523,P502=W524)</formula>
    </cfRule>
  </conditionalFormatting>
  <conditionalFormatting sqref="G517">
    <cfRule type="expression" dxfId="2128" priority="830">
      <formula>#VALUE!</formula>
    </cfRule>
  </conditionalFormatting>
  <conditionalFormatting sqref="G517">
    <cfRule type="expression" dxfId="2127" priority="829">
      <formula>#VALUE!</formula>
    </cfRule>
  </conditionalFormatting>
  <conditionalFormatting sqref="G517">
    <cfRule type="expression" dxfId="2126" priority="828">
      <formula>#VALUE!</formula>
    </cfRule>
  </conditionalFormatting>
  <conditionalFormatting sqref="P513">
    <cfRule type="expression" dxfId="2125" priority="827">
      <formula>OR(P513=W534,P513=W535)</formula>
    </cfRule>
  </conditionalFormatting>
  <conditionalFormatting sqref="G528">
    <cfRule type="expression" dxfId="2124" priority="826">
      <formula>#VALUE!</formula>
    </cfRule>
  </conditionalFormatting>
  <conditionalFormatting sqref="G528">
    <cfRule type="expression" dxfId="2123" priority="825">
      <formula>#VALUE!</formula>
    </cfRule>
  </conditionalFormatting>
  <conditionalFormatting sqref="G528">
    <cfRule type="expression" dxfId="2122" priority="824">
      <formula>#VALUE!</formula>
    </cfRule>
  </conditionalFormatting>
  <conditionalFormatting sqref="P524">
    <cfRule type="expression" dxfId="2121" priority="823">
      <formula>OR(P524=W545,P524=W546)</formula>
    </cfRule>
  </conditionalFormatting>
  <conditionalFormatting sqref="G539">
    <cfRule type="expression" dxfId="2120" priority="822">
      <formula>#VALUE!</formula>
    </cfRule>
  </conditionalFormatting>
  <conditionalFormatting sqref="G539">
    <cfRule type="expression" dxfId="2119" priority="821">
      <formula>#VALUE!</formula>
    </cfRule>
  </conditionalFormatting>
  <conditionalFormatting sqref="G539">
    <cfRule type="expression" dxfId="2118" priority="820">
      <formula>#VALUE!</formula>
    </cfRule>
  </conditionalFormatting>
  <conditionalFormatting sqref="P535">
    <cfRule type="expression" dxfId="2117" priority="819">
      <formula>OR(P535=W556,P535=W557)</formula>
    </cfRule>
  </conditionalFormatting>
  <conditionalFormatting sqref="G550">
    <cfRule type="expression" dxfId="2116" priority="818">
      <formula>#VALUE!</formula>
    </cfRule>
  </conditionalFormatting>
  <conditionalFormatting sqref="G550">
    <cfRule type="expression" dxfId="2115" priority="817">
      <formula>#VALUE!</formula>
    </cfRule>
  </conditionalFormatting>
  <conditionalFormatting sqref="G550">
    <cfRule type="expression" dxfId="2114" priority="816">
      <formula>#VALUE!</formula>
    </cfRule>
  </conditionalFormatting>
  <conditionalFormatting sqref="P546">
    <cfRule type="expression" dxfId="2113" priority="815">
      <formula>OR(P546=W567,P546=W568)</formula>
    </cfRule>
  </conditionalFormatting>
  <conditionalFormatting sqref="G561">
    <cfRule type="expression" dxfId="2112" priority="814">
      <formula>#VALUE!</formula>
    </cfRule>
  </conditionalFormatting>
  <conditionalFormatting sqref="G561">
    <cfRule type="expression" dxfId="2111" priority="813">
      <formula>#VALUE!</formula>
    </cfRule>
  </conditionalFormatting>
  <conditionalFormatting sqref="G561">
    <cfRule type="expression" dxfId="2110" priority="812">
      <formula>#VALUE!</formula>
    </cfRule>
  </conditionalFormatting>
  <conditionalFormatting sqref="P557">
    <cfRule type="expression" dxfId="2109" priority="811">
      <formula>OR(P557=W578,P557=W579)</formula>
    </cfRule>
  </conditionalFormatting>
  <conditionalFormatting sqref="G572">
    <cfRule type="expression" dxfId="2108" priority="810">
      <formula>#VALUE!</formula>
    </cfRule>
  </conditionalFormatting>
  <conditionalFormatting sqref="G572">
    <cfRule type="expression" dxfId="2107" priority="809">
      <formula>#VALUE!</formula>
    </cfRule>
  </conditionalFormatting>
  <conditionalFormatting sqref="G572">
    <cfRule type="expression" dxfId="2106" priority="808">
      <formula>#VALUE!</formula>
    </cfRule>
  </conditionalFormatting>
  <conditionalFormatting sqref="P568">
    <cfRule type="expression" dxfId="2105" priority="807">
      <formula>OR(P568=W589,P568=W590)</formula>
    </cfRule>
  </conditionalFormatting>
  <conditionalFormatting sqref="G583:I583">
    <cfRule type="expression" dxfId="2104" priority="806">
      <formula>#VALUE!</formula>
    </cfRule>
  </conditionalFormatting>
  <conditionalFormatting sqref="G583:I583">
    <cfRule type="expression" dxfId="2103" priority="805">
      <formula>#VALUE!</formula>
    </cfRule>
  </conditionalFormatting>
  <conditionalFormatting sqref="G583">
    <cfRule type="expression" dxfId="2102" priority="804">
      <formula>#VALUE!</formula>
    </cfRule>
  </conditionalFormatting>
  <conditionalFormatting sqref="G583">
    <cfRule type="expression" dxfId="2101" priority="803">
      <formula>#VALUE!</formula>
    </cfRule>
  </conditionalFormatting>
  <conditionalFormatting sqref="G583">
    <cfRule type="expression" dxfId="2100" priority="802">
      <formula>#VALUE!</formula>
    </cfRule>
  </conditionalFormatting>
  <conditionalFormatting sqref="P579">
    <cfRule type="expression" dxfId="2099" priority="801">
      <formula>OR(P579=W600,P579=W601)</formula>
    </cfRule>
  </conditionalFormatting>
  <conditionalFormatting sqref="G594:I594">
    <cfRule type="expression" dxfId="2098" priority="800">
      <formula>#VALUE!</formula>
    </cfRule>
  </conditionalFormatting>
  <conditionalFormatting sqref="G594:I594">
    <cfRule type="expression" dxfId="2097" priority="799">
      <formula>#VALUE!</formula>
    </cfRule>
  </conditionalFormatting>
  <conditionalFormatting sqref="G594">
    <cfRule type="expression" dxfId="2096" priority="798">
      <formula>#VALUE!</formula>
    </cfRule>
  </conditionalFormatting>
  <conditionalFormatting sqref="G594">
    <cfRule type="expression" dxfId="2095" priority="797">
      <formula>#VALUE!</formula>
    </cfRule>
  </conditionalFormatting>
  <conditionalFormatting sqref="G594">
    <cfRule type="expression" dxfId="2094" priority="796">
      <formula>#VALUE!</formula>
    </cfRule>
  </conditionalFormatting>
  <conditionalFormatting sqref="P590">
    <cfRule type="expression" dxfId="2093" priority="795">
      <formula>OR(P590=W611,P590=W612)</formula>
    </cfRule>
  </conditionalFormatting>
  <conditionalFormatting sqref="G605:I605">
    <cfRule type="expression" dxfId="2092" priority="794">
      <formula>#VALUE!</formula>
    </cfRule>
  </conditionalFormatting>
  <conditionalFormatting sqref="G605:I605">
    <cfRule type="expression" dxfId="2091" priority="793">
      <formula>#VALUE!</formula>
    </cfRule>
  </conditionalFormatting>
  <conditionalFormatting sqref="G605">
    <cfRule type="expression" dxfId="2090" priority="792">
      <formula>#VALUE!</formula>
    </cfRule>
  </conditionalFormatting>
  <conditionalFormatting sqref="G605">
    <cfRule type="expression" dxfId="2089" priority="791">
      <formula>#VALUE!</formula>
    </cfRule>
  </conditionalFormatting>
  <conditionalFormatting sqref="G605">
    <cfRule type="expression" dxfId="2088" priority="790">
      <formula>#VALUE!</formula>
    </cfRule>
  </conditionalFormatting>
  <conditionalFormatting sqref="P601">
    <cfRule type="expression" dxfId="2087" priority="789">
      <formula>OR(P601=W622,P601=W623)</formula>
    </cfRule>
  </conditionalFormatting>
  <conditionalFormatting sqref="G616:I616">
    <cfRule type="expression" dxfId="2086" priority="788">
      <formula>#VALUE!</formula>
    </cfRule>
  </conditionalFormatting>
  <conditionalFormatting sqref="G616:I616">
    <cfRule type="expression" dxfId="2085" priority="787">
      <formula>#VALUE!</formula>
    </cfRule>
  </conditionalFormatting>
  <conditionalFormatting sqref="G616">
    <cfRule type="expression" dxfId="2084" priority="786">
      <formula>#VALUE!</formula>
    </cfRule>
  </conditionalFormatting>
  <conditionalFormatting sqref="G616">
    <cfRule type="expression" dxfId="2083" priority="785">
      <formula>#VALUE!</formula>
    </cfRule>
  </conditionalFormatting>
  <conditionalFormatting sqref="G616">
    <cfRule type="expression" dxfId="2082" priority="784">
      <formula>#VALUE!</formula>
    </cfRule>
  </conditionalFormatting>
  <conditionalFormatting sqref="P612">
    <cfRule type="expression" dxfId="2081" priority="783">
      <formula>OR(P612=W633,P612=W634)</formula>
    </cfRule>
  </conditionalFormatting>
  <conditionalFormatting sqref="G627:I627">
    <cfRule type="expression" dxfId="2080" priority="782">
      <formula>#VALUE!</formula>
    </cfRule>
  </conditionalFormatting>
  <conditionalFormatting sqref="G627:I627">
    <cfRule type="expression" dxfId="2079" priority="781">
      <formula>#VALUE!</formula>
    </cfRule>
  </conditionalFormatting>
  <conditionalFormatting sqref="G627">
    <cfRule type="expression" dxfId="2078" priority="780">
      <formula>#VALUE!</formula>
    </cfRule>
  </conditionalFormatting>
  <conditionalFormatting sqref="G627">
    <cfRule type="expression" dxfId="2077" priority="779">
      <formula>#VALUE!</formula>
    </cfRule>
  </conditionalFormatting>
  <conditionalFormatting sqref="G627">
    <cfRule type="expression" dxfId="2076" priority="778">
      <formula>#VALUE!</formula>
    </cfRule>
  </conditionalFormatting>
  <conditionalFormatting sqref="P623">
    <cfRule type="expression" dxfId="2075" priority="777">
      <formula>OR(P623=W644,P623=W645)</formula>
    </cfRule>
  </conditionalFormatting>
  <conditionalFormatting sqref="G638:I638">
    <cfRule type="expression" dxfId="2074" priority="776">
      <formula>#VALUE!</formula>
    </cfRule>
  </conditionalFormatting>
  <conditionalFormatting sqref="G638:I638">
    <cfRule type="expression" dxfId="2073" priority="775">
      <formula>#VALUE!</formula>
    </cfRule>
  </conditionalFormatting>
  <conditionalFormatting sqref="G638">
    <cfRule type="expression" dxfId="2072" priority="774">
      <formula>#VALUE!</formula>
    </cfRule>
  </conditionalFormatting>
  <conditionalFormatting sqref="G638">
    <cfRule type="expression" dxfId="2071" priority="773">
      <formula>#VALUE!</formula>
    </cfRule>
  </conditionalFormatting>
  <conditionalFormatting sqref="G638">
    <cfRule type="expression" dxfId="2070" priority="772">
      <formula>#VALUE!</formula>
    </cfRule>
  </conditionalFormatting>
  <conditionalFormatting sqref="P634">
    <cfRule type="expression" dxfId="2069" priority="771">
      <formula>OR(P634=W655,P634=W656)</formula>
    </cfRule>
  </conditionalFormatting>
  <conditionalFormatting sqref="G649:I649">
    <cfRule type="expression" dxfId="2068" priority="770">
      <formula>#VALUE!</formula>
    </cfRule>
  </conditionalFormatting>
  <conditionalFormatting sqref="G649:I649">
    <cfRule type="expression" dxfId="2067" priority="769">
      <formula>#VALUE!</formula>
    </cfRule>
  </conditionalFormatting>
  <conditionalFormatting sqref="G649">
    <cfRule type="expression" dxfId="2066" priority="768">
      <formula>#VALUE!</formula>
    </cfRule>
  </conditionalFormatting>
  <conditionalFormatting sqref="G649">
    <cfRule type="expression" dxfId="2065" priority="767">
      <formula>#VALUE!</formula>
    </cfRule>
  </conditionalFormatting>
  <conditionalFormatting sqref="G649">
    <cfRule type="expression" dxfId="2064" priority="766">
      <formula>#VALUE!</formula>
    </cfRule>
  </conditionalFormatting>
  <conditionalFormatting sqref="P645">
    <cfRule type="expression" dxfId="2063" priority="765">
      <formula>OR(P645=W666,P645=W667)</formula>
    </cfRule>
  </conditionalFormatting>
  <conditionalFormatting sqref="G660:I660">
    <cfRule type="expression" dxfId="2062" priority="764">
      <formula>#VALUE!</formula>
    </cfRule>
  </conditionalFormatting>
  <conditionalFormatting sqref="G660:I660">
    <cfRule type="expression" dxfId="2061" priority="763">
      <formula>#VALUE!</formula>
    </cfRule>
  </conditionalFormatting>
  <conditionalFormatting sqref="G660">
    <cfRule type="expression" dxfId="2060" priority="762">
      <formula>#VALUE!</formula>
    </cfRule>
  </conditionalFormatting>
  <conditionalFormatting sqref="G660">
    <cfRule type="expression" dxfId="2059" priority="761">
      <formula>#VALUE!</formula>
    </cfRule>
  </conditionalFormatting>
  <conditionalFormatting sqref="G660">
    <cfRule type="expression" dxfId="2058" priority="760">
      <formula>#VALUE!</formula>
    </cfRule>
  </conditionalFormatting>
  <conditionalFormatting sqref="P656">
    <cfRule type="expression" dxfId="2057" priority="759">
      <formula>OR(P656=W677,P656=W678)</formula>
    </cfRule>
  </conditionalFormatting>
  <conditionalFormatting sqref="G671:I671">
    <cfRule type="expression" dxfId="2056" priority="758">
      <formula>#VALUE!</formula>
    </cfRule>
  </conditionalFormatting>
  <conditionalFormatting sqref="G671:I671">
    <cfRule type="expression" dxfId="2055" priority="757">
      <formula>#VALUE!</formula>
    </cfRule>
  </conditionalFormatting>
  <conditionalFormatting sqref="G671">
    <cfRule type="expression" dxfId="2054" priority="756">
      <formula>#VALUE!</formula>
    </cfRule>
  </conditionalFormatting>
  <conditionalFormatting sqref="G671">
    <cfRule type="expression" dxfId="2053" priority="755">
      <formula>#VALUE!</formula>
    </cfRule>
  </conditionalFormatting>
  <conditionalFormatting sqref="G671">
    <cfRule type="expression" dxfId="2052" priority="754">
      <formula>#VALUE!</formula>
    </cfRule>
  </conditionalFormatting>
  <conditionalFormatting sqref="P667">
    <cfRule type="expression" dxfId="2051" priority="753">
      <formula>OR(P667=W688,P667=W689)</formula>
    </cfRule>
  </conditionalFormatting>
  <conditionalFormatting sqref="G682:I682">
    <cfRule type="expression" dxfId="2050" priority="752">
      <formula>#VALUE!</formula>
    </cfRule>
  </conditionalFormatting>
  <conditionalFormatting sqref="G682:I682">
    <cfRule type="expression" dxfId="2049" priority="751">
      <formula>#VALUE!</formula>
    </cfRule>
  </conditionalFormatting>
  <conditionalFormatting sqref="G682">
    <cfRule type="expression" dxfId="2048" priority="750">
      <formula>#VALUE!</formula>
    </cfRule>
  </conditionalFormatting>
  <conditionalFormatting sqref="G682">
    <cfRule type="expression" dxfId="2047" priority="749">
      <formula>#VALUE!</formula>
    </cfRule>
  </conditionalFormatting>
  <conditionalFormatting sqref="G682">
    <cfRule type="expression" dxfId="2046" priority="748">
      <formula>#VALUE!</formula>
    </cfRule>
  </conditionalFormatting>
  <conditionalFormatting sqref="P678">
    <cfRule type="expression" dxfId="2045" priority="747">
      <formula>OR(P678=W699,P678=W700)</formula>
    </cfRule>
  </conditionalFormatting>
  <conditionalFormatting sqref="G693:I693">
    <cfRule type="expression" dxfId="2044" priority="746">
      <formula>#VALUE!</formula>
    </cfRule>
  </conditionalFormatting>
  <conditionalFormatting sqref="G693:I693">
    <cfRule type="expression" dxfId="2043" priority="745">
      <formula>#VALUE!</formula>
    </cfRule>
  </conditionalFormatting>
  <conditionalFormatting sqref="G693">
    <cfRule type="expression" dxfId="2042" priority="744">
      <formula>#VALUE!</formula>
    </cfRule>
  </conditionalFormatting>
  <conditionalFormatting sqref="G693">
    <cfRule type="expression" dxfId="2041" priority="743">
      <formula>#VALUE!</formula>
    </cfRule>
  </conditionalFormatting>
  <conditionalFormatting sqref="G693">
    <cfRule type="expression" dxfId="2040" priority="742">
      <formula>#VALUE!</formula>
    </cfRule>
  </conditionalFormatting>
  <conditionalFormatting sqref="P689">
    <cfRule type="expression" dxfId="2039" priority="741">
      <formula>OR(P689=W710,P689=W711)</formula>
    </cfRule>
  </conditionalFormatting>
  <conditionalFormatting sqref="G704:I704">
    <cfRule type="expression" dxfId="2038" priority="740">
      <formula>#VALUE!</formula>
    </cfRule>
  </conditionalFormatting>
  <conditionalFormatting sqref="G704:I704">
    <cfRule type="expression" dxfId="2037" priority="739">
      <formula>#VALUE!</formula>
    </cfRule>
  </conditionalFormatting>
  <conditionalFormatting sqref="G704">
    <cfRule type="expression" dxfId="2036" priority="738">
      <formula>#VALUE!</formula>
    </cfRule>
  </conditionalFormatting>
  <conditionalFormatting sqref="G704">
    <cfRule type="expression" dxfId="2035" priority="737">
      <formula>#VALUE!</formula>
    </cfRule>
  </conditionalFormatting>
  <conditionalFormatting sqref="G704">
    <cfRule type="expression" dxfId="2034" priority="736">
      <formula>#VALUE!</formula>
    </cfRule>
  </conditionalFormatting>
  <conditionalFormatting sqref="P700">
    <cfRule type="expression" dxfId="2033" priority="735">
      <formula>OR(P700=W721,P700=W722)</formula>
    </cfRule>
  </conditionalFormatting>
  <conditionalFormatting sqref="G715:I715">
    <cfRule type="expression" dxfId="2032" priority="734">
      <formula>#VALUE!</formula>
    </cfRule>
  </conditionalFormatting>
  <conditionalFormatting sqref="G715:I715">
    <cfRule type="expression" dxfId="2031" priority="733">
      <formula>#VALUE!</formula>
    </cfRule>
  </conditionalFormatting>
  <conditionalFormatting sqref="G715">
    <cfRule type="expression" dxfId="2030" priority="732">
      <formula>#VALUE!</formula>
    </cfRule>
  </conditionalFormatting>
  <conditionalFormatting sqref="G715">
    <cfRule type="expression" dxfId="2029" priority="731">
      <formula>#VALUE!</formula>
    </cfRule>
  </conditionalFormatting>
  <conditionalFormatting sqref="G715">
    <cfRule type="expression" dxfId="2028" priority="730">
      <formula>#VALUE!</formula>
    </cfRule>
  </conditionalFormatting>
  <conditionalFormatting sqref="P711">
    <cfRule type="expression" dxfId="2027" priority="729">
      <formula>OR(P711=W732,P711=W733)</formula>
    </cfRule>
  </conditionalFormatting>
  <conditionalFormatting sqref="G726:I726">
    <cfRule type="expression" dxfId="2026" priority="728">
      <formula>#VALUE!</formula>
    </cfRule>
  </conditionalFormatting>
  <conditionalFormatting sqref="G726:I726">
    <cfRule type="expression" dxfId="2025" priority="727">
      <formula>#VALUE!</formula>
    </cfRule>
  </conditionalFormatting>
  <conditionalFormatting sqref="G726">
    <cfRule type="expression" dxfId="2024" priority="726">
      <formula>#VALUE!</formula>
    </cfRule>
  </conditionalFormatting>
  <conditionalFormatting sqref="G726">
    <cfRule type="expression" dxfId="2023" priority="725">
      <formula>#VALUE!</formula>
    </cfRule>
  </conditionalFormatting>
  <conditionalFormatting sqref="G726">
    <cfRule type="expression" dxfId="2022" priority="724">
      <formula>#VALUE!</formula>
    </cfRule>
  </conditionalFormatting>
  <conditionalFormatting sqref="P722">
    <cfRule type="expression" dxfId="2021" priority="723">
      <formula>OR(P722=W743,P722=W744)</formula>
    </cfRule>
  </conditionalFormatting>
  <conditionalFormatting sqref="G737:I737">
    <cfRule type="expression" dxfId="2020" priority="722">
      <formula>#VALUE!</formula>
    </cfRule>
  </conditionalFormatting>
  <conditionalFormatting sqref="G737:I737">
    <cfRule type="expression" dxfId="2019" priority="721">
      <formula>#VALUE!</formula>
    </cfRule>
  </conditionalFormatting>
  <conditionalFormatting sqref="G737">
    <cfRule type="expression" dxfId="2018" priority="720">
      <formula>#VALUE!</formula>
    </cfRule>
  </conditionalFormatting>
  <conditionalFormatting sqref="G737">
    <cfRule type="expression" dxfId="2017" priority="719">
      <formula>#VALUE!</formula>
    </cfRule>
  </conditionalFormatting>
  <conditionalFormatting sqref="G737">
    <cfRule type="expression" dxfId="2016" priority="718">
      <formula>#VALUE!</formula>
    </cfRule>
  </conditionalFormatting>
  <conditionalFormatting sqref="P733">
    <cfRule type="expression" dxfId="2015" priority="717">
      <formula>OR(P733=W754,P733=W755)</formula>
    </cfRule>
  </conditionalFormatting>
  <conditionalFormatting sqref="G748:I748">
    <cfRule type="expression" dxfId="2014" priority="716">
      <formula>#VALUE!</formula>
    </cfRule>
  </conditionalFormatting>
  <conditionalFormatting sqref="G748:I748">
    <cfRule type="expression" dxfId="2013" priority="715">
      <formula>#VALUE!</formula>
    </cfRule>
  </conditionalFormatting>
  <conditionalFormatting sqref="G748">
    <cfRule type="expression" dxfId="2012" priority="714">
      <formula>#VALUE!</formula>
    </cfRule>
  </conditionalFormatting>
  <conditionalFormatting sqref="G748">
    <cfRule type="expression" dxfId="2011" priority="713">
      <formula>#VALUE!</formula>
    </cfRule>
  </conditionalFormatting>
  <conditionalFormatting sqref="G748">
    <cfRule type="expression" dxfId="2010" priority="712">
      <formula>#VALUE!</formula>
    </cfRule>
  </conditionalFormatting>
  <conditionalFormatting sqref="P744">
    <cfRule type="expression" dxfId="2009" priority="711">
      <formula>OR(P744=W765,P744=W766)</formula>
    </cfRule>
  </conditionalFormatting>
  <conditionalFormatting sqref="G759:I759">
    <cfRule type="expression" dxfId="2008" priority="710">
      <formula>#VALUE!</formula>
    </cfRule>
  </conditionalFormatting>
  <conditionalFormatting sqref="G759:I759">
    <cfRule type="expression" dxfId="2007" priority="709">
      <formula>#VALUE!</formula>
    </cfRule>
  </conditionalFormatting>
  <conditionalFormatting sqref="G759">
    <cfRule type="expression" dxfId="2006" priority="708">
      <formula>#VALUE!</formula>
    </cfRule>
  </conditionalFormatting>
  <conditionalFormatting sqref="G759">
    <cfRule type="expression" dxfId="2005" priority="707">
      <formula>#VALUE!</formula>
    </cfRule>
  </conditionalFormatting>
  <conditionalFormatting sqref="G759">
    <cfRule type="expression" dxfId="2004" priority="706">
      <formula>#VALUE!</formula>
    </cfRule>
  </conditionalFormatting>
  <conditionalFormatting sqref="P755">
    <cfRule type="expression" dxfId="2003" priority="705">
      <formula>OR(P755=W776,P755=W777)</formula>
    </cfRule>
  </conditionalFormatting>
  <conditionalFormatting sqref="G770:I770">
    <cfRule type="expression" dxfId="2002" priority="704">
      <formula>#VALUE!</formula>
    </cfRule>
  </conditionalFormatting>
  <conditionalFormatting sqref="G770:I770">
    <cfRule type="expression" dxfId="2001" priority="703">
      <formula>#VALUE!</formula>
    </cfRule>
  </conditionalFormatting>
  <conditionalFormatting sqref="G770">
    <cfRule type="expression" dxfId="2000" priority="702">
      <formula>#VALUE!</formula>
    </cfRule>
  </conditionalFormatting>
  <conditionalFormatting sqref="G770">
    <cfRule type="expression" dxfId="1999" priority="701">
      <formula>#VALUE!</formula>
    </cfRule>
  </conditionalFormatting>
  <conditionalFormatting sqref="G770">
    <cfRule type="expression" dxfId="1998" priority="700">
      <formula>#VALUE!</formula>
    </cfRule>
  </conditionalFormatting>
  <conditionalFormatting sqref="P766">
    <cfRule type="expression" dxfId="1997" priority="699">
      <formula>OR(P766=W787,P766=W788)</formula>
    </cfRule>
  </conditionalFormatting>
  <conditionalFormatting sqref="G781:I781">
    <cfRule type="expression" dxfId="1996" priority="698">
      <formula>#VALUE!</formula>
    </cfRule>
  </conditionalFormatting>
  <conditionalFormatting sqref="G781:I781">
    <cfRule type="expression" dxfId="1995" priority="697">
      <formula>#VALUE!</formula>
    </cfRule>
  </conditionalFormatting>
  <conditionalFormatting sqref="G781">
    <cfRule type="expression" dxfId="1994" priority="696">
      <formula>#VALUE!</formula>
    </cfRule>
  </conditionalFormatting>
  <conditionalFormatting sqref="G781">
    <cfRule type="expression" dxfId="1993" priority="695">
      <formula>#VALUE!</formula>
    </cfRule>
  </conditionalFormatting>
  <conditionalFormatting sqref="G781">
    <cfRule type="expression" dxfId="1992" priority="694">
      <formula>#VALUE!</formula>
    </cfRule>
  </conditionalFormatting>
  <conditionalFormatting sqref="P777">
    <cfRule type="expression" dxfId="1991" priority="693">
      <formula>OR(P777=W798,P777=W799)</formula>
    </cfRule>
  </conditionalFormatting>
  <conditionalFormatting sqref="G792:I792">
    <cfRule type="expression" dxfId="1990" priority="692">
      <formula>#VALUE!</formula>
    </cfRule>
  </conditionalFormatting>
  <conditionalFormatting sqref="G792:I792">
    <cfRule type="expression" dxfId="1989" priority="691">
      <formula>#VALUE!</formula>
    </cfRule>
  </conditionalFormatting>
  <conditionalFormatting sqref="G792">
    <cfRule type="expression" dxfId="1988" priority="690">
      <formula>#VALUE!</formula>
    </cfRule>
  </conditionalFormatting>
  <conditionalFormatting sqref="G792">
    <cfRule type="expression" dxfId="1987" priority="689">
      <formula>#VALUE!</formula>
    </cfRule>
  </conditionalFormatting>
  <conditionalFormatting sqref="G792">
    <cfRule type="expression" dxfId="1986" priority="688">
      <formula>#VALUE!</formula>
    </cfRule>
  </conditionalFormatting>
  <conditionalFormatting sqref="P788">
    <cfRule type="expression" dxfId="1985" priority="687">
      <formula>OR(P788=W809,P788=W810)</formula>
    </cfRule>
  </conditionalFormatting>
  <conditionalFormatting sqref="G803:I803">
    <cfRule type="expression" dxfId="1984" priority="686">
      <formula>#VALUE!</formula>
    </cfRule>
  </conditionalFormatting>
  <conditionalFormatting sqref="G803:I803">
    <cfRule type="expression" dxfId="1983" priority="685">
      <formula>#VALUE!</formula>
    </cfRule>
  </conditionalFormatting>
  <conditionalFormatting sqref="G803">
    <cfRule type="expression" dxfId="1982" priority="684">
      <formula>#VALUE!</formula>
    </cfRule>
  </conditionalFormatting>
  <conditionalFormatting sqref="G803">
    <cfRule type="expression" dxfId="1981" priority="683">
      <formula>#VALUE!</formula>
    </cfRule>
  </conditionalFormatting>
  <conditionalFormatting sqref="G803">
    <cfRule type="expression" dxfId="1980" priority="682">
      <formula>#VALUE!</formula>
    </cfRule>
  </conditionalFormatting>
  <conditionalFormatting sqref="P799">
    <cfRule type="expression" dxfId="1979" priority="681">
      <formula>OR(P799=W820,P799=W821)</formula>
    </cfRule>
  </conditionalFormatting>
  <conditionalFormatting sqref="G814:I814">
    <cfRule type="expression" dxfId="1978" priority="680">
      <formula>#VALUE!</formula>
    </cfRule>
  </conditionalFormatting>
  <conditionalFormatting sqref="G814:I814">
    <cfRule type="expression" dxfId="1977" priority="679">
      <formula>#VALUE!</formula>
    </cfRule>
  </conditionalFormatting>
  <conditionalFormatting sqref="P810">
    <cfRule type="expression" dxfId="1976" priority="678">
      <formula>OR(P810=W831,P810=W832)</formula>
    </cfRule>
  </conditionalFormatting>
  <conditionalFormatting sqref="G814">
    <cfRule type="expression" dxfId="1975" priority="677">
      <formula>#VALUE!</formula>
    </cfRule>
  </conditionalFormatting>
  <conditionalFormatting sqref="G814">
    <cfRule type="expression" dxfId="1974" priority="676">
      <formula>#VALUE!</formula>
    </cfRule>
  </conditionalFormatting>
  <conditionalFormatting sqref="G814">
    <cfRule type="expression" dxfId="1973" priority="675">
      <formula>#VALUE!</formula>
    </cfRule>
  </conditionalFormatting>
  <conditionalFormatting sqref="P810">
    <cfRule type="expression" dxfId="1972" priority="674">
      <formula>OR(P810=W831,P810=W832)</formula>
    </cfRule>
  </conditionalFormatting>
  <conditionalFormatting sqref="G825:I825">
    <cfRule type="expression" dxfId="1971" priority="673">
      <formula>#VALUE!</formula>
    </cfRule>
  </conditionalFormatting>
  <conditionalFormatting sqref="G825:I825">
    <cfRule type="expression" dxfId="1970" priority="672">
      <formula>#VALUE!</formula>
    </cfRule>
  </conditionalFormatting>
  <conditionalFormatting sqref="P821">
    <cfRule type="expression" dxfId="1969" priority="671">
      <formula>OR(P821=W842,P821=W843)</formula>
    </cfRule>
  </conditionalFormatting>
  <conditionalFormatting sqref="G825">
    <cfRule type="expression" dxfId="1968" priority="670">
      <formula>#VALUE!</formula>
    </cfRule>
  </conditionalFormatting>
  <conditionalFormatting sqref="G825">
    <cfRule type="expression" dxfId="1967" priority="669">
      <formula>#VALUE!</formula>
    </cfRule>
  </conditionalFormatting>
  <conditionalFormatting sqref="G825">
    <cfRule type="expression" dxfId="1966" priority="668">
      <formula>#VALUE!</formula>
    </cfRule>
  </conditionalFormatting>
  <conditionalFormatting sqref="P821">
    <cfRule type="expression" dxfId="1965" priority="667">
      <formula>OR(P821=W842,P821=W843)</formula>
    </cfRule>
  </conditionalFormatting>
  <conditionalFormatting sqref="G836:I836">
    <cfRule type="expression" dxfId="1964" priority="666">
      <formula>#VALUE!</formula>
    </cfRule>
  </conditionalFormatting>
  <conditionalFormatting sqref="G836:I836">
    <cfRule type="expression" dxfId="1963" priority="665">
      <formula>#VALUE!</formula>
    </cfRule>
  </conditionalFormatting>
  <conditionalFormatting sqref="P832">
    <cfRule type="expression" dxfId="1962" priority="664">
      <formula>OR(P832=W853,P832=W854)</formula>
    </cfRule>
  </conditionalFormatting>
  <conditionalFormatting sqref="G836">
    <cfRule type="expression" dxfId="1961" priority="663">
      <formula>#VALUE!</formula>
    </cfRule>
  </conditionalFormatting>
  <conditionalFormatting sqref="G836">
    <cfRule type="expression" dxfId="1960" priority="662">
      <formula>#VALUE!</formula>
    </cfRule>
  </conditionalFormatting>
  <conditionalFormatting sqref="G836">
    <cfRule type="expression" dxfId="1959" priority="661">
      <formula>#VALUE!</formula>
    </cfRule>
  </conditionalFormatting>
  <conditionalFormatting sqref="P832">
    <cfRule type="expression" dxfId="1958" priority="660">
      <formula>OR(P832=W853,P832=W854)</formula>
    </cfRule>
  </conditionalFormatting>
  <conditionalFormatting sqref="G847:I847">
    <cfRule type="expression" dxfId="1957" priority="659">
      <formula>#VALUE!</formula>
    </cfRule>
  </conditionalFormatting>
  <conditionalFormatting sqref="G847:I847">
    <cfRule type="expression" dxfId="1956" priority="658">
      <formula>#VALUE!</formula>
    </cfRule>
  </conditionalFormatting>
  <conditionalFormatting sqref="P843">
    <cfRule type="expression" dxfId="1955" priority="657">
      <formula>OR(P843=W864,P843=W865)</formula>
    </cfRule>
  </conditionalFormatting>
  <conditionalFormatting sqref="G847">
    <cfRule type="expression" dxfId="1954" priority="656">
      <formula>#VALUE!</formula>
    </cfRule>
  </conditionalFormatting>
  <conditionalFormatting sqref="G847">
    <cfRule type="expression" dxfId="1953" priority="655">
      <formula>#VALUE!</formula>
    </cfRule>
  </conditionalFormatting>
  <conditionalFormatting sqref="G847">
    <cfRule type="expression" dxfId="1952" priority="654">
      <formula>#VALUE!</formula>
    </cfRule>
  </conditionalFormatting>
  <conditionalFormatting sqref="P843">
    <cfRule type="expression" dxfId="1951" priority="653">
      <formula>OR(P843=W864,P843=W865)</formula>
    </cfRule>
  </conditionalFormatting>
  <conditionalFormatting sqref="G858:I858">
    <cfRule type="expression" dxfId="1950" priority="652">
      <formula>#VALUE!</formula>
    </cfRule>
  </conditionalFormatting>
  <conditionalFormatting sqref="G858:I858">
    <cfRule type="expression" dxfId="1949" priority="651">
      <formula>#VALUE!</formula>
    </cfRule>
  </conditionalFormatting>
  <conditionalFormatting sqref="P854">
    <cfRule type="expression" dxfId="1948" priority="650">
      <formula>OR(P854=W875,P854=W876)</formula>
    </cfRule>
  </conditionalFormatting>
  <conditionalFormatting sqref="G858">
    <cfRule type="expression" dxfId="1947" priority="649">
      <formula>#VALUE!</formula>
    </cfRule>
  </conditionalFormatting>
  <conditionalFormatting sqref="G858">
    <cfRule type="expression" dxfId="1946" priority="648">
      <formula>#VALUE!</formula>
    </cfRule>
  </conditionalFormatting>
  <conditionalFormatting sqref="G858">
    <cfRule type="expression" dxfId="1945" priority="647">
      <formula>#VALUE!</formula>
    </cfRule>
  </conditionalFormatting>
  <conditionalFormatting sqref="P854">
    <cfRule type="expression" dxfId="1944" priority="646">
      <formula>OR(P854=W875,P854=W876)</formula>
    </cfRule>
  </conditionalFormatting>
  <conditionalFormatting sqref="G869:I869">
    <cfRule type="expression" dxfId="1943" priority="645">
      <formula>#VALUE!</formula>
    </cfRule>
  </conditionalFormatting>
  <conditionalFormatting sqref="G869:I869">
    <cfRule type="expression" dxfId="1942" priority="644">
      <formula>#VALUE!</formula>
    </cfRule>
  </conditionalFormatting>
  <conditionalFormatting sqref="P865">
    <cfRule type="expression" dxfId="1941" priority="643">
      <formula>OR(P865=W886,P865=W887)</formula>
    </cfRule>
  </conditionalFormatting>
  <conditionalFormatting sqref="G869">
    <cfRule type="expression" dxfId="1940" priority="642">
      <formula>#VALUE!</formula>
    </cfRule>
  </conditionalFormatting>
  <conditionalFormatting sqref="G869">
    <cfRule type="expression" dxfId="1939" priority="641">
      <formula>#VALUE!</formula>
    </cfRule>
  </conditionalFormatting>
  <conditionalFormatting sqref="G869">
    <cfRule type="expression" dxfId="1938" priority="640">
      <formula>#VALUE!</formula>
    </cfRule>
  </conditionalFormatting>
  <conditionalFormatting sqref="P865">
    <cfRule type="expression" dxfId="1937" priority="639">
      <formula>OR(P865=W886,P865=W887)</formula>
    </cfRule>
  </conditionalFormatting>
  <conditionalFormatting sqref="G880:I880">
    <cfRule type="expression" dxfId="1936" priority="638">
      <formula>#VALUE!</formula>
    </cfRule>
  </conditionalFormatting>
  <conditionalFormatting sqref="G880:I880">
    <cfRule type="expression" dxfId="1935" priority="637">
      <formula>#VALUE!</formula>
    </cfRule>
  </conditionalFormatting>
  <conditionalFormatting sqref="P876">
    <cfRule type="expression" dxfId="1934" priority="636">
      <formula>OR(P876=W897,P876=W898)</formula>
    </cfRule>
  </conditionalFormatting>
  <conditionalFormatting sqref="G880">
    <cfRule type="expression" dxfId="1933" priority="635">
      <formula>#VALUE!</formula>
    </cfRule>
  </conditionalFormatting>
  <conditionalFormatting sqref="G880">
    <cfRule type="expression" dxfId="1932" priority="634">
      <formula>#VALUE!</formula>
    </cfRule>
  </conditionalFormatting>
  <conditionalFormatting sqref="G880">
    <cfRule type="expression" dxfId="1931" priority="633">
      <formula>#VALUE!</formula>
    </cfRule>
  </conditionalFormatting>
  <conditionalFormatting sqref="P876">
    <cfRule type="expression" dxfId="1930" priority="632">
      <formula>OR(P876=W897,P876=W898)</formula>
    </cfRule>
  </conditionalFormatting>
  <conditionalFormatting sqref="G891:I891">
    <cfRule type="expression" dxfId="1929" priority="631">
      <formula>#VALUE!</formula>
    </cfRule>
  </conditionalFormatting>
  <conditionalFormatting sqref="G891:I891">
    <cfRule type="expression" dxfId="1928" priority="630">
      <formula>#VALUE!</formula>
    </cfRule>
  </conditionalFormatting>
  <conditionalFormatting sqref="P887">
    <cfRule type="expression" dxfId="1927" priority="629">
      <formula>OR(P887=W908,P887=W909)</formula>
    </cfRule>
  </conditionalFormatting>
  <conditionalFormatting sqref="G891">
    <cfRule type="expression" dxfId="1926" priority="628">
      <formula>#VALUE!</formula>
    </cfRule>
  </conditionalFormatting>
  <conditionalFormatting sqref="G891">
    <cfRule type="expression" dxfId="1925" priority="627">
      <formula>#VALUE!</formula>
    </cfRule>
  </conditionalFormatting>
  <conditionalFormatting sqref="G891">
    <cfRule type="expression" dxfId="1924" priority="626">
      <formula>#VALUE!</formula>
    </cfRule>
  </conditionalFormatting>
  <conditionalFormatting sqref="P887">
    <cfRule type="expression" dxfId="1923" priority="625">
      <formula>OR(P887=W908,P887=W909)</formula>
    </cfRule>
  </conditionalFormatting>
  <conditionalFormatting sqref="G902:I902">
    <cfRule type="expression" dxfId="1922" priority="624">
      <formula>#VALUE!</formula>
    </cfRule>
  </conditionalFormatting>
  <conditionalFormatting sqref="G902:I902">
    <cfRule type="expression" dxfId="1921" priority="623">
      <formula>#VALUE!</formula>
    </cfRule>
  </conditionalFormatting>
  <conditionalFormatting sqref="P898">
    <cfRule type="expression" dxfId="1920" priority="622">
      <formula>OR(P898=W919,P898=W920)</formula>
    </cfRule>
  </conditionalFormatting>
  <conditionalFormatting sqref="G902">
    <cfRule type="expression" dxfId="1919" priority="621">
      <formula>#VALUE!</formula>
    </cfRule>
  </conditionalFormatting>
  <conditionalFormatting sqref="G902">
    <cfRule type="expression" dxfId="1918" priority="620">
      <formula>#VALUE!</formula>
    </cfRule>
  </conditionalFormatting>
  <conditionalFormatting sqref="G902">
    <cfRule type="expression" dxfId="1917" priority="619">
      <formula>#VALUE!</formula>
    </cfRule>
  </conditionalFormatting>
  <conditionalFormatting sqref="P898">
    <cfRule type="expression" dxfId="1916" priority="618">
      <formula>OR(P898=W919,P898=W920)</formula>
    </cfRule>
  </conditionalFormatting>
  <conditionalFormatting sqref="G913:I913">
    <cfRule type="expression" dxfId="1915" priority="617">
      <formula>#VALUE!</formula>
    </cfRule>
  </conditionalFormatting>
  <conditionalFormatting sqref="G913:I913">
    <cfRule type="expression" dxfId="1914" priority="616">
      <formula>#VALUE!</formula>
    </cfRule>
  </conditionalFormatting>
  <conditionalFormatting sqref="P909">
    <cfRule type="expression" dxfId="1913" priority="615">
      <formula>OR(P909=W930,P909=W931)</formula>
    </cfRule>
  </conditionalFormatting>
  <conditionalFormatting sqref="G913">
    <cfRule type="expression" dxfId="1912" priority="614">
      <formula>#VALUE!</formula>
    </cfRule>
  </conditionalFormatting>
  <conditionalFormatting sqref="G913">
    <cfRule type="expression" dxfId="1911" priority="613">
      <formula>#VALUE!</formula>
    </cfRule>
  </conditionalFormatting>
  <conditionalFormatting sqref="G913">
    <cfRule type="expression" dxfId="1910" priority="612">
      <formula>#VALUE!</formula>
    </cfRule>
  </conditionalFormatting>
  <conditionalFormatting sqref="P909">
    <cfRule type="expression" dxfId="1909" priority="611">
      <formula>OR(P909=W930,P909=W931)</formula>
    </cfRule>
  </conditionalFormatting>
  <conditionalFormatting sqref="G924:I924">
    <cfRule type="expression" dxfId="1908" priority="610">
      <formula>#VALUE!</formula>
    </cfRule>
  </conditionalFormatting>
  <conditionalFormatting sqref="G924:I924">
    <cfRule type="expression" dxfId="1907" priority="609">
      <formula>#VALUE!</formula>
    </cfRule>
  </conditionalFormatting>
  <conditionalFormatting sqref="P920">
    <cfRule type="expression" dxfId="1906" priority="608">
      <formula>OR(P920=W941,P920=W942)</formula>
    </cfRule>
  </conditionalFormatting>
  <conditionalFormatting sqref="G924">
    <cfRule type="expression" dxfId="1905" priority="607">
      <formula>#VALUE!</formula>
    </cfRule>
  </conditionalFormatting>
  <conditionalFormatting sqref="G924">
    <cfRule type="expression" dxfId="1904" priority="606">
      <formula>#VALUE!</formula>
    </cfRule>
  </conditionalFormatting>
  <conditionalFormatting sqref="G924">
    <cfRule type="expression" dxfId="1903" priority="605">
      <formula>#VALUE!</formula>
    </cfRule>
  </conditionalFormatting>
  <conditionalFormatting sqref="P920">
    <cfRule type="expression" dxfId="1902" priority="604">
      <formula>OR(P920=W941,P920=W942)</formula>
    </cfRule>
  </conditionalFormatting>
  <conditionalFormatting sqref="G935:I935">
    <cfRule type="expression" dxfId="1901" priority="603">
      <formula>#VALUE!</formula>
    </cfRule>
  </conditionalFormatting>
  <conditionalFormatting sqref="G935:I935">
    <cfRule type="expression" dxfId="1900" priority="602">
      <formula>#VALUE!</formula>
    </cfRule>
  </conditionalFormatting>
  <conditionalFormatting sqref="P931">
    <cfRule type="expression" dxfId="1899" priority="601">
      <formula>OR(P931=W952,P931=W953)</formula>
    </cfRule>
  </conditionalFormatting>
  <conditionalFormatting sqref="G935">
    <cfRule type="expression" dxfId="1898" priority="600">
      <formula>#VALUE!</formula>
    </cfRule>
  </conditionalFormatting>
  <conditionalFormatting sqref="G935">
    <cfRule type="expression" dxfId="1897" priority="599">
      <formula>#VALUE!</formula>
    </cfRule>
  </conditionalFormatting>
  <conditionalFormatting sqref="G935">
    <cfRule type="expression" dxfId="1896" priority="598">
      <formula>#VALUE!</formula>
    </cfRule>
  </conditionalFormatting>
  <conditionalFormatting sqref="P931">
    <cfRule type="expression" dxfId="1895" priority="597">
      <formula>OR(P931=W952,P931=W953)</formula>
    </cfRule>
  </conditionalFormatting>
  <conditionalFormatting sqref="G946:I946">
    <cfRule type="expression" dxfId="1894" priority="596">
      <formula>#VALUE!</formula>
    </cfRule>
  </conditionalFormatting>
  <conditionalFormatting sqref="G946:I946">
    <cfRule type="expression" dxfId="1893" priority="595">
      <formula>#VALUE!</formula>
    </cfRule>
  </conditionalFormatting>
  <conditionalFormatting sqref="P942">
    <cfRule type="expression" dxfId="1892" priority="594">
      <formula>OR(P942=W963,P942=W964)</formula>
    </cfRule>
  </conditionalFormatting>
  <conditionalFormatting sqref="G946">
    <cfRule type="expression" dxfId="1891" priority="593">
      <formula>#VALUE!</formula>
    </cfRule>
  </conditionalFormatting>
  <conditionalFormatting sqref="G946">
    <cfRule type="expression" dxfId="1890" priority="592">
      <formula>#VALUE!</formula>
    </cfRule>
  </conditionalFormatting>
  <conditionalFormatting sqref="G946">
    <cfRule type="expression" dxfId="1889" priority="591">
      <formula>#VALUE!</formula>
    </cfRule>
  </conditionalFormatting>
  <conditionalFormatting sqref="P942">
    <cfRule type="expression" dxfId="1888" priority="590">
      <formula>OR(P942=W963,P942=W964)</formula>
    </cfRule>
  </conditionalFormatting>
  <conditionalFormatting sqref="G957:I957">
    <cfRule type="expression" dxfId="1887" priority="589">
      <formula>#VALUE!</formula>
    </cfRule>
  </conditionalFormatting>
  <conditionalFormatting sqref="G957:I957">
    <cfRule type="expression" dxfId="1886" priority="588">
      <formula>#VALUE!</formula>
    </cfRule>
  </conditionalFormatting>
  <conditionalFormatting sqref="P953">
    <cfRule type="expression" dxfId="1885" priority="587">
      <formula>OR(P953=W974,P953=W975)</formula>
    </cfRule>
  </conditionalFormatting>
  <conditionalFormatting sqref="G957">
    <cfRule type="expression" dxfId="1884" priority="586">
      <formula>#VALUE!</formula>
    </cfRule>
  </conditionalFormatting>
  <conditionalFormatting sqref="G957">
    <cfRule type="expression" dxfId="1883" priority="585">
      <formula>#VALUE!</formula>
    </cfRule>
  </conditionalFormatting>
  <conditionalFormatting sqref="G957">
    <cfRule type="expression" dxfId="1882" priority="584">
      <formula>#VALUE!</formula>
    </cfRule>
  </conditionalFormatting>
  <conditionalFormatting sqref="P953">
    <cfRule type="expression" dxfId="1881" priority="583">
      <formula>OR(P953=W974,P953=W975)</formula>
    </cfRule>
  </conditionalFormatting>
  <conditionalFormatting sqref="G968:I968">
    <cfRule type="expression" dxfId="1880" priority="582">
      <formula>#VALUE!</formula>
    </cfRule>
  </conditionalFormatting>
  <conditionalFormatting sqref="G968:I968">
    <cfRule type="expression" dxfId="1879" priority="581">
      <formula>#VALUE!</formula>
    </cfRule>
  </conditionalFormatting>
  <conditionalFormatting sqref="P964">
    <cfRule type="expression" dxfId="1878" priority="580">
      <formula>OR(P964=W985,P964=W986)</formula>
    </cfRule>
  </conditionalFormatting>
  <conditionalFormatting sqref="G968">
    <cfRule type="expression" dxfId="1877" priority="579">
      <formula>#VALUE!</formula>
    </cfRule>
  </conditionalFormatting>
  <conditionalFormatting sqref="G968">
    <cfRule type="expression" dxfId="1876" priority="578">
      <formula>#VALUE!</formula>
    </cfRule>
  </conditionalFormatting>
  <conditionalFormatting sqref="G968">
    <cfRule type="expression" dxfId="1875" priority="577">
      <formula>#VALUE!</formula>
    </cfRule>
  </conditionalFormatting>
  <conditionalFormatting sqref="P964">
    <cfRule type="expression" dxfId="1874" priority="576">
      <formula>OR(P964=W985,P964=W986)</formula>
    </cfRule>
  </conditionalFormatting>
  <conditionalFormatting sqref="G979:I979">
    <cfRule type="expression" dxfId="1873" priority="575">
      <formula>#VALUE!</formula>
    </cfRule>
  </conditionalFormatting>
  <conditionalFormatting sqref="G979:I979">
    <cfRule type="expression" dxfId="1872" priority="574">
      <formula>#VALUE!</formula>
    </cfRule>
  </conditionalFormatting>
  <conditionalFormatting sqref="P975">
    <cfRule type="expression" dxfId="1871" priority="573">
      <formula>OR(P975=W996,P975=W997)</formula>
    </cfRule>
  </conditionalFormatting>
  <conditionalFormatting sqref="G979">
    <cfRule type="expression" dxfId="1870" priority="572">
      <formula>#VALUE!</formula>
    </cfRule>
  </conditionalFormatting>
  <conditionalFormatting sqref="G979">
    <cfRule type="expression" dxfId="1869" priority="571">
      <formula>#VALUE!</formula>
    </cfRule>
  </conditionalFormatting>
  <conditionalFormatting sqref="G979">
    <cfRule type="expression" dxfId="1868" priority="570">
      <formula>#VALUE!</formula>
    </cfRule>
  </conditionalFormatting>
  <conditionalFormatting sqref="P975">
    <cfRule type="expression" dxfId="1867" priority="569">
      <formula>OR(P975=W996,P975=W997)</formula>
    </cfRule>
  </conditionalFormatting>
  <conditionalFormatting sqref="G990:I990">
    <cfRule type="expression" dxfId="1866" priority="568">
      <formula>#VALUE!</formula>
    </cfRule>
  </conditionalFormatting>
  <conditionalFormatting sqref="G990:I990">
    <cfRule type="expression" dxfId="1865" priority="567">
      <formula>#VALUE!</formula>
    </cfRule>
  </conditionalFormatting>
  <conditionalFormatting sqref="P986">
    <cfRule type="expression" dxfId="1864" priority="566">
      <formula>OR(P986=W1007,P986=W1008)</formula>
    </cfRule>
  </conditionalFormatting>
  <conditionalFormatting sqref="G990">
    <cfRule type="expression" dxfId="1863" priority="565">
      <formula>#VALUE!</formula>
    </cfRule>
  </conditionalFormatting>
  <conditionalFormatting sqref="G990">
    <cfRule type="expression" dxfId="1862" priority="564">
      <formula>#VALUE!</formula>
    </cfRule>
  </conditionalFormatting>
  <conditionalFormatting sqref="G990">
    <cfRule type="expression" dxfId="1861" priority="563">
      <formula>#VALUE!</formula>
    </cfRule>
  </conditionalFormatting>
  <conditionalFormatting sqref="P986">
    <cfRule type="expression" dxfId="1860" priority="562">
      <formula>OR(P986=W1007,P986=W1008)</formula>
    </cfRule>
  </conditionalFormatting>
  <conditionalFormatting sqref="G1001:I1001">
    <cfRule type="expression" dxfId="1859" priority="561">
      <formula>#VALUE!</formula>
    </cfRule>
  </conditionalFormatting>
  <conditionalFormatting sqref="G1001:I1001">
    <cfRule type="expression" dxfId="1858" priority="560">
      <formula>#VALUE!</formula>
    </cfRule>
  </conditionalFormatting>
  <conditionalFormatting sqref="P997">
    <cfRule type="expression" dxfId="1857" priority="559">
      <formula>OR(P997=W1018,P997=W1019)</formula>
    </cfRule>
  </conditionalFormatting>
  <conditionalFormatting sqref="G1001">
    <cfRule type="expression" dxfId="1856" priority="558">
      <formula>#VALUE!</formula>
    </cfRule>
  </conditionalFormatting>
  <conditionalFormatting sqref="G1001">
    <cfRule type="expression" dxfId="1855" priority="557">
      <formula>#VALUE!</formula>
    </cfRule>
  </conditionalFormatting>
  <conditionalFormatting sqref="G1001">
    <cfRule type="expression" dxfId="1854" priority="556">
      <formula>#VALUE!</formula>
    </cfRule>
  </conditionalFormatting>
  <conditionalFormatting sqref="P997">
    <cfRule type="expression" dxfId="1853" priority="555">
      <formula>OR(P997=W1018,P997=W1019)</formula>
    </cfRule>
  </conditionalFormatting>
  <conditionalFormatting sqref="G1012:I1012">
    <cfRule type="expression" dxfId="1852" priority="554">
      <formula>#VALUE!</formula>
    </cfRule>
  </conditionalFormatting>
  <conditionalFormatting sqref="G1012:I1012">
    <cfRule type="expression" dxfId="1851" priority="553">
      <formula>#VALUE!</formula>
    </cfRule>
  </conditionalFormatting>
  <conditionalFormatting sqref="P1008">
    <cfRule type="expression" dxfId="1850" priority="552">
      <formula>OR(P1008=W1029,P1008=W1030)</formula>
    </cfRule>
  </conditionalFormatting>
  <conditionalFormatting sqref="G1012">
    <cfRule type="expression" dxfId="1849" priority="551">
      <formula>#VALUE!</formula>
    </cfRule>
  </conditionalFormatting>
  <conditionalFormatting sqref="G1012">
    <cfRule type="expression" dxfId="1848" priority="550">
      <formula>#VALUE!</formula>
    </cfRule>
  </conditionalFormatting>
  <conditionalFormatting sqref="G1012">
    <cfRule type="expression" dxfId="1847" priority="549">
      <formula>#VALUE!</formula>
    </cfRule>
  </conditionalFormatting>
  <conditionalFormatting sqref="P1008">
    <cfRule type="expression" dxfId="1846" priority="548">
      <formula>OR(P1008=W1029,P1008=W1030)</formula>
    </cfRule>
  </conditionalFormatting>
  <conditionalFormatting sqref="G1023:I1023">
    <cfRule type="expression" dxfId="1845" priority="547">
      <formula>#VALUE!</formula>
    </cfRule>
  </conditionalFormatting>
  <conditionalFormatting sqref="G1023:I1023">
    <cfRule type="expression" dxfId="1844" priority="546">
      <formula>#VALUE!</formula>
    </cfRule>
  </conditionalFormatting>
  <conditionalFormatting sqref="P1019">
    <cfRule type="expression" dxfId="1843" priority="545">
      <formula>OR(P1019=W1040,P1019=W1041)</formula>
    </cfRule>
  </conditionalFormatting>
  <conditionalFormatting sqref="G1023">
    <cfRule type="expression" dxfId="1842" priority="544">
      <formula>#VALUE!</formula>
    </cfRule>
  </conditionalFormatting>
  <conditionalFormatting sqref="G1023">
    <cfRule type="expression" dxfId="1841" priority="543">
      <formula>#VALUE!</formula>
    </cfRule>
  </conditionalFormatting>
  <conditionalFormatting sqref="G1023">
    <cfRule type="expression" dxfId="1840" priority="542">
      <formula>#VALUE!</formula>
    </cfRule>
  </conditionalFormatting>
  <conditionalFormatting sqref="P1019">
    <cfRule type="expression" dxfId="1839" priority="541">
      <formula>OR(P1019=W1040,P1019=W1041)</formula>
    </cfRule>
  </conditionalFormatting>
  <conditionalFormatting sqref="G1034:I1034">
    <cfRule type="expression" dxfId="1838" priority="540">
      <formula>#VALUE!</formula>
    </cfRule>
  </conditionalFormatting>
  <conditionalFormatting sqref="G1034:I1034">
    <cfRule type="expression" dxfId="1837" priority="539">
      <formula>#VALUE!</formula>
    </cfRule>
  </conditionalFormatting>
  <conditionalFormatting sqref="P1030">
    <cfRule type="expression" dxfId="1836" priority="538">
      <formula>OR(P1030=W1051,P1030=W1052)</formula>
    </cfRule>
  </conditionalFormatting>
  <conditionalFormatting sqref="G1034">
    <cfRule type="expression" dxfId="1835" priority="537">
      <formula>#VALUE!</formula>
    </cfRule>
  </conditionalFormatting>
  <conditionalFormatting sqref="G1034">
    <cfRule type="expression" dxfId="1834" priority="536">
      <formula>#VALUE!</formula>
    </cfRule>
  </conditionalFormatting>
  <conditionalFormatting sqref="G1034">
    <cfRule type="expression" dxfId="1833" priority="535">
      <formula>#VALUE!</formula>
    </cfRule>
  </conditionalFormatting>
  <conditionalFormatting sqref="P1030">
    <cfRule type="expression" dxfId="1832" priority="534">
      <formula>OR(P1030=W1051,P1030=W1052)</formula>
    </cfRule>
  </conditionalFormatting>
  <conditionalFormatting sqref="G1045:I1045">
    <cfRule type="expression" dxfId="1831" priority="533">
      <formula>#VALUE!</formula>
    </cfRule>
  </conditionalFormatting>
  <conditionalFormatting sqref="G1045:I1045">
    <cfRule type="expression" dxfId="1830" priority="532">
      <formula>#VALUE!</formula>
    </cfRule>
  </conditionalFormatting>
  <conditionalFormatting sqref="P1041">
    <cfRule type="expression" dxfId="1829" priority="531">
      <formula>OR(P1041=W1062,P1041=W1063)</formula>
    </cfRule>
  </conditionalFormatting>
  <conditionalFormatting sqref="G1045">
    <cfRule type="expression" dxfId="1828" priority="530">
      <formula>#VALUE!</formula>
    </cfRule>
  </conditionalFormatting>
  <conditionalFormatting sqref="G1045">
    <cfRule type="expression" dxfId="1827" priority="529">
      <formula>#VALUE!</formula>
    </cfRule>
  </conditionalFormatting>
  <conditionalFormatting sqref="G1045">
    <cfRule type="expression" dxfId="1826" priority="528">
      <formula>#VALUE!</formula>
    </cfRule>
  </conditionalFormatting>
  <conditionalFormatting sqref="P1041">
    <cfRule type="expression" dxfId="1825" priority="527">
      <formula>OR(P1041=W1062,P1041=W1063)</formula>
    </cfRule>
  </conditionalFormatting>
  <conditionalFormatting sqref="G1056:I1056">
    <cfRule type="expression" dxfId="1824" priority="526">
      <formula>#VALUE!</formula>
    </cfRule>
  </conditionalFormatting>
  <conditionalFormatting sqref="G1056:I1056">
    <cfRule type="expression" dxfId="1823" priority="525">
      <formula>#VALUE!</formula>
    </cfRule>
  </conditionalFormatting>
  <conditionalFormatting sqref="P1052">
    <cfRule type="expression" dxfId="1822" priority="524">
      <formula>OR(P1052=W1073,P1052=W1074)</formula>
    </cfRule>
  </conditionalFormatting>
  <conditionalFormatting sqref="G1056">
    <cfRule type="expression" dxfId="1821" priority="523">
      <formula>#VALUE!</formula>
    </cfRule>
  </conditionalFormatting>
  <conditionalFormatting sqref="G1056">
    <cfRule type="expression" dxfId="1820" priority="522">
      <formula>#VALUE!</formula>
    </cfRule>
  </conditionalFormatting>
  <conditionalFormatting sqref="G1056">
    <cfRule type="expression" dxfId="1819" priority="521">
      <formula>#VALUE!</formula>
    </cfRule>
  </conditionalFormatting>
  <conditionalFormatting sqref="P1052">
    <cfRule type="expression" dxfId="1818" priority="520">
      <formula>OR(P1052=W1073,P1052=W1074)</formula>
    </cfRule>
  </conditionalFormatting>
  <conditionalFormatting sqref="G1067:I1067">
    <cfRule type="expression" dxfId="1817" priority="519">
      <formula>#VALUE!</formula>
    </cfRule>
  </conditionalFormatting>
  <conditionalFormatting sqref="G1067:I1067">
    <cfRule type="expression" dxfId="1816" priority="518">
      <formula>#VALUE!</formula>
    </cfRule>
  </conditionalFormatting>
  <conditionalFormatting sqref="P1063">
    <cfRule type="expression" dxfId="1815" priority="517">
      <formula>OR(P1063=W1084,P1063=W1085)</formula>
    </cfRule>
  </conditionalFormatting>
  <conditionalFormatting sqref="G1067">
    <cfRule type="expression" dxfId="1814" priority="516">
      <formula>#VALUE!</formula>
    </cfRule>
  </conditionalFormatting>
  <conditionalFormatting sqref="G1067">
    <cfRule type="expression" dxfId="1813" priority="515">
      <formula>#VALUE!</formula>
    </cfRule>
  </conditionalFormatting>
  <conditionalFormatting sqref="G1067">
    <cfRule type="expression" dxfId="1812" priority="514">
      <formula>#VALUE!</formula>
    </cfRule>
  </conditionalFormatting>
  <conditionalFormatting sqref="P1063">
    <cfRule type="expression" dxfId="1811" priority="513">
      <formula>OR(P1063=W1084,P1063=W1085)</formula>
    </cfRule>
  </conditionalFormatting>
  <conditionalFormatting sqref="G1078:I1078">
    <cfRule type="expression" dxfId="1810" priority="512">
      <formula>#VALUE!</formula>
    </cfRule>
  </conditionalFormatting>
  <conditionalFormatting sqref="G1078:I1078">
    <cfRule type="expression" dxfId="1809" priority="511">
      <formula>#VALUE!</formula>
    </cfRule>
  </conditionalFormatting>
  <conditionalFormatting sqref="P1074">
    <cfRule type="expression" dxfId="1808" priority="510">
      <formula>OR(P1074=W1095,P1074=W1096)</formula>
    </cfRule>
  </conditionalFormatting>
  <conditionalFormatting sqref="G1078">
    <cfRule type="expression" dxfId="1807" priority="509">
      <formula>#VALUE!</formula>
    </cfRule>
  </conditionalFormatting>
  <conditionalFormatting sqref="G1078">
    <cfRule type="expression" dxfId="1806" priority="508">
      <formula>#VALUE!</formula>
    </cfRule>
  </conditionalFormatting>
  <conditionalFormatting sqref="G1078">
    <cfRule type="expression" dxfId="1805" priority="507">
      <formula>#VALUE!</formula>
    </cfRule>
  </conditionalFormatting>
  <conditionalFormatting sqref="P1074">
    <cfRule type="expression" dxfId="1804" priority="506">
      <formula>OR(P1074=W1095,P1074=W1096)</formula>
    </cfRule>
  </conditionalFormatting>
  <conditionalFormatting sqref="G1089:I1089">
    <cfRule type="expression" dxfId="1803" priority="505">
      <formula>#VALUE!</formula>
    </cfRule>
  </conditionalFormatting>
  <conditionalFormatting sqref="G1089:I1089">
    <cfRule type="expression" dxfId="1802" priority="504">
      <formula>#VALUE!</formula>
    </cfRule>
  </conditionalFormatting>
  <conditionalFormatting sqref="P1085">
    <cfRule type="expression" dxfId="1801" priority="503">
      <formula>OR(P1085=W1106,P1085=W1107)</formula>
    </cfRule>
  </conditionalFormatting>
  <conditionalFormatting sqref="G1089">
    <cfRule type="expression" dxfId="1800" priority="502">
      <formula>#VALUE!</formula>
    </cfRule>
  </conditionalFormatting>
  <conditionalFormatting sqref="G1089">
    <cfRule type="expression" dxfId="1799" priority="501">
      <formula>#VALUE!</formula>
    </cfRule>
  </conditionalFormatting>
  <conditionalFormatting sqref="G1089">
    <cfRule type="expression" dxfId="1798" priority="500">
      <formula>#VALUE!</formula>
    </cfRule>
  </conditionalFormatting>
  <conditionalFormatting sqref="P1085">
    <cfRule type="expression" dxfId="1797" priority="499">
      <formula>OR(P1085=W1106,P1085=W1107)</formula>
    </cfRule>
  </conditionalFormatting>
  <conditionalFormatting sqref="G1100:I1100">
    <cfRule type="expression" dxfId="1796" priority="498">
      <formula>#VALUE!</formula>
    </cfRule>
  </conditionalFormatting>
  <conditionalFormatting sqref="G1100:I1100">
    <cfRule type="expression" dxfId="1795" priority="497">
      <formula>#VALUE!</formula>
    </cfRule>
  </conditionalFormatting>
  <conditionalFormatting sqref="P1096">
    <cfRule type="expression" dxfId="1794" priority="496">
      <formula>OR(P1096=W1117,P1096=W1118)</formula>
    </cfRule>
  </conditionalFormatting>
  <conditionalFormatting sqref="G1100">
    <cfRule type="expression" dxfId="1793" priority="495">
      <formula>#VALUE!</formula>
    </cfRule>
  </conditionalFormatting>
  <conditionalFormatting sqref="G1100">
    <cfRule type="expression" dxfId="1792" priority="494">
      <formula>#VALUE!</formula>
    </cfRule>
  </conditionalFormatting>
  <conditionalFormatting sqref="G1100">
    <cfRule type="expression" dxfId="1791" priority="493">
      <formula>#VALUE!</formula>
    </cfRule>
  </conditionalFormatting>
  <conditionalFormatting sqref="P1096">
    <cfRule type="expression" dxfId="1790" priority="492">
      <formula>OR(P1096=W1117,P1096=W1118)</formula>
    </cfRule>
  </conditionalFormatting>
  <conditionalFormatting sqref="G1111:I1111">
    <cfRule type="expression" dxfId="1789" priority="491">
      <formula>#VALUE!</formula>
    </cfRule>
  </conditionalFormatting>
  <conditionalFormatting sqref="G1111:I1111">
    <cfRule type="expression" dxfId="1788" priority="490">
      <formula>#VALUE!</formula>
    </cfRule>
  </conditionalFormatting>
  <conditionalFormatting sqref="P1107">
    <cfRule type="expression" dxfId="1787" priority="489">
      <formula>OR(P1107=W1128,P1107=W1129)</formula>
    </cfRule>
  </conditionalFormatting>
  <conditionalFormatting sqref="G1111">
    <cfRule type="expression" dxfId="1786" priority="488">
      <formula>#VALUE!</formula>
    </cfRule>
  </conditionalFormatting>
  <conditionalFormatting sqref="G1111">
    <cfRule type="expression" dxfId="1785" priority="487">
      <formula>#VALUE!</formula>
    </cfRule>
  </conditionalFormatting>
  <conditionalFormatting sqref="G1111">
    <cfRule type="expression" dxfId="1784" priority="486">
      <formula>#VALUE!</formula>
    </cfRule>
  </conditionalFormatting>
  <conditionalFormatting sqref="P1107">
    <cfRule type="expression" dxfId="1783" priority="485">
      <formula>OR(P1107=W1128,P1107=W1129)</formula>
    </cfRule>
  </conditionalFormatting>
  <conditionalFormatting sqref="G1122:I1122">
    <cfRule type="expression" dxfId="1782" priority="484">
      <formula>#VALUE!</formula>
    </cfRule>
  </conditionalFormatting>
  <conditionalFormatting sqref="G1122:I1122">
    <cfRule type="expression" dxfId="1781" priority="483">
      <formula>#VALUE!</formula>
    </cfRule>
  </conditionalFormatting>
  <conditionalFormatting sqref="P1118">
    <cfRule type="expression" dxfId="1780" priority="482">
      <formula>OR(P1118=W1139,P1118=W1140)</formula>
    </cfRule>
  </conditionalFormatting>
  <conditionalFormatting sqref="G1122">
    <cfRule type="expression" dxfId="1779" priority="481">
      <formula>#VALUE!</formula>
    </cfRule>
  </conditionalFormatting>
  <conditionalFormatting sqref="G1122">
    <cfRule type="expression" dxfId="1778" priority="480">
      <formula>#VALUE!</formula>
    </cfRule>
  </conditionalFormatting>
  <conditionalFormatting sqref="G1122">
    <cfRule type="expression" dxfId="1777" priority="479">
      <formula>#VALUE!</formula>
    </cfRule>
  </conditionalFormatting>
  <conditionalFormatting sqref="P1118">
    <cfRule type="expression" dxfId="1776" priority="478">
      <formula>OR(P1118=W1139,P1118=W1140)</formula>
    </cfRule>
  </conditionalFormatting>
  <conditionalFormatting sqref="G1133:I1133">
    <cfRule type="expression" dxfId="1775" priority="477">
      <formula>#VALUE!</formula>
    </cfRule>
  </conditionalFormatting>
  <conditionalFormatting sqref="G1133:I1133">
    <cfRule type="expression" dxfId="1774" priority="476">
      <formula>#VALUE!</formula>
    </cfRule>
  </conditionalFormatting>
  <conditionalFormatting sqref="P1129">
    <cfRule type="expression" dxfId="1773" priority="475">
      <formula>OR(P1129=W1150,P1129=W1151)</formula>
    </cfRule>
  </conditionalFormatting>
  <conditionalFormatting sqref="G1133">
    <cfRule type="expression" dxfId="1772" priority="474">
      <formula>#VALUE!</formula>
    </cfRule>
  </conditionalFormatting>
  <conditionalFormatting sqref="G1133">
    <cfRule type="expression" dxfId="1771" priority="473">
      <formula>#VALUE!</formula>
    </cfRule>
  </conditionalFormatting>
  <conditionalFormatting sqref="G1133">
    <cfRule type="expression" dxfId="1770" priority="472">
      <formula>#VALUE!</formula>
    </cfRule>
  </conditionalFormatting>
  <conditionalFormatting sqref="P1129">
    <cfRule type="expression" dxfId="1769" priority="471">
      <formula>OR(P1129=W1150,P1129=W1151)</formula>
    </cfRule>
  </conditionalFormatting>
  <conditionalFormatting sqref="G1144:I1144">
    <cfRule type="expression" dxfId="1768" priority="470">
      <formula>#VALUE!</formula>
    </cfRule>
  </conditionalFormatting>
  <conditionalFormatting sqref="G1144:I1144">
    <cfRule type="expression" dxfId="1767" priority="469">
      <formula>#VALUE!</formula>
    </cfRule>
  </conditionalFormatting>
  <conditionalFormatting sqref="P1140">
    <cfRule type="expression" dxfId="1766" priority="468">
      <formula>OR(P1140=W1161,P1140=W1162)</formula>
    </cfRule>
  </conditionalFormatting>
  <conditionalFormatting sqref="G1144">
    <cfRule type="expression" dxfId="1765" priority="467">
      <formula>#VALUE!</formula>
    </cfRule>
  </conditionalFormatting>
  <conditionalFormatting sqref="G1144">
    <cfRule type="expression" dxfId="1764" priority="466">
      <formula>#VALUE!</formula>
    </cfRule>
  </conditionalFormatting>
  <conditionalFormatting sqref="G1144">
    <cfRule type="expression" dxfId="1763" priority="465">
      <formula>#VALUE!</formula>
    </cfRule>
  </conditionalFormatting>
  <conditionalFormatting sqref="P1140">
    <cfRule type="expression" dxfId="1762" priority="464">
      <formula>OR(P1140=W1161,P1140=W1162)</formula>
    </cfRule>
  </conditionalFormatting>
  <conditionalFormatting sqref="G1155:I1155">
    <cfRule type="expression" dxfId="1761" priority="463">
      <formula>#VALUE!</formula>
    </cfRule>
  </conditionalFormatting>
  <conditionalFormatting sqref="G1155:I1155">
    <cfRule type="expression" dxfId="1760" priority="462">
      <formula>#VALUE!</formula>
    </cfRule>
  </conditionalFormatting>
  <conditionalFormatting sqref="P1151">
    <cfRule type="expression" dxfId="1759" priority="461">
      <formula>OR(P1151=W1172,P1151=W1173)</formula>
    </cfRule>
  </conditionalFormatting>
  <conditionalFormatting sqref="G1155">
    <cfRule type="expression" dxfId="1758" priority="460">
      <formula>#VALUE!</formula>
    </cfRule>
  </conditionalFormatting>
  <conditionalFormatting sqref="G1155">
    <cfRule type="expression" dxfId="1757" priority="459">
      <formula>#VALUE!</formula>
    </cfRule>
  </conditionalFormatting>
  <conditionalFormatting sqref="G1155">
    <cfRule type="expression" dxfId="1756" priority="458">
      <formula>#VALUE!</formula>
    </cfRule>
  </conditionalFormatting>
  <conditionalFormatting sqref="P1151">
    <cfRule type="expression" dxfId="1755" priority="457">
      <formula>OR(P1151=W1172,P1151=W1173)</formula>
    </cfRule>
  </conditionalFormatting>
  <conditionalFormatting sqref="G1166:I1166">
    <cfRule type="expression" dxfId="1754" priority="456">
      <formula>#VALUE!</formula>
    </cfRule>
  </conditionalFormatting>
  <conditionalFormatting sqref="G1166:I1166">
    <cfRule type="expression" dxfId="1753" priority="455">
      <formula>#VALUE!</formula>
    </cfRule>
  </conditionalFormatting>
  <conditionalFormatting sqref="P1162">
    <cfRule type="expression" dxfId="1752" priority="454">
      <formula>OR(P1162=W1183,P1162=W1184)</formula>
    </cfRule>
  </conditionalFormatting>
  <conditionalFormatting sqref="G1166">
    <cfRule type="expression" dxfId="1751" priority="453">
      <formula>#VALUE!</formula>
    </cfRule>
  </conditionalFormatting>
  <conditionalFormatting sqref="G1166">
    <cfRule type="expression" dxfId="1750" priority="452">
      <formula>#VALUE!</formula>
    </cfRule>
  </conditionalFormatting>
  <conditionalFormatting sqref="G1166">
    <cfRule type="expression" dxfId="1749" priority="451">
      <formula>#VALUE!</formula>
    </cfRule>
  </conditionalFormatting>
  <conditionalFormatting sqref="P1162">
    <cfRule type="expression" dxfId="1748" priority="450">
      <formula>OR(P1162=W1183,P1162=W1184)</formula>
    </cfRule>
  </conditionalFormatting>
  <conditionalFormatting sqref="G1177:I1177">
    <cfRule type="expression" dxfId="1747" priority="449">
      <formula>#VALUE!</formula>
    </cfRule>
  </conditionalFormatting>
  <conditionalFormatting sqref="G1177:I1177">
    <cfRule type="expression" dxfId="1746" priority="448">
      <formula>#VALUE!</formula>
    </cfRule>
  </conditionalFormatting>
  <conditionalFormatting sqref="P1173">
    <cfRule type="expression" dxfId="1745" priority="447">
      <formula>OR(P1173=W1194,P1173=W1195)</formula>
    </cfRule>
  </conditionalFormatting>
  <conditionalFormatting sqref="G1177">
    <cfRule type="expression" dxfId="1744" priority="446">
      <formula>#VALUE!</formula>
    </cfRule>
  </conditionalFormatting>
  <conditionalFormatting sqref="G1177">
    <cfRule type="expression" dxfId="1743" priority="445">
      <formula>#VALUE!</formula>
    </cfRule>
  </conditionalFormatting>
  <conditionalFormatting sqref="G1177">
    <cfRule type="expression" dxfId="1742" priority="444">
      <formula>#VALUE!</formula>
    </cfRule>
  </conditionalFormatting>
  <conditionalFormatting sqref="P1173">
    <cfRule type="expression" dxfId="1741" priority="443">
      <formula>OR(P1173=W1194,P1173=W1195)</formula>
    </cfRule>
  </conditionalFormatting>
  <conditionalFormatting sqref="G1188:I1188">
    <cfRule type="expression" dxfId="1740" priority="442">
      <formula>#VALUE!</formula>
    </cfRule>
  </conditionalFormatting>
  <conditionalFormatting sqref="G1188:I1188">
    <cfRule type="expression" dxfId="1739" priority="441">
      <formula>#VALUE!</formula>
    </cfRule>
  </conditionalFormatting>
  <conditionalFormatting sqref="P1184">
    <cfRule type="expression" dxfId="1738" priority="440">
      <formula>OR(P1184=W1205,P1184=W1206)</formula>
    </cfRule>
  </conditionalFormatting>
  <conditionalFormatting sqref="G1188">
    <cfRule type="expression" dxfId="1737" priority="439">
      <formula>#VALUE!</formula>
    </cfRule>
  </conditionalFormatting>
  <conditionalFormatting sqref="G1188">
    <cfRule type="expression" dxfId="1736" priority="438">
      <formula>#VALUE!</formula>
    </cfRule>
  </conditionalFormatting>
  <conditionalFormatting sqref="G1188">
    <cfRule type="expression" dxfId="1735" priority="437">
      <formula>#VALUE!</formula>
    </cfRule>
  </conditionalFormatting>
  <conditionalFormatting sqref="P1184">
    <cfRule type="expression" dxfId="1734" priority="436">
      <formula>OR(P1184=W1205,P1184=W1206)</formula>
    </cfRule>
  </conditionalFormatting>
  <conditionalFormatting sqref="G1199:I1199">
    <cfRule type="expression" dxfId="1733" priority="435">
      <formula>#VALUE!</formula>
    </cfRule>
  </conditionalFormatting>
  <conditionalFormatting sqref="G1199:I1199">
    <cfRule type="expression" dxfId="1732" priority="434">
      <formula>#VALUE!</formula>
    </cfRule>
  </conditionalFormatting>
  <conditionalFormatting sqref="P1195">
    <cfRule type="expression" dxfId="1731" priority="433">
      <formula>OR(P1195=W1216,P1195=W1217)</formula>
    </cfRule>
  </conditionalFormatting>
  <conditionalFormatting sqref="G1199">
    <cfRule type="expression" dxfId="1730" priority="432">
      <formula>#VALUE!</formula>
    </cfRule>
  </conditionalFormatting>
  <conditionalFormatting sqref="G1199">
    <cfRule type="expression" dxfId="1729" priority="431">
      <formula>#VALUE!</formula>
    </cfRule>
  </conditionalFormatting>
  <conditionalFormatting sqref="G1199">
    <cfRule type="expression" dxfId="1728" priority="430">
      <formula>#VALUE!</formula>
    </cfRule>
  </conditionalFormatting>
  <conditionalFormatting sqref="P1195">
    <cfRule type="expression" dxfId="1727" priority="429">
      <formula>OR(P1195=W1216,P1195=W1217)</formula>
    </cfRule>
  </conditionalFormatting>
  <conditionalFormatting sqref="G1210:I1210">
    <cfRule type="expression" dxfId="1726" priority="428">
      <formula>#VALUE!</formula>
    </cfRule>
  </conditionalFormatting>
  <conditionalFormatting sqref="G1210:I1210">
    <cfRule type="expression" dxfId="1725" priority="427">
      <formula>#VALUE!</formula>
    </cfRule>
  </conditionalFormatting>
  <conditionalFormatting sqref="P1206">
    <cfRule type="expression" dxfId="1724" priority="426">
      <formula>OR(P1206=W1227,P1206=W1228)</formula>
    </cfRule>
  </conditionalFormatting>
  <conditionalFormatting sqref="G1210">
    <cfRule type="expression" dxfId="1723" priority="425">
      <formula>#VALUE!</formula>
    </cfRule>
  </conditionalFormatting>
  <conditionalFormatting sqref="G1210">
    <cfRule type="expression" dxfId="1722" priority="424">
      <formula>#VALUE!</formula>
    </cfRule>
  </conditionalFormatting>
  <conditionalFormatting sqref="G1210">
    <cfRule type="expression" dxfId="1721" priority="423">
      <formula>#VALUE!</formula>
    </cfRule>
  </conditionalFormatting>
  <conditionalFormatting sqref="P1206">
    <cfRule type="expression" dxfId="1720" priority="422">
      <formula>OR(P1206=W1227,P1206=W1228)</formula>
    </cfRule>
  </conditionalFormatting>
  <conditionalFormatting sqref="G1221:I1221">
    <cfRule type="expression" dxfId="1719" priority="421">
      <formula>#VALUE!</formula>
    </cfRule>
  </conditionalFormatting>
  <conditionalFormatting sqref="G1221:I1221">
    <cfRule type="expression" dxfId="1718" priority="420">
      <formula>#VALUE!</formula>
    </cfRule>
  </conditionalFormatting>
  <conditionalFormatting sqref="P1217">
    <cfRule type="expression" dxfId="1717" priority="419">
      <formula>OR(P1217=W1238,P1217=W1239)</formula>
    </cfRule>
  </conditionalFormatting>
  <conditionalFormatting sqref="G1221">
    <cfRule type="expression" dxfId="1716" priority="418">
      <formula>#VALUE!</formula>
    </cfRule>
  </conditionalFormatting>
  <conditionalFormatting sqref="G1221">
    <cfRule type="expression" dxfId="1715" priority="417">
      <formula>#VALUE!</formula>
    </cfRule>
  </conditionalFormatting>
  <conditionalFormatting sqref="G1221">
    <cfRule type="expression" dxfId="1714" priority="416">
      <formula>#VALUE!</formula>
    </cfRule>
  </conditionalFormatting>
  <conditionalFormatting sqref="P1217">
    <cfRule type="expression" dxfId="1713" priority="415">
      <formula>OR(P1217=W1238,P1217=W1239)</formula>
    </cfRule>
  </conditionalFormatting>
  <conditionalFormatting sqref="G1232:I1232">
    <cfRule type="expression" dxfId="1712" priority="414">
      <formula>#VALUE!</formula>
    </cfRule>
  </conditionalFormatting>
  <conditionalFormatting sqref="G1232:I1232">
    <cfRule type="expression" dxfId="1711" priority="413">
      <formula>#VALUE!</formula>
    </cfRule>
  </conditionalFormatting>
  <conditionalFormatting sqref="P1228">
    <cfRule type="expression" dxfId="1710" priority="412">
      <formula>OR(P1228=W1249,P1228=W1250)</formula>
    </cfRule>
  </conditionalFormatting>
  <conditionalFormatting sqref="G1232">
    <cfRule type="expression" dxfId="1709" priority="411">
      <formula>#VALUE!</formula>
    </cfRule>
  </conditionalFormatting>
  <conditionalFormatting sqref="G1232">
    <cfRule type="expression" dxfId="1708" priority="410">
      <formula>#VALUE!</formula>
    </cfRule>
  </conditionalFormatting>
  <conditionalFormatting sqref="G1232">
    <cfRule type="expression" dxfId="1707" priority="409">
      <formula>#VALUE!</formula>
    </cfRule>
  </conditionalFormatting>
  <conditionalFormatting sqref="P1228">
    <cfRule type="expression" dxfId="1706" priority="408">
      <formula>OR(P1228=W1249,P1228=W1250)</formula>
    </cfRule>
  </conditionalFormatting>
  <conditionalFormatting sqref="G1243:I1243">
    <cfRule type="expression" dxfId="1705" priority="407">
      <formula>#VALUE!</formula>
    </cfRule>
  </conditionalFormatting>
  <conditionalFormatting sqref="G1243:I1243">
    <cfRule type="expression" dxfId="1704" priority="406">
      <formula>#VALUE!</formula>
    </cfRule>
  </conditionalFormatting>
  <conditionalFormatting sqref="G1243:I1243">
    <cfRule type="expression" dxfId="1703" priority="405">
      <formula>#VALUE!</formula>
    </cfRule>
  </conditionalFormatting>
  <conditionalFormatting sqref="G1243:I1243">
    <cfRule type="expression" dxfId="1702" priority="404">
      <formula>#VALUE!</formula>
    </cfRule>
  </conditionalFormatting>
  <conditionalFormatting sqref="P1239">
    <cfRule type="expression" dxfId="1701" priority="403">
      <formula>OR(P1239=W1260,P1239=W1261)</formula>
    </cfRule>
  </conditionalFormatting>
  <conditionalFormatting sqref="G1243">
    <cfRule type="expression" dxfId="1700" priority="402">
      <formula>#VALUE!</formula>
    </cfRule>
  </conditionalFormatting>
  <conditionalFormatting sqref="G1243">
    <cfRule type="expression" dxfId="1699" priority="401">
      <formula>#VALUE!</formula>
    </cfRule>
  </conditionalFormatting>
  <conditionalFormatting sqref="G1243">
    <cfRule type="expression" dxfId="1698" priority="400">
      <formula>#VALUE!</formula>
    </cfRule>
  </conditionalFormatting>
  <conditionalFormatting sqref="P1239">
    <cfRule type="expression" dxfId="1697" priority="399">
      <formula>OR(P1239=W1260,P1239=W1261)</formula>
    </cfRule>
  </conditionalFormatting>
  <conditionalFormatting sqref="G1254:I1254">
    <cfRule type="expression" dxfId="1696" priority="398">
      <formula>#VALUE!</formula>
    </cfRule>
  </conditionalFormatting>
  <conditionalFormatting sqref="G1254:I1254">
    <cfRule type="expression" dxfId="1695" priority="397">
      <formula>#VALUE!</formula>
    </cfRule>
  </conditionalFormatting>
  <conditionalFormatting sqref="G1254:I1254">
    <cfRule type="expression" dxfId="1694" priority="396">
      <formula>#VALUE!</formula>
    </cfRule>
  </conditionalFormatting>
  <conditionalFormatting sqref="G1254:I1254">
    <cfRule type="expression" dxfId="1693" priority="395">
      <formula>#VALUE!</formula>
    </cfRule>
  </conditionalFormatting>
  <conditionalFormatting sqref="P1250">
    <cfRule type="expression" dxfId="1692" priority="394">
      <formula>OR(P1250=W1271,P1250=W1272)</formula>
    </cfRule>
  </conditionalFormatting>
  <conditionalFormatting sqref="G1254">
    <cfRule type="expression" dxfId="1691" priority="393">
      <formula>#VALUE!</formula>
    </cfRule>
  </conditionalFormatting>
  <conditionalFormatting sqref="G1254">
    <cfRule type="expression" dxfId="1690" priority="392">
      <formula>#VALUE!</formula>
    </cfRule>
  </conditionalFormatting>
  <conditionalFormatting sqref="G1254">
    <cfRule type="expression" dxfId="1689" priority="391">
      <formula>#VALUE!</formula>
    </cfRule>
  </conditionalFormatting>
  <conditionalFormatting sqref="P1250">
    <cfRule type="expression" dxfId="1688" priority="390">
      <formula>OR(P1250=W1271,P1250=W1272)</formula>
    </cfRule>
  </conditionalFormatting>
  <conditionalFormatting sqref="G1265:I1265">
    <cfRule type="expression" dxfId="1687" priority="389">
      <formula>#VALUE!</formula>
    </cfRule>
  </conditionalFormatting>
  <conditionalFormatting sqref="G1265:I1265">
    <cfRule type="expression" dxfId="1686" priority="388">
      <formula>#VALUE!</formula>
    </cfRule>
  </conditionalFormatting>
  <conditionalFormatting sqref="G1265:I1265">
    <cfRule type="expression" dxfId="1685" priority="387">
      <formula>#VALUE!</formula>
    </cfRule>
  </conditionalFormatting>
  <conditionalFormatting sqref="G1265:I1265">
    <cfRule type="expression" dxfId="1684" priority="386">
      <formula>#VALUE!</formula>
    </cfRule>
  </conditionalFormatting>
  <conditionalFormatting sqref="P1261">
    <cfRule type="expression" dxfId="1683" priority="385">
      <formula>OR(P1261=W1282,P1261=W1283)</formula>
    </cfRule>
  </conditionalFormatting>
  <conditionalFormatting sqref="G1265">
    <cfRule type="expression" dxfId="1682" priority="384">
      <formula>#VALUE!</formula>
    </cfRule>
  </conditionalFormatting>
  <conditionalFormatting sqref="G1265">
    <cfRule type="expression" dxfId="1681" priority="383">
      <formula>#VALUE!</formula>
    </cfRule>
  </conditionalFormatting>
  <conditionalFormatting sqref="G1265">
    <cfRule type="expression" dxfId="1680" priority="382">
      <formula>#VALUE!</formula>
    </cfRule>
  </conditionalFormatting>
  <conditionalFormatting sqref="P1261">
    <cfRule type="expression" dxfId="1679" priority="381">
      <formula>OR(P1261=W1282,P1261=W1283)</formula>
    </cfRule>
  </conditionalFormatting>
  <conditionalFormatting sqref="G1276:I1276">
    <cfRule type="expression" dxfId="1678" priority="380">
      <formula>#VALUE!</formula>
    </cfRule>
  </conditionalFormatting>
  <conditionalFormatting sqref="G1276:I1276">
    <cfRule type="expression" dxfId="1677" priority="379">
      <formula>#VALUE!</formula>
    </cfRule>
  </conditionalFormatting>
  <conditionalFormatting sqref="G1276:I1276">
    <cfRule type="expression" dxfId="1676" priority="378">
      <formula>#VALUE!</formula>
    </cfRule>
  </conditionalFormatting>
  <conditionalFormatting sqref="G1276:I1276">
    <cfRule type="expression" dxfId="1675" priority="377">
      <formula>#VALUE!</formula>
    </cfRule>
  </conditionalFormatting>
  <conditionalFormatting sqref="P1272">
    <cfRule type="expression" dxfId="1674" priority="376">
      <formula>OR(P1272=W1293,P1272=W1294)</formula>
    </cfRule>
  </conditionalFormatting>
  <conditionalFormatting sqref="G1276">
    <cfRule type="expression" dxfId="1673" priority="375">
      <formula>#VALUE!</formula>
    </cfRule>
  </conditionalFormatting>
  <conditionalFormatting sqref="G1276">
    <cfRule type="expression" dxfId="1672" priority="374">
      <formula>#VALUE!</formula>
    </cfRule>
  </conditionalFormatting>
  <conditionalFormatting sqref="G1276">
    <cfRule type="expression" dxfId="1671" priority="373">
      <formula>#VALUE!</formula>
    </cfRule>
  </conditionalFormatting>
  <conditionalFormatting sqref="P1272">
    <cfRule type="expression" dxfId="1670" priority="372">
      <formula>OR(P1272=W1293,P1272=W1294)</formula>
    </cfRule>
  </conditionalFormatting>
  <conditionalFormatting sqref="G1287:I1287">
    <cfRule type="expression" dxfId="1669" priority="371">
      <formula>#VALUE!</formula>
    </cfRule>
  </conditionalFormatting>
  <conditionalFormatting sqref="G1287:I1287">
    <cfRule type="expression" dxfId="1668" priority="370">
      <formula>#VALUE!</formula>
    </cfRule>
  </conditionalFormatting>
  <conditionalFormatting sqref="G1287:I1287">
    <cfRule type="expression" dxfId="1667" priority="369">
      <formula>#VALUE!</formula>
    </cfRule>
  </conditionalFormatting>
  <conditionalFormatting sqref="G1287:I1287">
    <cfRule type="expression" dxfId="1666" priority="368">
      <formula>#VALUE!</formula>
    </cfRule>
  </conditionalFormatting>
  <conditionalFormatting sqref="P1283">
    <cfRule type="expression" dxfId="1665" priority="367">
      <formula>OR(P1283=W1304,P1283=W1305)</formula>
    </cfRule>
  </conditionalFormatting>
  <conditionalFormatting sqref="G1287">
    <cfRule type="expression" dxfId="1664" priority="366">
      <formula>#VALUE!</formula>
    </cfRule>
  </conditionalFormatting>
  <conditionalFormatting sqref="G1287">
    <cfRule type="expression" dxfId="1663" priority="365">
      <formula>#VALUE!</formula>
    </cfRule>
  </conditionalFormatting>
  <conditionalFormatting sqref="G1287">
    <cfRule type="expression" dxfId="1662" priority="364">
      <formula>#VALUE!</formula>
    </cfRule>
  </conditionalFormatting>
  <conditionalFormatting sqref="P1283">
    <cfRule type="expression" dxfId="1661" priority="363">
      <formula>OR(P1283=W1304,P1283=W1305)</formula>
    </cfRule>
  </conditionalFormatting>
  <conditionalFormatting sqref="G1298:I1298">
    <cfRule type="expression" dxfId="1660" priority="362">
      <formula>#VALUE!</formula>
    </cfRule>
  </conditionalFormatting>
  <conditionalFormatting sqref="G1298:I1298">
    <cfRule type="expression" dxfId="1659" priority="361">
      <formula>#VALUE!</formula>
    </cfRule>
  </conditionalFormatting>
  <conditionalFormatting sqref="G1298:I1298">
    <cfRule type="expression" dxfId="1658" priority="360">
      <formula>#VALUE!</formula>
    </cfRule>
  </conditionalFormatting>
  <conditionalFormatting sqref="G1298:I1298">
    <cfRule type="expression" dxfId="1657" priority="359">
      <formula>#VALUE!</formula>
    </cfRule>
  </conditionalFormatting>
  <conditionalFormatting sqref="P1294">
    <cfRule type="expression" dxfId="1656" priority="358">
      <formula>OR(P1294=W1315,P1294=W1316)</formula>
    </cfRule>
  </conditionalFormatting>
  <conditionalFormatting sqref="G1298">
    <cfRule type="expression" dxfId="1655" priority="357">
      <formula>#VALUE!</formula>
    </cfRule>
  </conditionalFormatting>
  <conditionalFormatting sqref="G1298">
    <cfRule type="expression" dxfId="1654" priority="356">
      <formula>#VALUE!</formula>
    </cfRule>
  </conditionalFormatting>
  <conditionalFormatting sqref="G1298">
    <cfRule type="expression" dxfId="1653" priority="355">
      <formula>#VALUE!</formula>
    </cfRule>
  </conditionalFormatting>
  <conditionalFormatting sqref="P1294">
    <cfRule type="expression" dxfId="1652" priority="354">
      <formula>OR(P1294=W1315,P1294=W1316)</formula>
    </cfRule>
  </conditionalFormatting>
  <conditionalFormatting sqref="G1309:I1309">
    <cfRule type="expression" dxfId="1651" priority="353">
      <formula>#VALUE!</formula>
    </cfRule>
  </conditionalFormatting>
  <conditionalFormatting sqref="G1309:I1309">
    <cfRule type="expression" dxfId="1650" priority="352">
      <formula>#VALUE!</formula>
    </cfRule>
  </conditionalFormatting>
  <conditionalFormatting sqref="G1309:I1309">
    <cfRule type="expression" dxfId="1649" priority="351">
      <formula>#VALUE!</formula>
    </cfRule>
  </conditionalFormatting>
  <conditionalFormatting sqref="G1309:I1309">
    <cfRule type="expression" dxfId="1648" priority="350">
      <formula>#VALUE!</formula>
    </cfRule>
  </conditionalFormatting>
  <conditionalFormatting sqref="P1305">
    <cfRule type="expression" dxfId="1647" priority="349">
      <formula>OR(P1305=W1326,P1305=W1327)</formula>
    </cfRule>
  </conditionalFormatting>
  <conditionalFormatting sqref="G1309">
    <cfRule type="expression" dxfId="1646" priority="348">
      <formula>#VALUE!</formula>
    </cfRule>
  </conditionalFormatting>
  <conditionalFormatting sqref="G1309">
    <cfRule type="expression" dxfId="1645" priority="347">
      <formula>#VALUE!</formula>
    </cfRule>
  </conditionalFormatting>
  <conditionalFormatting sqref="G1309">
    <cfRule type="expression" dxfId="1644" priority="346">
      <formula>#VALUE!</formula>
    </cfRule>
  </conditionalFormatting>
  <conditionalFormatting sqref="P1305">
    <cfRule type="expression" dxfId="1643" priority="345">
      <formula>OR(P1305=W1326,P1305=W1327)</formula>
    </cfRule>
  </conditionalFormatting>
  <conditionalFormatting sqref="G1320:I1320">
    <cfRule type="expression" dxfId="1642" priority="344">
      <formula>#VALUE!</formula>
    </cfRule>
  </conditionalFormatting>
  <conditionalFormatting sqref="G1320:I1320">
    <cfRule type="expression" dxfId="1641" priority="343">
      <formula>#VALUE!</formula>
    </cfRule>
  </conditionalFormatting>
  <conditionalFormatting sqref="P1316">
    <cfRule type="expression" dxfId="1640" priority="342">
      <formula>OR(P1316=W1337,P1316=W1338)</formula>
    </cfRule>
  </conditionalFormatting>
  <conditionalFormatting sqref="G1320:I1320">
    <cfRule type="expression" dxfId="1639" priority="341">
      <formula>#VALUE!</formula>
    </cfRule>
  </conditionalFormatting>
  <conditionalFormatting sqref="G1320:I1320">
    <cfRule type="expression" dxfId="1638" priority="340">
      <formula>#VALUE!</formula>
    </cfRule>
  </conditionalFormatting>
  <conditionalFormatting sqref="P1316">
    <cfRule type="expression" dxfId="1637" priority="339">
      <formula>OR(P1316=W1337,P1316=W1338)</formula>
    </cfRule>
  </conditionalFormatting>
  <conditionalFormatting sqref="G1320">
    <cfRule type="expression" dxfId="1636" priority="338">
      <formula>#VALUE!</formula>
    </cfRule>
  </conditionalFormatting>
  <conditionalFormatting sqref="G1320">
    <cfRule type="expression" dxfId="1635" priority="337">
      <formula>#VALUE!</formula>
    </cfRule>
  </conditionalFormatting>
  <conditionalFormatting sqref="G1320">
    <cfRule type="expression" dxfId="1634" priority="336">
      <formula>#VALUE!</formula>
    </cfRule>
  </conditionalFormatting>
  <conditionalFormatting sqref="P1316">
    <cfRule type="expression" dxfId="1633" priority="335">
      <formula>OR(P1316=W1337,P1316=W1338)</formula>
    </cfRule>
  </conditionalFormatting>
  <conditionalFormatting sqref="G1331:I1331">
    <cfRule type="expression" dxfId="1632" priority="334">
      <formula>#VALUE!</formula>
    </cfRule>
  </conditionalFormatting>
  <conditionalFormatting sqref="G1331:I1331">
    <cfRule type="expression" dxfId="1631" priority="333">
      <formula>#VALUE!</formula>
    </cfRule>
  </conditionalFormatting>
  <conditionalFormatting sqref="P1327">
    <cfRule type="expression" dxfId="1630" priority="332">
      <formula>OR(P1327=W1348,P1327=W1349)</formula>
    </cfRule>
  </conditionalFormatting>
  <conditionalFormatting sqref="G1331:I1331">
    <cfRule type="expression" dxfId="1629" priority="331">
      <formula>#VALUE!</formula>
    </cfRule>
  </conditionalFormatting>
  <conditionalFormatting sqref="G1331:I1331">
    <cfRule type="expression" dxfId="1628" priority="330">
      <formula>#VALUE!</formula>
    </cfRule>
  </conditionalFormatting>
  <conditionalFormatting sqref="P1327">
    <cfRule type="expression" dxfId="1627" priority="329">
      <formula>OR(P1327=W1348,P1327=W1349)</formula>
    </cfRule>
  </conditionalFormatting>
  <conditionalFormatting sqref="G1331">
    <cfRule type="expression" dxfId="1626" priority="328">
      <formula>#VALUE!</formula>
    </cfRule>
  </conditionalFormatting>
  <conditionalFormatting sqref="G1331">
    <cfRule type="expression" dxfId="1625" priority="327">
      <formula>#VALUE!</formula>
    </cfRule>
  </conditionalFormatting>
  <conditionalFormatting sqref="G1331">
    <cfRule type="expression" dxfId="1624" priority="326">
      <formula>#VALUE!</formula>
    </cfRule>
  </conditionalFormatting>
  <conditionalFormatting sqref="P1327">
    <cfRule type="expression" dxfId="1623" priority="325">
      <formula>OR(P1327=W1348,P1327=W1349)</formula>
    </cfRule>
  </conditionalFormatting>
  <conditionalFormatting sqref="G1342:I1342">
    <cfRule type="expression" dxfId="1622" priority="324">
      <formula>#VALUE!</formula>
    </cfRule>
  </conditionalFormatting>
  <conditionalFormatting sqref="G1342:I1342">
    <cfRule type="expression" dxfId="1621" priority="323">
      <formula>#VALUE!</formula>
    </cfRule>
  </conditionalFormatting>
  <conditionalFormatting sqref="P1338">
    <cfRule type="expression" dxfId="1620" priority="322">
      <formula>OR(P1338=W1359,P1338=W1360)</formula>
    </cfRule>
  </conditionalFormatting>
  <conditionalFormatting sqref="G1342:I1342">
    <cfRule type="expression" dxfId="1619" priority="321">
      <formula>#VALUE!</formula>
    </cfRule>
  </conditionalFormatting>
  <conditionalFormatting sqref="G1342:I1342">
    <cfRule type="expression" dxfId="1618" priority="320">
      <formula>#VALUE!</formula>
    </cfRule>
  </conditionalFormatting>
  <conditionalFormatting sqref="P1338">
    <cfRule type="expression" dxfId="1617" priority="319">
      <formula>OR(P1338=W1359,P1338=W1360)</formula>
    </cfRule>
  </conditionalFormatting>
  <conditionalFormatting sqref="G1342">
    <cfRule type="expression" dxfId="1616" priority="318">
      <formula>#VALUE!</formula>
    </cfRule>
  </conditionalFormatting>
  <conditionalFormatting sqref="G1342">
    <cfRule type="expression" dxfId="1615" priority="317">
      <formula>#VALUE!</formula>
    </cfRule>
  </conditionalFormatting>
  <conditionalFormatting sqref="G1342">
    <cfRule type="expression" dxfId="1614" priority="316">
      <formula>#VALUE!</formula>
    </cfRule>
  </conditionalFormatting>
  <conditionalFormatting sqref="P1338">
    <cfRule type="expression" dxfId="1613" priority="315">
      <formula>OR(P1338=W1359,P1338=W1360)</formula>
    </cfRule>
  </conditionalFormatting>
  <conditionalFormatting sqref="G1353:I1353">
    <cfRule type="expression" dxfId="1612" priority="314">
      <formula>#VALUE!</formula>
    </cfRule>
  </conditionalFormatting>
  <conditionalFormatting sqref="G1353:I1353">
    <cfRule type="expression" dxfId="1611" priority="313">
      <formula>#VALUE!</formula>
    </cfRule>
  </conditionalFormatting>
  <conditionalFormatting sqref="P1349">
    <cfRule type="expression" dxfId="1610" priority="312">
      <formula>OR(P1349=W1370,P1349=W1371)</formula>
    </cfRule>
  </conditionalFormatting>
  <conditionalFormatting sqref="G1353:I1353">
    <cfRule type="expression" dxfId="1609" priority="311">
      <formula>#VALUE!</formula>
    </cfRule>
  </conditionalFormatting>
  <conditionalFormatting sqref="G1353:I1353">
    <cfRule type="expression" dxfId="1608" priority="310">
      <formula>#VALUE!</formula>
    </cfRule>
  </conditionalFormatting>
  <conditionalFormatting sqref="P1349">
    <cfRule type="expression" dxfId="1607" priority="309">
      <formula>OR(P1349=W1370,P1349=W1371)</formula>
    </cfRule>
  </conditionalFormatting>
  <conditionalFormatting sqref="G1353">
    <cfRule type="expression" dxfId="1606" priority="308">
      <formula>#VALUE!</formula>
    </cfRule>
  </conditionalFormatting>
  <conditionalFormatting sqref="G1353">
    <cfRule type="expression" dxfId="1605" priority="307">
      <formula>#VALUE!</formula>
    </cfRule>
  </conditionalFormatting>
  <conditionalFormatting sqref="G1353">
    <cfRule type="expression" dxfId="1604" priority="306">
      <formula>#VALUE!</formula>
    </cfRule>
  </conditionalFormatting>
  <conditionalFormatting sqref="P1349">
    <cfRule type="expression" dxfId="1603" priority="305">
      <formula>OR(P1349=W1370,P1349=W1371)</formula>
    </cfRule>
  </conditionalFormatting>
  <conditionalFormatting sqref="G1364:I1364">
    <cfRule type="expression" dxfId="1602" priority="304">
      <formula>#VALUE!</formula>
    </cfRule>
  </conditionalFormatting>
  <conditionalFormatting sqref="G1364:I1364">
    <cfRule type="expression" dxfId="1601" priority="303">
      <formula>#VALUE!</formula>
    </cfRule>
  </conditionalFormatting>
  <conditionalFormatting sqref="P1360">
    <cfRule type="expression" dxfId="1600" priority="302">
      <formula>OR(P1360=W1381,P1360=W1382)</formula>
    </cfRule>
  </conditionalFormatting>
  <conditionalFormatting sqref="G1364:I1364">
    <cfRule type="expression" dxfId="1599" priority="301">
      <formula>#VALUE!</formula>
    </cfRule>
  </conditionalFormatting>
  <conditionalFormatting sqref="G1364:I1364">
    <cfRule type="expression" dxfId="1598" priority="300">
      <formula>#VALUE!</formula>
    </cfRule>
  </conditionalFormatting>
  <conditionalFormatting sqref="P1360">
    <cfRule type="expression" dxfId="1597" priority="299">
      <formula>OR(P1360=W1381,P1360=W1382)</formula>
    </cfRule>
  </conditionalFormatting>
  <conditionalFormatting sqref="G1364">
    <cfRule type="expression" dxfId="1596" priority="298">
      <formula>#VALUE!</formula>
    </cfRule>
  </conditionalFormatting>
  <conditionalFormatting sqref="G1364">
    <cfRule type="expression" dxfId="1595" priority="297">
      <formula>#VALUE!</formula>
    </cfRule>
  </conditionalFormatting>
  <conditionalFormatting sqref="G1364">
    <cfRule type="expression" dxfId="1594" priority="296">
      <formula>#VALUE!</formula>
    </cfRule>
  </conditionalFormatting>
  <conditionalFormatting sqref="P1360">
    <cfRule type="expression" dxfId="1593" priority="295">
      <formula>OR(P1360=W1381,P1360=W1382)</formula>
    </cfRule>
  </conditionalFormatting>
  <conditionalFormatting sqref="G1375:I1375">
    <cfRule type="expression" dxfId="1592" priority="294">
      <formula>#VALUE!</formula>
    </cfRule>
  </conditionalFormatting>
  <conditionalFormatting sqref="G1375:I1375">
    <cfRule type="expression" dxfId="1591" priority="293">
      <formula>#VALUE!</formula>
    </cfRule>
  </conditionalFormatting>
  <conditionalFormatting sqref="P1371">
    <cfRule type="expression" dxfId="1590" priority="292">
      <formula>OR(P1371=W1392,P1371=W1393)</formula>
    </cfRule>
  </conditionalFormatting>
  <conditionalFormatting sqref="G1375:I1375">
    <cfRule type="expression" dxfId="1589" priority="291">
      <formula>#VALUE!</formula>
    </cfRule>
  </conditionalFormatting>
  <conditionalFormatting sqref="G1375:I1375">
    <cfRule type="expression" dxfId="1588" priority="290">
      <formula>#VALUE!</formula>
    </cfRule>
  </conditionalFormatting>
  <conditionalFormatting sqref="P1371">
    <cfRule type="expression" dxfId="1587" priority="289">
      <formula>OR(P1371=W1392,P1371=W1393)</formula>
    </cfRule>
  </conditionalFormatting>
  <conditionalFormatting sqref="G1375">
    <cfRule type="expression" dxfId="1586" priority="288">
      <formula>#VALUE!</formula>
    </cfRule>
  </conditionalFormatting>
  <conditionalFormatting sqref="G1375">
    <cfRule type="expression" dxfId="1585" priority="287">
      <formula>#VALUE!</formula>
    </cfRule>
  </conditionalFormatting>
  <conditionalFormatting sqref="G1375">
    <cfRule type="expression" dxfId="1584" priority="286">
      <formula>#VALUE!</formula>
    </cfRule>
  </conditionalFormatting>
  <conditionalFormatting sqref="P1371">
    <cfRule type="expression" dxfId="1583" priority="285">
      <formula>OR(P1371=W1392,P1371=W1393)</formula>
    </cfRule>
  </conditionalFormatting>
  <conditionalFormatting sqref="G1386:I1386">
    <cfRule type="expression" dxfId="1582" priority="284">
      <formula>#VALUE!</formula>
    </cfRule>
  </conditionalFormatting>
  <conditionalFormatting sqref="G1386:I1386">
    <cfRule type="expression" dxfId="1581" priority="283">
      <formula>#VALUE!</formula>
    </cfRule>
  </conditionalFormatting>
  <conditionalFormatting sqref="P1382">
    <cfRule type="expression" dxfId="1580" priority="282">
      <formula>OR(P1382=W1403,P1382=W1404)</formula>
    </cfRule>
  </conditionalFormatting>
  <conditionalFormatting sqref="G1386:I1386">
    <cfRule type="expression" dxfId="1579" priority="281">
      <formula>#VALUE!</formula>
    </cfRule>
  </conditionalFormatting>
  <conditionalFormatting sqref="G1386:I1386">
    <cfRule type="expression" dxfId="1578" priority="280">
      <formula>#VALUE!</formula>
    </cfRule>
  </conditionalFormatting>
  <conditionalFormatting sqref="P1382">
    <cfRule type="expression" dxfId="1577" priority="279">
      <formula>OR(P1382=W1403,P1382=W1404)</formula>
    </cfRule>
  </conditionalFormatting>
  <conditionalFormatting sqref="G1386">
    <cfRule type="expression" dxfId="1576" priority="278">
      <formula>#VALUE!</formula>
    </cfRule>
  </conditionalFormatting>
  <conditionalFormatting sqref="G1386">
    <cfRule type="expression" dxfId="1575" priority="277">
      <formula>#VALUE!</formula>
    </cfRule>
  </conditionalFormatting>
  <conditionalFormatting sqref="G1386">
    <cfRule type="expression" dxfId="1574" priority="276">
      <formula>#VALUE!</formula>
    </cfRule>
  </conditionalFormatting>
  <conditionalFormatting sqref="P1382">
    <cfRule type="expression" dxfId="1573" priority="275">
      <formula>OR(P1382=W1403,P1382=W1404)</formula>
    </cfRule>
  </conditionalFormatting>
  <conditionalFormatting sqref="G1397:I1397">
    <cfRule type="expression" dxfId="1572" priority="274">
      <formula>#VALUE!</formula>
    </cfRule>
  </conditionalFormatting>
  <conditionalFormatting sqref="G1397:I1397">
    <cfRule type="expression" dxfId="1571" priority="273">
      <formula>#VALUE!</formula>
    </cfRule>
  </conditionalFormatting>
  <conditionalFormatting sqref="P1393">
    <cfRule type="expression" dxfId="1570" priority="272">
      <formula>OR(P1393=W1414,P1393=W1415)</formula>
    </cfRule>
  </conditionalFormatting>
  <conditionalFormatting sqref="G1397:I1397">
    <cfRule type="expression" dxfId="1569" priority="271">
      <formula>#VALUE!</formula>
    </cfRule>
  </conditionalFormatting>
  <conditionalFormatting sqref="G1397:I1397">
    <cfRule type="expression" dxfId="1568" priority="270">
      <formula>#VALUE!</formula>
    </cfRule>
  </conditionalFormatting>
  <conditionalFormatting sqref="P1393">
    <cfRule type="expression" dxfId="1567" priority="269">
      <formula>OR(P1393=W1414,P1393=W1415)</formula>
    </cfRule>
  </conditionalFormatting>
  <conditionalFormatting sqref="G1397">
    <cfRule type="expression" dxfId="1566" priority="268">
      <formula>#VALUE!</formula>
    </cfRule>
  </conditionalFormatting>
  <conditionalFormatting sqref="G1397">
    <cfRule type="expression" dxfId="1565" priority="267">
      <formula>#VALUE!</formula>
    </cfRule>
  </conditionalFormatting>
  <conditionalFormatting sqref="G1397">
    <cfRule type="expression" dxfId="1564" priority="266">
      <formula>#VALUE!</formula>
    </cfRule>
  </conditionalFormatting>
  <conditionalFormatting sqref="P1393">
    <cfRule type="expression" dxfId="1563" priority="265">
      <formula>OR(P1393=W1414,P1393=W1415)</formula>
    </cfRule>
  </conditionalFormatting>
  <conditionalFormatting sqref="G1408:I1408">
    <cfRule type="expression" dxfId="1562" priority="264">
      <formula>#VALUE!</formula>
    </cfRule>
  </conditionalFormatting>
  <conditionalFormatting sqref="G1408:I1408">
    <cfRule type="expression" dxfId="1561" priority="263">
      <formula>#VALUE!</formula>
    </cfRule>
  </conditionalFormatting>
  <conditionalFormatting sqref="P1404">
    <cfRule type="expression" dxfId="1560" priority="262">
      <formula>OR(P1404=W1425,P1404=W1426)</formula>
    </cfRule>
  </conditionalFormatting>
  <conditionalFormatting sqref="G1408:I1408">
    <cfRule type="expression" dxfId="1559" priority="261">
      <formula>#VALUE!</formula>
    </cfRule>
  </conditionalFormatting>
  <conditionalFormatting sqref="G1408:I1408">
    <cfRule type="expression" dxfId="1558" priority="260">
      <formula>#VALUE!</formula>
    </cfRule>
  </conditionalFormatting>
  <conditionalFormatting sqref="P1404">
    <cfRule type="expression" dxfId="1557" priority="259">
      <formula>OR(P1404=W1425,P1404=W1426)</formula>
    </cfRule>
  </conditionalFormatting>
  <conditionalFormatting sqref="G1408">
    <cfRule type="expression" dxfId="1556" priority="258">
      <formula>#VALUE!</formula>
    </cfRule>
  </conditionalFormatting>
  <conditionalFormatting sqref="G1408">
    <cfRule type="expression" dxfId="1555" priority="257">
      <formula>#VALUE!</formula>
    </cfRule>
  </conditionalFormatting>
  <conditionalFormatting sqref="G1408">
    <cfRule type="expression" dxfId="1554" priority="256">
      <formula>#VALUE!</formula>
    </cfRule>
  </conditionalFormatting>
  <conditionalFormatting sqref="P1404">
    <cfRule type="expression" dxfId="1553" priority="255">
      <formula>OR(P1404=W1425,P1404=W1426)</formula>
    </cfRule>
  </conditionalFormatting>
  <conditionalFormatting sqref="G1419:I1419">
    <cfRule type="expression" dxfId="1552" priority="254">
      <formula>#VALUE!</formula>
    </cfRule>
  </conditionalFormatting>
  <conditionalFormatting sqref="G1419:I1419">
    <cfRule type="expression" dxfId="1551" priority="253">
      <formula>#VALUE!</formula>
    </cfRule>
  </conditionalFormatting>
  <conditionalFormatting sqref="P1415">
    <cfRule type="expression" dxfId="1550" priority="252">
      <formula>OR(P1415=W1436,P1415=W1437)</formula>
    </cfRule>
  </conditionalFormatting>
  <conditionalFormatting sqref="G1419:I1419">
    <cfRule type="expression" dxfId="1549" priority="251">
      <formula>#VALUE!</formula>
    </cfRule>
  </conditionalFormatting>
  <conditionalFormatting sqref="G1419:I1419">
    <cfRule type="expression" dxfId="1548" priority="250">
      <formula>#VALUE!</formula>
    </cfRule>
  </conditionalFormatting>
  <conditionalFormatting sqref="P1415">
    <cfRule type="expression" dxfId="1547" priority="249">
      <formula>OR(P1415=W1436,P1415=W1437)</formula>
    </cfRule>
  </conditionalFormatting>
  <conditionalFormatting sqref="G1419">
    <cfRule type="expression" dxfId="1546" priority="248">
      <formula>#VALUE!</formula>
    </cfRule>
  </conditionalFormatting>
  <conditionalFormatting sqref="G1419">
    <cfRule type="expression" dxfId="1545" priority="247">
      <formula>#VALUE!</formula>
    </cfRule>
  </conditionalFormatting>
  <conditionalFormatting sqref="G1419">
    <cfRule type="expression" dxfId="1544" priority="246">
      <formula>#VALUE!</formula>
    </cfRule>
  </conditionalFormatting>
  <conditionalFormatting sqref="P1415">
    <cfRule type="expression" dxfId="1543" priority="245">
      <formula>OR(P1415=W1436,P1415=W1437)</formula>
    </cfRule>
  </conditionalFormatting>
  <conditionalFormatting sqref="G1430:I1430">
    <cfRule type="expression" dxfId="1542" priority="244">
      <formula>#VALUE!</formula>
    </cfRule>
  </conditionalFormatting>
  <conditionalFormatting sqref="G1430:I1430">
    <cfRule type="expression" dxfId="1541" priority="243">
      <formula>#VALUE!</formula>
    </cfRule>
  </conditionalFormatting>
  <conditionalFormatting sqref="P1426">
    <cfRule type="expression" dxfId="1540" priority="242">
      <formula>OR(P1426=W1447,P1426=W1448)</formula>
    </cfRule>
  </conditionalFormatting>
  <conditionalFormatting sqref="G1430:I1430">
    <cfRule type="expression" dxfId="1539" priority="241">
      <formula>#VALUE!</formula>
    </cfRule>
  </conditionalFormatting>
  <conditionalFormatting sqref="G1430:I1430">
    <cfRule type="expression" dxfId="1538" priority="240">
      <formula>#VALUE!</formula>
    </cfRule>
  </conditionalFormatting>
  <conditionalFormatting sqref="P1426">
    <cfRule type="expression" dxfId="1537" priority="239">
      <formula>OR(P1426=W1447,P1426=W1448)</formula>
    </cfRule>
  </conditionalFormatting>
  <conditionalFormatting sqref="G1430">
    <cfRule type="expression" dxfId="1536" priority="238">
      <formula>#VALUE!</formula>
    </cfRule>
  </conditionalFormatting>
  <conditionalFormatting sqref="G1430">
    <cfRule type="expression" dxfId="1535" priority="237">
      <formula>#VALUE!</formula>
    </cfRule>
  </conditionalFormatting>
  <conditionalFormatting sqref="G1430">
    <cfRule type="expression" dxfId="1534" priority="236">
      <formula>#VALUE!</formula>
    </cfRule>
  </conditionalFormatting>
  <conditionalFormatting sqref="P1426">
    <cfRule type="expression" dxfId="1533" priority="235">
      <formula>OR(P1426=W1447,P1426=W1448)</formula>
    </cfRule>
  </conditionalFormatting>
  <conditionalFormatting sqref="G1441:I1441">
    <cfRule type="expression" dxfId="1532" priority="234">
      <formula>#VALUE!</formula>
    </cfRule>
  </conditionalFormatting>
  <conditionalFormatting sqref="G1441:I1441">
    <cfRule type="expression" dxfId="1531" priority="233">
      <formula>#VALUE!</formula>
    </cfRule>
  </conditionalFormatting>
  <conditionalFormatting sqref="P1437">
    <cfRule type="expression" dxfId="1530" priority="232">
      <formula>OR(P1437=W1458,P1437=W1459)</formula>
    </cfRule>
  </conditionalFormatting>
  <conditionalFormatting sqref="G1441:I1441">
    <cfRule type="expression" dxfId="1529" priority="231">
      <formula>#VALUE!</formula>
    </cfRule>
  </conditionalFormatting>
  <conditionalFormatting sqref="G1441:I1441">
    <cfRule type="expression" dxfId="1528" priority="230">
      <formula>#VALUE!</formula>
    </cfRule>
  </conditionalFormatting>
  <conditionalFormatting sqref="P1437">
    <cfRule type="expression" dxfId="1527" priority="229">
      <formula>OR(P1437=W1458,P1437=W1459)</formula>
    </cfRule>
  </conditionalFormatting>
  <conditionalFormatting sqref="G1441">
    <cfRule type="expression" dxfId="1526" priority="228">
      <formula>#VALUE!</formula>
    </cfRule>
  </conditionalFormatting>
  <conditionalFormatting sqref="G1441">
    <cfRule type="expression" dxfId="1525" priority="227">
      <formula>#VALUE!</formula>
    </cfRule>
  </conditionalFormatting>
  <conditionalFormatting sqref="G1441">
    <cfRule type="expression" dxfId="1524" priority="226">
      <formula>#VALUE!</formula>
    </cfRule>
  </conditionalFormatting>
  <conditionalFormatting sqref="P1437">
    <cfRule type="expression" dxfId="1523" priority="225">
      <formula>OR(P1437=W1458,P1437=W1459)</formula>
    </cfRule>
  </conditionalFormatting>
  <conditionalFormatting sqref="G1452:I1452">
    <cfRule type="expression" dxfId="1522" priority="224">
      <formula>#VALUE!</formula>
    </cfRule>
  </conditionalFormatting>
  <conditionalFormatting sqref="G1452:I1452">
    <cfRule type="expression" dxfId="1521" priority="223">
      <formula>#VALUE!</formula>
    </cfRule>
  </conditionalFormatting>
  <conditionalFormatting sqref="P1448">
    <cfRule type="expression" dxfId="1520" priority="222">
      <formula>OR(P1448=W1469,P1448=W1470)</formula>
    </cfRule>
  </conditionalFormatting>
  <conditionalFormatting sqref="G1452:I1452">
    <cfRule type="expression" dxfId="1519" priority="221">
      <formula>#VALUE!</formula>
    </cfRule>
  </conditionalFormatting>
  <conditionalFormatting sqref="G1452:I1452">
    <cfRule type="expression" dxfId="1518" priority="220">
      <formula>#VALUE!</formula>
    </cfRule>
  </conditionalFormatting>
  <conditionalFormatting sqref="P1448">
    <cfRule type="expression" dxfId="1517" priority="219">
      <formula>OR(P1448=W1469,P1448=W1470)</formula>
    </cfRule>
  </conditionalFormatting>
  <conditionalFormatting sqref="G1452">
    <cfRule type="expression" dxfId="1516" priority="218">
      <formula>#VALUE!</formula>
    </cfRule>
  </conditionalFormatting>
  <conditionalFormatting sqref="G1452">
    <cfRule type="expression" dxfId="1515" priority="217">
      <formula>#VALUE!</formula>
    </cfRule>
  </conditionalFormatting>
  <conditionalFormatting sqref="G1452">
    <cfRule type="expression" dxfId="1514" priority="216">
      <formula>#VALUE!</formula>
    </cfRule>
  </conditionalFormatting>
  <conditionalFormatting sqref="P1448">
    <cfRule type="expression" dxfId="1513" priority="215">
      <formula>OR(P1448=W1469,P1448=W1470)</formula>
    </cfRule>
  </conditionalFormatting>
  <conditionalFormatting sqref="G1463:I1463">
    <cfRule type="expression" dxfId="1512" priority="214">
      <formula>#VALUE!</formula>
    </cfRule>
  </conditionalFormatting>
  <conditionalFormatting sqref="G1463:I1463">
    <cfRule type="expression" dxfId="1511" priority="213">
      <formula>#VALUE!</formula>
    </cfRule>
  </conditionalFormatting>
  <conditionalFormatting sqref="P1459">
    <cfRule type="expression" dxfId="1510" priority="212">
      <formula>OR(P1459=W1480,P1459=W1481)</formula>
    </cfRule>
  </conditionalFormatting>
  <conditionalFormatting sqref="G1463:I1463">
    <cfRule type="expression" dxfId="1509" priority="211">
      <formula>#VALUE!</formula>
    </cfRule>
  </conditionalFormatting>
  <conditionalFormatting sqref="G1463:I1463">
    <cfRule type="expression" dxfId="1508" priority="210">
      <formula>#VALUE!</formula>
    </cfRule>
  </conditionalFormatting>
  <conditionalFormatting sqref="P1459">
    <cfRule type="expression" dxfId="1507" priority="209">
      <formula>OR(P1459=W1480,P1459=W1481)</formula>
    </cfRule>
  </conditionalFormatting>
  <conditionalFormatting sqref="G1463">
    <cfRule type="expression" dxfId="1506" priority="208">
      <formula>#VALUE!</formula>
    </cfRule>
  </conditionalFormatting>
  <conditionalFormatting sqref="G1463">
    <cfRule type="expression" dxfId="1505" priority="207">
      <formula>#VALUE!</formula>
    </cfRule>
  </conditionalFormatting>
  <conditionalFormatting sqref="G1463">
    <cfRule type="expression" dxfId="1504" priority="206">
      <formula>#VALUE!</formula>
    </cfRule>
  </conditionalFormatting>
  <conditionalFormatting sqref="P1459">
    <cfRule type="expression" dxfId="1503" priority="205">
      <formula>OR(P1459=W1480,P1459=W1481)</formula>
    </cfRule>
  </conditionalFormatting>
  <conditionalFormatting sqref="G1474:I1474">
    <cfRule type="expression" dxfId="1502" priority="204">
      <formula>#VALUE!</formula>
    </cfRule>
  </conditionalFormatting>
  <conditionalFormatting sqref="G1474:I1474">
    <cfRule type="expression" dxfId="1501" priority="203">
      <formula>#VALUE!</formula>
    </cfRule>
  </conditionalFormatting>
  <conditionalFormatting sqref="P1470">
    <cfRule type="expression" dxfId="1500" priority="202">
      <formula>OR(P1470=W1491,P1470=W1492)</formula>
    </cfRule>
  </conditionalFormatting>
  <conditionalFormatting sqref="G1474:I1474">
    <cfRule type="expression" dxfId="1499" priority="201">
      <formula>#VALUE!</formula>
    </cfRule>
  </conditionalFormatting>
  <conditionalFormatting sqref="G1474:I1474">
    <cfRule type="expression" dxfId="1498" priority="200">
      <formula>#VALUE!</formula>
    </cfRule>
  </conditionalFormatting>
  <conditionalFormatting sqref="P1470">
    <cfRule type="expression" dxfId="1497" priority="199">
      <formula>OR(P1470=W1491,P1470=W1492)</formula>
    </cfRule>
  </conditionalFormatting>
  <conditionalFormatting sqref="G1474">
    <cfRule type="expression" dxfId="1496" priority="198">
      <formula>#VALUE!</formula>
    </cfRule>
  </conditionalFormatting>
  <conditionalFormatting sqref="G1474">
    <cfRule type="expression" dxfId="1495" priority="197">
      <formula>#VALUE!</formula>
    </cfRule>
  </conditionalFormatting>
  <conditionalFormatting sqref="G1474">
    <cfRule type="expression" dxfId="1494" priority="196">
      <formula>#VALUE!</formula>
    </cfRule>
  </conditionalFormatting>
  <conditionalFormatting sqref="P1470">
    <cfRule type="expression" dxfId="1493" priority="195">
      <formula>OR(P1470=W1491,P1470=W1492)</formula>
    </cfRule>
  </conditionalFormatting>
  <conditionalFormatting sqref="G1485:I1485">
    <cfRule type="expression" dxfId="1492" priority="194">
      <formula>#VALUE!</formula>
    </cfRule>
  </conditionalFormatting>
  <conditionalFormatting sqref="G1485:I1485">
    <cfRule type="expression" dxfId="1491" priority="193">
      <formula>#VALUE!</formula>
    </cfRule>
  </conditionalFormatting>
  <conditionalFormatting sqref="P1481">
    <cfRule type="expression" dxfId="1490" priority="192">
      <formula>OR(P1481=W1502,P1481=W1503)</formula>
    </cfRule>
  </conditionalFormatting>
  <conditionalFormatting sqref="G1485:I1485">
    <cfRule type="expression" dxfId="1489" priority="191">
      <formula>#VALUE!</formula>
    </cfRule>
  </conditionalFormatting>
  <conditionalFormatting sqref="G1485:I1485">
    <cfRule type="expression" dxfId="1488" priority="190">
      <formula>#VALUE!</formula>
    </cfRule>
  </conditionalFormatting>
  <conditionalFormatting sqref="P1481">
    <cfRule type="expression" dxfId="1487" priority="189">
      <formula>OR(P1481=W1502,P1481=W1503)</formula>
    </cfRule>
  </conditionalFormatting>
  <conditionalFormatting sqref="G1485">
    <cfRule type="expression" dxfId="1486" priority="188">
      <formula>#VALUE!</formula>
    </cfRule>
  </conditionalFormatting>
  <conditionalFormatting sqref="G1485">
    <cfRule type="expression" dxfId="1485" priority="187">
      <formula>#VALUE!</formula>
    </cfRule>
  </conditionalFormatting>
  <conditionalFormatting sqref="G1485">
    <cfRule type="expression" dxfId="1484" priority="186">
      <formula>#VALUE!</formula>
    </cfRule>
  </conditionalFormatting>
  <conditionalFormatting sqref="P1481">
    <cfRule type="expression" dxfId="1483" priority="185">
      <formula>OR(P1481=W1502,P1481=W1503)</formula>
    </cfRule>
  </conditionalFormatting>
  <conditionalFormatting sqref="G1496:I1496">
    <cfRule type="expression" dxfId="1482" priority="184">
      <formula>#VALUE!</formula>
    </cfRule>
  </conditionalFormatting>
  <conditionalFormatting sqref="G1496:I1496">
    <cfRule type="expression" dxfId="1481" priority="183">
      <formula>#VALUE!</formula>
    </cfRule>
  </conditionalFormatting>
  <conditionalFormatting sqref="P1492">
    <cfRule type="expression" dxfId="1480" priority="182">
      <formula>OR(P1492=W1513,P1492=W1514)</formula>
    </cfRule>
  </conditionalFormatting>
  <conditionalFormatting sqref="G1496:I1496">
    <cfRule type="expression" dxfId="1479" priority="181">
      <formula>#VALUE!</formula>
    </cfRule>
  </conditionalFormatting>
  <conditionalFormatting sqref="G1496:I1496">
    <cfRule type="expression" dxfId="1478" priority="180">
      <formula>#VALUE!</formula>
    </cfRule>
  </conditionalFormatting>
  <conditionalFormatting sqref="P1492">
    <cfRule type="expression" dxfId="1477" priority="179">
      <formula>OR(P1492=W1513,P1492=W1514)</formula>
    </cfRule>
  </conditionalFormatting>
  <conditionalFormatting sqref="G1496">
    <cfRule type="expression" dxfId="1476" priority="178">
      <formula>#VALUE!</formula>
    </cfRule>
  </conditionalFormatting>
  <conditionalFormatting sqref="G1496">
    <cfRule type="expression" dxfId="1475" priority="177">
      <formula>#VALUE!</formula>
    </cfRule>
  </conditionalFormatting>
  <conditionalFormatting sqref="G1496">
    <cfRule type="expression" dxfId="1474" priority="176">
      <formula>#VALUE!</formula>
    </cfRule>
  </conditionalFormatting>
  <conditionalFormatting sqref="P1492">
    <cfRule type="expression" dxfId="1473" priority="175">
      <formula>OR(P1492=W1513,P1492=W1514)</formula>
    </cfRule>
  </conditionalFormatting>
  <conditionalFormatting sqref="G1507:I1507">
    <cfRule type="expression" dxfId="1472" priority="174">
      <formula>#VALUE!</formula>
    </cfRule>
  </conditionalFormatting>
  <conditionalFormatting sqref="G1507:I1507">
    <cfRule type="expression" dxfId="1471" priority="173">
      <formula>#VALUE!</formula>
    </cfRule>
  </conditionalFormatting>
  <conditionalFormatting sqref="P1503">
    <cfRule type="expression" dxfId="1470" priority="172">
      <formula>OR(P1503=W1524,P1503=W1525)</formula>
    </cfRule>
  </conditionalFormatting>
  <conditionalFormatting sqref="G1507:I1507">
    <cfRule type="expression" dxfId="1469" priority="171">
      <formula>#VALUE!</formula>
    </cfRule>
  </conditionalFormatting>
  <conditionalFormatting sqref="G1507:I1507">
    <cfRule type="expression" dxfId="1468" priority="170">
      <formula>#VALUE!</formula>
    </cfRule>
  </conditionalFormatting>
  <conditionalFormatting sqref="P1503">
    <cfRule type="expression" dxfId="1467" priority="169">
      <formula>OR(P1503=W1524,P1503=W1525)</formula>
    </cfRule>
  </conditionalFormatting>
  <conditionalFormatting sqref="G1507">
    <cfRule type="expression" dxfId="1466" priority="168">
      <formula>#VALUE!</formula>
    </cfRule>
  </conditionalFormatting>
  <conditionalFormatting sqref="G1507">
    <cfRule type="expression" dxfId="1465" priority="167">
      <formula>#VALUE!</formula>
    </cfRule>
  </conditionalFormatting>
  <conditionalFormatting sqref="G1507">
    <cfRule type="expression" dxfId="1464" priority="166">
      <formula>#VALUE!</formula>
    </cfRule>
  </conditionalFormatting>
  <conditionalFormatting sqref="P1503">
    <cfRule type="expression" dxfId="1463" priority="165">
      <formula>OR(P1503=W1524,P1503=W1525)</formula>
    </cfRule>
  </conditionalFormatting>
  <conditionalFormatting sqref="G1518:I1518">
    <cfRule type="expression" dxfId="1462" priority="164">
      <formula>#VALUE!</formula>
    </cfRule>
  </conditionalFormatting>
  <conditionalFormatting sqref="G1518:I1518">
    <cfRule type="expression" dxfId="1461" priority="163">
      <formula>#VALUE!</formula>
    </cfRule>
  </conditionalFormatting>
  <conditionalFormatting sqref="P1514">
    <cfRule type="expression" dxfId="1460" priority="162">
      <formula>OR(P1514=W1535,P1514=W1536)</formula>
    </cfRule>
  </conditionalFormatting>
  <conditionalFormatting sqref="G1518:I1518">
    <cfRule type="expression" dxfId="1459" priority="161">
      <formula>#VALUE!</formula>
    </cfRule>
  </conditionalFormatting>
  <conditionalFormatting sqref="G1518:I1518">
    <cfRule type="expression" dxfId="1458" priority="160">
      <formula>#VALUE!</formula>
    </cfRule>
  </conditionalFormatting>
  <conditionalFormatting sqref="P1514">
    <cfRule type="expression" dxfId="1457" priority="159">
      <formula>OR(P1514=W1535,P1514=W1536)</formula>
    </cfRule>
  </conditionalFormatting>
  <conditionalFormatting sqref="G1518">
    <cfRule type="expression" dxfId="1456" priority="158">
      <formula>#VALUE!</formula>
    </cfRule>
  </conditionalFormatting>
  <conditionalFormatting sqref="G1518">
    <cfRule type="expression" dxfId="1455" priority="157">
      <formula>#VALUE!</formula>
    </cfRule>
  </conditionalFormatting>
  <conditionalFormatting sqref="G1518">
    <cfRule type="expression" dxfId="1454" priority="156">
      <formula>#VALUE!</formula>
    </cfRule>
  </conditionalFormatting>
  <conditionalFormatting sqref="P1514">
    <cfRule type="expression" dxfId="1453" priority="155">
      <formula>OR(P1514=W1535,P1514=W1536)</formula>
    </cfRule>
  </conditionalFormatting>
  <conditionalFormatting sqref="G1529:I1529">
    <cfRule type="expression" dxfId="1452" priority="154">
      <formula>#VALUE!</formula>
    </cfRule>
  </conditionalFormatting>
  <conditionalFormatting sqref="G1529:I1529">
    <cfRule type="expression" dxfId="1451" priority="153">
      <formula>#VALUE!</formula>
    </cfRule>
  </conditionalFormatting>
  <conditionalFormatting sqref="P1525">
    <cfRule type="expression" dxfId="1450" priority="152">
      <formula>OR(P1525=W1546,P1525=W1547)</formula>
    </cfRule>
  </conditionalFormatting>
  <conditionalFormatting sqref="G1529:I1529">
    <cfRule type="expression" dxfId="1449" priority="151">
      <formula>#VALUE!</formula>
    </cfRule>
  </conditionalFormatting>
  <conditionalFormatting sqref="G1529:I1529">
    <cfRule type="expression" dxfId="1448" priority="150">
      <formula>#VALUE!</formula>
    </cfRule>
  </conditionalFormatting>
  <conditionalFormatting sqref="P1525">
    <cfRule type="expression" dxfId="1447" priority="149">
      <formula>OR(P1525=W1546,P1525=W1547)</formula>
    </cfRule>
  </conditionalFormatting>
  <conditionalFormatting sqref="G1529">
    <cfRule type="expression" dxfId="1446" priority="148">
      <formula>#VALUE!</formula>
    </cfRule>
  </conditionalFormatting>
  <conditionalFormatting sqref="G1529">
    <cfRule type="expression" dxfId="1445" priority="147">
      <formula>#VALUE!</formula>
    </cfRule>
  </conditionalFormatting>
  <conditionalFormatting sqref="G1529">
    <cfRule type="expression" dxfId="1444" priority="146">
      <formula>#VALUE!</formula>
    </cfRule>
  </conditionalFormatting>
  <conditionalFormatting sqref="P1525">
    <cfRule type="expression" dxfId="1443" priority="145">
      <formula>OR(P1525=W1546,P1525=W1547)</formula>
    </cfRule>
  </conditionalFormatting>
  <conditionalFormatting sqref="G1540:I1540">
    <cfRule type="expression" dxfId="1442" priority="144">
      <formula>#VALUE!</formula>
    </cfRule>
  </conditionalFormatting>
  <conditionalFormatting sqref="G1540:I1540">
    <cfRule type="expression" dxfId="1441" priority="143">
      <formula>#VALUE!</formula>
    </cfRule>
  </conditionalFormatting>
  <conditionalFormatting sqref="P1536">
    <cfRule type="expression" dxfId="1440" priority="142">
      <formula>OR(P1536=W1557,P1536=W1558)</formula>
    </cfRule>
  </conditionalFormatting>
  <conditionalFormatting sqref="G1540:I1540">
    <cfRule type="expression" dxfId="1439" priority="141">
      <formula>#VALUE!</formula>
    </cfRule>
  </conditionalFormatting>
  <conditionalFormatting sqref="G1540:I1540">
    <cfRule type="expression" dxfId="1438" priority="140">
      <formula>#VALUE!</formula>
    </cfRule>
  </conditionalFormatting>
  <conditionalFormatting sqref="P1536">
    <cfRule type="expression" dxfId="1437" priority="139">
      <formula>OR(P1536=W1557,P1536=W1558)</formula>
    </cfRule>
  </conditionalFormatting>
  <conditionalFormatting sqref="G1540">
    <cfRule type="expression" dxfId="1436" priority="138">
      <formula>#VALUE!</formula>
    </cfRule>
  </conditionalFormatting>
  <conditionalFormatting sqref="G1540">
    <cfRule type="expression" dxfId="1435" priority="137">
      <formula>#VALUE!</formula>
    </cfRule>
  </conditionalFormatting>
  <conditionalFormatting sqref="G1540">
    <cfRule type="expression" dxfId="1434" priority="136">
      <formula>#VALUE!</formula>
    </cfRule>
  </conditionalFormatting>
  <conditionalFormatting sqref="P1536">
    <cfRule type="expression" dxfId="1433" priority="135">
      <formula>OR(P1536=W1557,P1536=W1558)</formula>
    </cfRule>
  </conditionalFormatting>
  <conditionalFormatting sqref="G1551:I1551">
    <cfRule type="expression" dxfId="1432" priority="134">
      <formula>#VALUE!</formula>
    </cfRule>
  </conditionalFormatting>
  <conditionalFormatting sqref="G1551:I1551">
    <cfRule type="expression" dxfId="1431" priority="133">
      <formula>#VALUE!</formula>
    </cfRule>
  </conditionalFormatting>
  <conditionalFormatting sqref="P1547">
    <cfRule type="expression" dxfId="1430" priority="132">
      <formula>OR(P1547=W1568,P1547=W1569)</formula>
    </cfRule>
  </conditionalFormatting>
  <conditionalFormatting sqref="G1551:I1551">
    <cfRule type="expression" dxfId="1429" priority="131">
      <formula>#VALUE!</formula>
    </cfRule>
  </conditionalFormatting>
  <conditionalFormatting sqref="G1551:I1551">
    <cfRule type="expression" dxfId="1428" priority="130">
      <formula>#VALUE!</formula>
    </cfRule>
  </conditionalFormatting>
  <conditionalFormatting sqref="P1547">
    <cfRule type="expression" dxfId="1427" priority="129">
      <formula>OR(P1547=W1568,P1547=W1569)</formula>
    </cfRule>
  </conditionalFormatting>
  <conditionalFormatting sqref="G1551">
    <cfRule type="expression" dxfId="1426" priority="128">
      <formula>#VALUE!</formula>
    </cfRule>
  </conditionalFormatting>
  <conditionalFormatting sqref="G1551">
    <cfRule type="expression" dxfId="1425" priority="127">
      <formula>#VALUE!</formula>
    </cfRule>
  </conditionalFormatting>
  <conditionalFormatting sqref="G1551">
    <cfRule type="expression" dxfId="1424" priority="126">
      <formula>#VALUE!</formula>
    </cfRule>
  </conditionalFormatting>
  <conditionalFormatting sqref="P1547">
    <cfRule type="expression" dxfId="1423" priority="125">
      <formula>OR(P1547=W1568,P1547=W1569)</formula>
    </cfRule>
  </conditionalFormatting>
  <conditionalFormatting sqref="G1562:I1562">
    <cfRule type="expression" dxfId="1422" priority="124">
      <formula>#VALUE!</formula>
    </cfRule>
  </conditionalFormatting>
  <conditionalFormatting sqref="G1562:I1562">
    <cfRule type="expression" dxfId="1421" priority="123">
      <formula>#VALUE!</formula>
    </cfRule>
  </conditionalFormatting>
  <conditionalFormatting sqref="P1558">
    <cfRule type="expression" dxfId="1420" priority="122">
      <formula>OR(P1558=W1579,P1558=W1580)</formula>
    </cfRule>
  </conditionalFormatting>
  <conditionalFormatting sqref="G1562:I1562">
    <cfRule type="expression" dxfId="1419" priority="121">
      <formula>#VALUE!</formula>
    </cfRule>
  </conditionalFormatting>
  <conditionalFormatting sqref="G1562:I1562">
    <cfRule type="expression" dxfId="1418" priority="120">
      <formula>#VALUE!</formula>
    </cfRule>
  </conditionalFormatting>
  <conditionalFormatting sqref="P1558">
    <cfRule type="expression" dxfId="1417" priority="119">
      <formula>OR(P1558=W1579,P1558=W1580)</formula>
    </cfRule>
  </conditionalFormatting>
  <conditionalFormatting sqref="G1562">
    <cfRule type="expression" dxfId="1416" priority="118">
      <formula>#VALUE!</formula>
    </cfRule>
  </conditionalFormatting>
  <conditionalFormatting sqref="G1562">
    <cfRule type="expression" dxfId="1415" priority="117">
      <formula>#VALUE!</formula>
    </cfRule>
  </conditionalFormatting>
  <conditionalFormatting sqref="G1562">
    <cfRule type="expression" dxfId="1414" priority="116">
      <formula>#VALUE!</formula>
    </cfRule>
  </conditionalFormatting>
  <conditionalFormatting sqref="P1558">
    <cfRule type="expression" dxfId="1413" priority="115">
      <formula>OR(P1558=W1579,P1558=W1580)</formula>
    </cfRule>
  </conditionalFormatting>
  <conditionalFormatting sqref="G1573:I1573">
    <cfRule type="expression" dxfId="1412" priority="114">
      <formula>#VALUE!</formula>
    </cfRule>
  </conditionalFormatting>
  <conditionalFormatting sqref="G1573:I1573">
    <cfRule type="expression" dxfId="1411" priority="113">
      <formula>#VALUE!</formula>
    </cfRule>
  </conditionalFormatting>
  <conditionalFormatting sqref="P1569">
    <cfRule type="expression" dxfId="1410" priority="112">
      <formula>OR(P1569=W1590,P1569=W1591)</formula>
    </cfRule>
  </conditionalFormatting>
  <conditionalFormatting sqref="G1573:I1573">
    <cfRule type="expression" dxfId="1409" priority="111">
      <formula>#VALUE!</formula>
    </cfRule>
  </conditionalFormatting>
  <conditionalFormatting sqref="G1573:I1573">
    <cfRule type="expression" dxfId="1408" priority="110">
      <formula>#VALUE!</formula>
    </cfRule>
  </conditionalFormatting>
  <conditionalFormatting sqref="P1569">
    <cfRule type="expression" dxfId="1407" priority="109">
      <formula>OR(P1569=W1590,P1569=W1591)</formula>
    </cfRule>
  </conditionalFormatting>
  <conditionalFormatting sqref="G1573">
    <cfRule type="expression" dxfId="1406" priority="108">
      <formula>#VALUE!</formula>
    </cfRule>
  </conditionalFormatting>
  <conditionalFormatting sqref="G1573">
    <cfRule type="expression" dxfId="1405" priority="107">
      <formula>#VALUE!</formula>
    </cfRule>
  </conditionalFormatting>
  <conditionalFormatting sqref="G1573">
    <cfRule type="expression" dxfId="1404" priority="106">
      <formula>#VALUE!</formula>
    </cfRule>
  </conditionalFormatting>
  <conditionalFormatting sqref="P1569">
    <cfRule type="expression" dxfId="1403" priority="105">
      <formula>OR(P1569=W1590,P1569=W1591)</formula>
    </cfRule>
  </conditionalFormatting>
  <conditionalFormatting sqref="G1584:I1584">
    <cfRule type="expression" dxfId="1402" priority="104">
      <formula>#VALUE!</formula>
    </cfRule>
  </conditionalFormatting>
  <conditionalFormatting sqref="G1584:I1584">
    <cfRule type="expression" dxfId="1401" priority="103">
      <formula>#VALUE!</formula>
    </cfRule>
  </conditionalFormatting>
  <conditionalFormatting sqref="P1580">
    <cfRule type="expression" dxfId="1400" priority="102">
      <formula>OR(P1580=W1601,P1580=W1602)</formula>
    </cfRule>
  </conditionalFormatting>
  <conditionalFormatting sqref="G1584:I1584">
    <cfRule type="expression" dxfId="1399" priority="101">
      <formula>#VALUE!</formula>
    </cfRule>
  </conditionalFormatting>
  <conditionalFormatting sqref="G1584:I1584">
    <cfRule type="expression" dxfId="1398" priority="100">
      <formula>#VALUE!</formula>
    </cfRule>
  </conditionalFormatting>
  <conditionalFormatting sqref="P1580">
    <cfRule type="expression" dxfId="1397" priority="99">
      <formula>OR(P1580=W1601,P1580=W1602)</formula>
    </cfRule>
  </conditionalFormatting>
  <conditionalFormatting sqref="G1584">
    <cfRule type="expression" dxfId="1396" priority="98">
      <formula>#VALUE!</formula>
    </cfRule>
  </conditionalFormatting>
  <conditionalFormatting sqref="G1584">
    <cfRule type="expression" dxfId="1395" priority="97">
      <formula>#VALUE!</formula>
    </cfRule>
  </conditionalFormatting>
  <conditionalFormatting sqref="G1584">
    <cfRule type="expression" dxfId="1394" priority="96">
      <formula>#VALUE!</formula>
    </cfRule>
  </conditionalFormatting>
  <conditionalFormatting sqref="P1580">
    <cfRule type="expression" dxfId="1393" priority="95">
      <formula>OR(P1580=W1601,P1580=W1602)</formula>
    </cfRule>
  </conditionalFormatting>
  <conditionalFormatting sqref="G1595:I1595">
    <cfRule type="expression" dxfId="1392" priority="94">
      <formula>#VALUE!</formula>
    </cfRule>
  </conditionalFormatting>
  <conditionalFormatting sqref="G1595:I1595">
    <cfRule type="expression" dxfId="1391" priority="93">
      <formula>#VALUE!</formula>
    </cfRule>
  </conditionalFormatting>
  <conditionalFormatting sqref="P1591">
    <cfRule type="expression" dxfId="1390" priority="92">
      <formula>OR(P1591=W1612,P1591=W1613)</formula>
    </cfRule>
  </conditionalFormatting>
  <conditionalFormatting sqref="G1595:I1595">
    <cfRule type="expression" dxfId="1389" priority="91">
      <formula>#VALUE!</formula>
    </cfRule>
  </conditionalFormatting>
  <conditionalFormatting sqref="G1595:I1595">
    <cfRule type="expression" dxfId="1388" priority="90">
      <formula>#VALUE!</formula>
    </cfRule>
  </conditionalFormatting>
  <conditionalFormatting sqref="P1591">
    <cfRule type="expression" dxfId="1387" priority="89">
      <formula>OR(P1591=W1612,P1591=W1613)</formula>
    </cfRule>
  </conditionalFormatting>
  <conditionalFormatting sqref="G1595">
    <cfRule type="expression" dxfId="1386" priority="88">
      <formula>#VALUE!</formula>
    </cfRule>
  </conditionalFormatting>
  <conditionalFormatting sqref="G1595">
    <cfRule type="expression" dxfId="1385" priority="87">
      <formula>#VALUE!</formula>
    </cfRule>
  </conditionalFormatting>
  <conditionalFormatting sqref="G1595">
    <cfRule type="expression" dxfId="1384" priority="86">
      <formula>#VALUE!</formula>
    </cfRule>
  </conditionalFormatting>
  <conditionalFormatting sqref="P1591">
    <cfRule type="expression" dxfId="1383" priority="85">
      <formula>OR(P1591=W1612,P1591=W1613)</formula>
    </cfRule>
  </conditionalFormatting>
  <conditionalFormatting sqref="G1606:I1606">
    <cfRule type="expression" dxfId="1382" priority="84">
      <formula>#VALUE!</formula>
    </cfRule>
  </conditionalFormatting>
  <conditionalFormatting sqref="G1606:I1606">
    <cfRule type="expression" dxfId="1381" priority="83">
      <formula>#VALUE!</formula>
    </cfRule>
  </conditionalFormatting>
  <conditionalFormatting sqref="P1602">
    <cfRule type="expression" dxfId="1380" priority="82">
      <formula>OR(P1602=W1623,P1602=W1624)</formula>
    </cfRule>
  </conditionalFormatting>
  <conditionalFormatting sqref="G1606:I1606">
    <cfRule type="expression" dxfId="1379" priority="81">
      <formula>#VALUE!</formula>
    </cfRule>
  </conditionalFormatting>
  <conditionalFormatting sqref="G1606:I1606">
    <cfRule type="expression" dxfId="1378" priority="80">
      <formula>#VALUE!</formula>
    </cfRule>
  </conditionalFormatting>
  <conditionalFormatting sqref="P1602">
    <cfRule type="expression" dxfId="1377" priority="79">
      <formula>OR(P1602=W1623,P1602=W1624)</formula>
    </cfRule>
  </conditionalFormatting>
  <conditionalFormatting sqref="G1606">
    <cfRule type="expression" dxfId="1376" priority="78">
      <formula>#VALUE!</formula>
    </cfRule>
  </conditionalFormatting>
  <conditionalFormatting sqref="G1606">
    <cfRule type="expression" dxfId="1375" priority="77">
      <formula>#VALUE!</formula>
    </cfRule>
  </conditionalFormatting>
  <conditionalFormatting sqref="G1606">
    <cfRule type="expression" dxfId="1374" priority="76">
      <formula>#VALUE!</formula>
    </cfRule>
  </conditionalFormatting>
  <conditionalFormatting sqref="P1602">
    <cfRule type="expression" dxfId="1373" priority="75">
      <formula>OR(P1602=W1623,P1602=W1624)</formula>
    </cfRule>
  </conditionalFormatting>
  <conditionalFormatting sqref="G1617:I1617">
    <cfRule type="expression" dxfId="1372" priority="74">
      <formula>#VALUE!</formula>
    </cfRule>
  </conditionalFormatting>
  <conditionalFormatting sqref="G1617:I1617">
    <cfRule type="expression" dxfId="1371" priority="73">
      <formula>#VALUE!</formula>
    </cfRule>
  </conditionalFormatting>
  <conditionalFormatting sqref="P1613">
    <cfRule type="expression" dxfId="1370" priority="72">
      <formula>OR(P1613=W1634,P1613=W1635)</formula>
    </cfRule>
  </conditionalFormatting>
  <conditionalFormatting sqref="G1617:I1617">
    <cfRule type="expression" dxfId="1369" priority="71">
      <formula>#VALUE!</formula>
    </cfRule>
  </conditionalFormatting>
  <conditionalFormatting sqref="G1617:I1617">
    <cfRule type="expression" dxfId="1368" priority="70">
      <formula>#VALUE!</formula>
    </cfRule>
  </conditionalFormatting>
  <conditionalFormatting sqref="P1613">
    <cfRule type="expression" dxfId="1367" priority="69">
      <formula>OR(P1613=W1634,P1613=W1635)</formula>
    </cfRule>
  </conditionalFormatting>
  <conditionalFormatting sqref="G1617">
    <cfRule type="expression" dxfId="1366" priority="68">
      <formula>#VALUE!</formula>
    </cfRule>
  </conditionalFormatting>
  <conditionalFormatting sqref="G1617">
    <cfRule type="expression" dxfId="1365" priority="67">
      <formula>#VALUE!</formula>
    </cfRule>
  </conditionalFormatting>
  <conditionalFormatting sqref="G1617">
    <cfRule type="expression" dxfId="1364" priority="66">
      <formula>#VALUE!</formula>
    </cfRule>
  </conditionalFormatting>
  <conditionalFormatting sqref="P1613">
    <cfRule type="expression" dxfId="1363" priority="65">
      <formula>OR(P1613=W1634,P1613=W1635)</formula>
    </cfRule>
  </conditionalFormatting>
  <conditionalFormatting sqref="G1628:I1628">
    <cfRule type="expression" dxfId="1362" priority="64">
      <formula>#VALUE!</formula>
    </cfRule>
  </conditionalFormatting>
  <conditionalFormatting sqref="G1628:I1628">
    <cfRule type="expression" dxfId="1361" priority="63">
      <formula>#VALUE!</formula>
    </cfRule>
  </conditionalFormatting>
  <conditionalFormatting sqref="P1624">
    <cfRule type="expression" dxfId="1360" priority="62">
      <formula>OR(P1624=W1645,P1624=W1646)</formula>
    </cfRule>
  </conditionalFormatting>
  <conditionalFormatting sqref="G1628:I1628">
    <cfRule type="expression" dxfId="1359" priority="61">
      <formula>#VALUE!</formula>
    </cfRule>
  </conditionalFormatting>
  <conditionalFormatting sqref="G1628:I1628">
    <cfRule type="expression" dxfId="1358" priority="60">
      <formula>#VALUE!</formula>
    </cfRule>
  </conditionalFormatting>
  <conditionalFormatting sqref="P1624">
    <cfRule type="expression" dxfId="1357" priority="59">
      <formula>OR(P1624=W1645,P1624=W1646)</formula>
    </cfRule>
  </conditionalFormatting>
  <conditionalFormatting sqref="G1628">
    <cfRule type="expression" dxfId="1356" priority="58">
      <formula>#VALUE!</formula>
    </cfRule>
  </conditionalFormatting>
  <conditionalFormatting sqref="G1628">
    <cfRule type="expression" dxfId="1355" priority="57">
      <formula>#VALUE!</formula>
    </cfRule>
  </conditionalFormatting>
  <conditionalFormatting sqref="G1628">
    <cfRule type="expression" dxfId="1354" priority="56">
      <formula>#VALUE!</formula>
    </cfRule>
  </conditionalFormatting>
  <conditionalFormatting sqref="P1624">
    <cfRule type="expression" dxfId="1353" priority="55">
      <formula>OR(P1624=W1645,P1624=W1646)</formula>
    </cfRule>
  </conditionalFormatting>
  <conditionalFormatting sqref="G1639:I1639">
    <cfRule type="expression" dxfId="1352" priority="54">
      <formula>#VALUE!</formula>
    </cfRule>
  </conditionalFormatting>
  <conditionalFormatting sqref="G1639:I1639">
    <cfRule type="expression" dxfId="1351" priority="53">
      <formula>#VALUE!</formula>
    </cfRule>
  </conditionalFormatting>
  <conditionalFormatting sqref="P1635">
    <cfRule type="expression" dxfId="1350" priority="52">
      <formula>OR(P1635=W1656,P1635=W1657)</formula>
    </cfRule>
  </conditionalFormatting>
  <conditionalFormatting sqref="G1639:I1639">
    <cfRule type="expression" dxfId="1349" priority="51">
      <formula>#VALUE!</formula>
    </cfRule>
  </conditionalFormatting>
  <conditionalFormatting sqref="G1639:I1639">
    <cfRule type="expression" dxfId="1348" priority="50">
      <formula>#VALUE!</formula>
    </cfRule>
  </conditionalFormatting>
  <conditionalFormatting sqref="P1635">
    <cfRule type="expression" dxfId="1347" priority="49">
      <formula>OR(P1635=W1656,P1635=W1657)</formula>
    </cfRule>
  </conditionalFormatting>
  <conditionalFormatting sqref="G1639">
    <cfRule type="expression" dxfId="1346" priority="48">
      <formula>#VALUE!</formula>
    </cfRule>
  </conditionalFormatting>
  <conditionalFormatting sqref="G1639">
    <cfRule type="expression" dxfId="1345" priority="47">
      <formula>#VALUE!</formula>
    </cfRule>
  </conditionalFormatting>
  <conditionalFormatting sqref="G1639">
    <cfRule type="expression" dxfId="1344" priority="46">
      <formula>#VALUE!</formula>
    </cfRule>
  </conditionalFormatting>
  <conditionalFormatting sqref="P1635">
    <cfRule type="expression" dxfId="1343" priority="45">
      <formula>OR(P1635=W1656,P1635=W1657)</formula>
    </cfRule>
  </conditionalFormatting>
  <conditionalFormatting sqref="G1650:I1650">
    <cfRule type="expression" dxfId="1342" priority="44">
      <formula>#VALUE!</formula>
    </cfRule>
  </conditionalFormatting>
  <conditionalFormatting sqref="G1650:I1650">
    <cfRule type="expression" dxfId="1341" priority="43">
      <formula>#VALUE!</formula>
    </cfRule>
  </conditionalFormatting>
  <conditionalFormatting sqref="P1646">
    <cfRule type="expression" dxfId="1340" priority="42">
      <formula>OR(P1646=W1667,P1646=W1668)</formula>
    </cfRule>
  </conditionalFormatting>
  <conditionalFormatting sqref="G1650:I1650">
    <cfRule type="expression" dxfId="1339" priority="41">
      <formula>#VALUE!</formula>
    </cfRule>
  </conditionalFormatting>
  <conditionalFormatting sqref="G1650:I1650">
    <cfRule type="expression" dxfId="1338" priority="40">
      <formula>#VALUE!</formula>
    </cfRule>
  </conditionalFormatting>
  <conditionalFormatting sqref="P1646">
    <cfRule type="expression" dxfId="1337" priority="39">
      <formula>OR(P1646=W1667,P1646=W1668)</formula>
    </cfRule>
  </conditionalFormatting>
  <conditionalFormatting sqref="G1650">
    <cfRule type="expression" dxfId="1336" priority="38">
      <formula>#VALUE!</formula>
    </cfRule>
  </conditionalFormatting>
  <conditionalFormatting sqref="G1650">
    <cfRule type="expression" dxfId="1335" priority="37">
      <formula>#VALUE!</formula>
    </cfRule>
  </conditionalFormatting>
  <conditionalFormatting sqref="G1650">
    <cfRule type="expression" dxfId="1334" priority="36">
      <formula>#VALUE!</formula>
    </cfRule>
  </conditionalFormatting>
  <conditionalFormatting sqref="P1646">
    <cfRule type="expression" dxfId="1333" priority="35">
      <formula>OR(P1646=W1667,P1646=W1668)</formula>
    </cfRule>
  </conditionalFormatting>
  <conditionalFormatting sqref="G1661:I1661">
    <cfRule type="expression" dxfId="1332" priority="34">
      <formula>#VALUE!</formula>
    </cfRule>
  </conditionalFormatting>
  <conditionalFormatting sqref="G1661:I1661">
    <cfRule type="expression" dxfId="1331" priority="33">
      <formula>#VALUE!</formula>
    </cfRule>
  </conditionalFormatting>
  <conditionalFormatting sqref="P1657">
    <cfRule type="expression" dxfId="1330" priority="32">
      <formula>OR(P1657=W1678,P1657=W1679)</formula>
    </cfRule>
  </conditionalFormatting>
  <conditionalFormatting sqref="G1661:I1661">
    <cfRule type="expression" dxfId="1329" priority="31">
      <formula>#VALUE!</formula>
    </cfRule>
  </conditionalFormatting>
  <conditionalFormatting sqref="G1661:I1661">
    <cfRule type="expression" dxfId="1328" priority="30">
      <formula>#VALUE!</formula>
    </cfRule>
  </conditionalFormatting>
  <conditionalFormatting sqref="P1657">
    <cfRule type="expression" dxfId="1327" priority="29">
      <formula>OR(P1657=W1678,P1657=W1679)</formula>
    </cfRule>
  </conditionalFormatting>
  <conditionalFormatting sqref="G1661">
    <cfRule type="expression" dxfId="1326" priority="28">
      <formula>#VALUE!</formula>
    </cfRule>
  </conditionalFormatting>
  <conditionalFormatting sqref="G1661">
    <cfRule type="expression" dxfId="1325" priority="27">
      <formula>#VALUE!</formula>
    </cfRule>
  </conditionalFormatting>
  <conditionalFormatting sqref="G1661">
    <cfRule type="expression" dxfId="1324" priority="26">
      <formula>#VALUE!</formula>
    </cfRule>
  </conditionalFormatting>
  <conditionalFormatting sqref="P1657">
    <cfRule type="expression" dxfId="1323" priority="25">
      <formula>OR(P1657=W1678,P1657=W1679)</formula>
    </cfRule>
  </conditionalFormatting>
  <conditionalFormatting sqref="G1672:I1672">
    <cfRule type="expression" dxfId="1322" priority="24">
      <formula>#VALUE!</formula>
    </cfRule>
  </conditionalFormatting>
  <conditionalFormatting sqref="G1672:I1672">
    <cfRule type="expression" dxfId="1321" priority="23">
      <formula>#VALUE!</formula>
    </cfRule>
  </conditionalFormatting>
  <conditionalFormatting sqref="P1668">
    <cfRule type="expression" dxfId="1320" priority="22">
      <formula>OR(P1668=W1689,P1668=W1690)</formula>
    </cfRule>
  </conditionalFormatting>
  <conditionalFormatting sqref="G1672:I1672">
    <cfRule type="expression" dxfId="1319" priority="21">
      <formula>#VALUE!</formula>
    </cfRule>
  </conditionalFormatting>
  <conditionalFormatting sqref="G1672:I1672">
    <cfRule type="expression" dxfId="1318" priority="20">
      <formula>#VALUE!</formula>
    </cfRule>
  </conditionalFormatting>
  <conditionalFormatting sqref="P1668">
    <cfRule type="expression" dxfId="1317" priority="19">
      <formula>OR(P1668=W1689,P1668=W1690)</formula>
    </cfRule>
  </conditionalFormatting>
  <conditionalFormatting sqref="G1672">
    <cfRule type="expression" dxfId="1316" priority="18">
      <formula>#VALUE!</formula>
    </cfRule>
  </conditionalFormatting>
  <conditionalFormatting sqref="G1672">
    <cfRule type="expression" dxfId="1315" priority="17">
      <formula>#VALUE!</formula>
    </cfRule>
  </conditionalFormatting>
  <conditionalFormatting sqref="G1672">
    <cfRule type="expression" dxfId="1314" priority="16">
      <formula>#VALUE!</formula>
    </cfRule>
  </conditionalFormatting>
  <conditionalFormatting sqref="P1668">
    <cfRule type="expression" dxfId="1313" priority="15">
      <formula>OR(P1668=W1689,P1668=W1690)</formula>
    </cfRule>
  </conditionalFormatting>
  <conditionalFormatting sqref="G1672:I1672">
    <cfRule type="expression" dxfId="1312" priority="14">
      <formula>#VALUE!</formula>
    </cfRule>
  </conditionalFormatting>
  <conditionalFormatting sqref="G1672:I1672">
    <cfRule type="expression" dxfId="1311" priority="13">
      <formula>#VALUE!</formula>
    </cfRule>
  </conditionalFormatting>
  <conditionalFormatting sqref="G1672:I1672">
    <cfRule type="expression" dxfId="1310" priority="12">
      <formula>#VALUE!</formula>
    </cfRule>
  </conditionalFormatting>
  <conditionalFormatting sqref="G1672:I1672">
    <cfRule type="expression" dxfId="1309" priority="11">
      <formula>#VALUE!</formula>
    </cfRule>
  </conditionalFormatting>
  <conditionalFormatting sqref="P1668">
    <cfRule type="expression" dxfId="1308" priority="10">
      <formula>OR(P1668=W1689,P1668=W1690)</formula>
    </cfRule>
  </conditionalFormatting>
  <conditionalFormatting sqref="G1672:I1672">
    <cfRule type="expression" dxfId="1307" priority="9">
      <formula>#VALUE!</formula>
    </cfRule>
  </conditionalFormatting>
  <conditionalFormatting sqref="G1672:I1672">
    <cfRule type="expression" dxfId="1306" priority="8">
      <formula>#VALUE!</formula>
    </cfRule>
  </conditionalFormatting>
  <conditionalFormatting sqref="P1668">
    <cfRule type="expression" dxfId="1305" priority="7">
      <formula>OR(P1668=W1689,P1668=W1690)</formula>
    </cfRule>
  </conditionalFormatting>
  <conditionalFormatting sqref="G1672">
    <cfRule type="expression" dxfId="1304" priority="6">
      <formula>#VALUE!</formula>
    </cfRule>
  </conditionalFormatting>
  <conditionalFormatting sqref="G1672">
    <cfRule type="expression" dxfId="1303" priority="5">
      <formula>#VALUE!</formula>
    </cfRule>
  </conditionalFormatting>
  <conditionalFormatting sqref="G1672">
    <cfRule type="expression" dxfId="1302" priority="4">
      <formula>#VALUE!</formula>
    </cfRule>
  </conditionalFormatting>
  <conditionalFormatting sqref="P1668">
    <cfRule type="expression" dxfId="1301" priority="3">
      <formula>OR(P1668=W1678,P1668=W1679)</formula>
    </cfRule>
  </conditionalFormatting>
  <conditionalFormatting sqref="P29">
    <cfRule type="expression" dxfId="1300" priority="2">
      <formula>OR(P29=W50,P29=W51)</formula>
    </cfRule>
  </conditionalFormatting>
  <conditionalFormatting sqref="P29">
    <cfRule type="expression" dxfId="1299" priority="1">
      <formula>OR(P29=W50,P29=W51)</formula>
    </cfRule>
  </conditionalFormatting>
  <dataValidations count="1">
    <dataValidation type="list" allowBlank="1" showInputMessage="1" showErrorMessage="1" sqref="G33 G22 G44 G1661 G473 G484 G495 G506 G1188 G55 G539 G517 G66 G528 G88 G77 G99 G110 G121 G132 G143 G154 G176 G165 G187 G198 G209 G220 G231 G242 G253 G264 G319 G286 G275 G297 G308 G330 G341 G352 G363 G374 G385 G396 G407 G418 G429 G440 G451 G462 G1650 G550 G561 G572 G583 G594 G605 G616 G627 G638 G649 G660 G671 G682 G693 G704 G715 G726 G737 G748 G759 G770 G781 G792 G803 G814 G825 G836 G847 G858 G869 G880 G891 G902 G913 G924 G935 G946 G957 G968 G979 G990 G1001 G1012 G1023 G1034 G1045 G1056 G1067 G1078 G1089 G1100 G1111 G1122 G1133 G1144 G1155 G1166 G1177 G1199 G1210 G1221 G1232 G1243 G1254 G1265 G1276 G1287 G1298 G1309 G1320 G1331 G1342 G1353 G1364 G1375 G1386 G1397 G1408 G1419 G1430 G1441 G1452 G1463 G1485 G1474 G1496 G1507 G1518 G1529 G1540 G1551 G1562 G1573 G1584 G1595 G1606 G1617 G1628 G1639 G1672" xr:uid="{00000000-0002-0000-0500-000000000000}">
      <formula1>ElencocodiciATECOproduzioni</formula1>
    </dataValidation>
  </dataValidations>
  <pageMargins left="0.70866141732283472" right="0.70866141732283472" top="0.74803149606299213" bottom="0.74803149606299213" header="0.31496062992125984" footer="0.31496062992125984"/>
  <pageSetup paperSize="9" scale="40" orientation="portrait"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125"/>
  <sheetViews>
    <sheetView zoomScale="70" zoomScaleNormal="70" workbookViewId="0">
      <selection activeCell="P1107" sqref="P1107"/>
    </sheetView>
  </sheetViews>
  <sheetFormatPr baseColWidth="10" defaultColWidth="8.83203125" defaultRowHeight="15"/>
  <cols>
    <col min="1" max="1" width="6.5" style="63" customWidth="1"/>
    <col min="2" max="2" width="10.83203125" customWidth="1"/>
    <col min="3" max="3" width="11.5" customWidth="1"/>
    <col min="4" max="4" width="12.1640625" customWidth="1"/>
    <col min="5" max="5" width="11.1640625" customWidth="1"/>
    <col min="6" max="6" width="11" customWidth="1"/>
    <col min="7" max="7" width="10.5" customWidth="1"/>
    <col min="8" max="8" width="10" customWidth="1"/>
    <col min="9" max="9" width="12.5" customWidth="1"/>
    <col min="10" max="10" width="9.83203125" customWidth="1"/>
    <col min="11" max="11" width="23.5" customWidth="1"/>
    <col min="12" max="12" width="22.5" customWidth="1"/>
    <col min="13" max="13" width="10.1640625" customWidth="1"/>
    <col min="14" max="14" width="0.83203125" customWidth="1"/>
    <col min="15" max="16" width="25.5" customWidth="1"/>
    <col min="23" max="23" width="11" customWidth="1"/>
  </cols>
  <sheetData>
    <row r="1" spans="1:24" s="86" customFormat="1" ht="26" thickBot="1">
      <c r="A1" s="807" t="s">
        <v>65</v>
      </c>
      <c r="B1" s="808"/>
      <c r="C1" s="808"/>
      <c r="D1" s="808"/>
      <c r="E1" s="808"/>
      <c r="F1" s="808"/>
      <c r="G1" s="808"/>
      <c r="H1" s="808"/>
      <c r="I1" s="808"/>
      <c r="J1" s="808"/>
      <c r="K1" s="808"/>
      <c r="L1" s="808"/>
      <c r="M1" s="808"/>
      <c r="N1" s="808"/>
      <c r="O1" s="808"/>
      <c r="P1" s="809"/>
      <c r="Q1" s="87"/>
      <c r="R1" s="87"/>
      <c r="S1" s="87"/>
      <c r="T1" s="87"/>
      <c r="U1" s="87"/>
      <c r="V1" s="87"/>
      <c r="W1" s="87"/>
    </row>
    <row r="2" spans="1:24">
      <c r="A2" s="327"/>
      <c r="B2" s="8"/>
      <c r="C2" s="8"/>
      <c r="D2" s="8"/>
      <c r="E2" s="8"/>
      <c r="F2" s="8"/>
      <c r="G2" s="8"/>
      <c r="H2" s="8"/>
      <c r="I2" s="8"/>
      <c r="J2" s="8"/>
      <c r="K2" s="8"/>
      <c r="L2" s="8"/>
      <c r="M2" s="8"/>
      <c r="N2" s="8"/>
      <c r="O2" s="8"/>
      <c r="P2" s="8"/>
    </row>
    <row r="3" spans="1:24" ht="18">
      <c r="A3" s="328" t="s">
        <v>48</v>
      </c>
      <c r="B3" s="328"/>
      <c r="C3" s="328"/>
      <c r="D3" s="328"/>
      <c r="E3" s="328"/>
      <c r="F3" s="328"/>
      <c r="G3" s="328"/>
      <c r="H3" s="328"/>
      <c r="I3" s="328"/>
      <c r="J3" s="8"/>
      <c r="K3" s="8"/>
      <c r="L3" s="8"/>
      <c r="M3" s="8"/>
      <c r="N3" s="8"/>
      <c r="O3" s="8"/>
      <c r="P3" s="8"/>
    </row>
    <row r="4" spans="1:24" ht="16" thickBot="1">
      <c r="A4" s="327"/>
      <c r="B4" s="8"/>
      <c r="C4" s="8"/>
      <c r="D4" s="8"/>
      <c r="E4" s="8"/>
      <c r="F4" s="8"/>
      <c r="G4" s="8"/>
      <c r="H4" s="8"/>
      <c r="I4" s="8"/>
      <c r="J4" s="8"/>
      <c r="K4" s="8"/>
      <c r="L4" s="8"/>
      <c r="M4" s="8"/>
      <c r="N4" s="8"/>
      <c r="O4" s="8"/>
      <c r="P4" s="8"/>
    </row>
    <row r="5" spans="1:24" s="62" customFormat="1" ht="54" customHeight="1">
      <c r="A5" s="329"/>
      <c r="B5" s="330"/>
      <c r="C5" s="330"/>
      <c r="D5" s="330"/>
      <c r="E5" s="330"/>
      <c r="F5" s="330"/>
      <c r="G5" s="330"/>
      <c r="H5" s="330"/>
      <c r="I5" s="330"/>
      <c r="J5" s="330"/>
      <c r="K5" s="331"/>
      <c r="L5" s="332" t="s">
        <v>66</v>
      </c>
      <c r="M5" s="330"/>
      <c r="N5" s="819" t="s">
        <v>67</v>
      </c>
      <c r="O5" s="820"/>
      <c r="P5" s="821"/>
    </row>
    <row r="6" spans="1:24" s="62" customFormat="1" ht="19" thickBot="1">
      <c r="A6" s="329"/>
      <c r="B6" s="330"/>
      <c r="C6" s="330"/>
      <c r="D6" s="330"/>
      <c r="E6" s="330"/>
      <c r="F6" s="330"/>
      <c r="G6" s="330"/>
      <c r="H6" s="330"/>
      <c r="I6" s="330"/>
      <c r="J6" s="330"/>
      <c r="K6" s="333"/>
      <c r="L6" s="334"/>
      <c r="M6" s="330"/>
      <c r="N6" s="551"/>
      <c r="O6" s="552"/>
      <c r="P6" s="553"/>
    </row>
    <row r="7" spans="1:24" ht="16" thickBot="1">
      <c r="A7" s="327"/>
      <c r="B7" s="8"/>
      <c r="C7" s="8"/>
      <c r="D7" s="8"/>
      <c r="E7" s="8"/>
      <c r="F7" s="8"/>
      <c r="G7" s="8"/>
      <c r="H7" s="8"/>
      <c r="I7" s="8"/>
      <c r="J7" s="8"/>
      <c r="K7" s="8"/>
      <c r="L7" s="335"/>
      <c r="M7" s="8"/>
      <c r="N7" s="8"/>
      <c r="O7" s="8"/>
      <c r="P7" s="8"/>
    </row>
    <row r="8" spans="1:24" s="88" customFormat="1" ht="19" thickBot="1">
      <c r="A8" s="336" t="s">
        <v>74</v>
      </c>
      <c r="B8" s="810">
        <f>Pagina2!B20</f>
        <v>0</v>
      </c>
      <c r="C8" s="811"/>
      <c r="D8" s="811"/>
      <c r="E8" s="811"/>
      <c r="F8" s="812"/>
      <c r="G8" s="337" t="s">
        <v>98</v>
      </c>
      <c r="H8" s="338" t="s">
        <v>49</v>
      </c>
      <c r="I8" s="339"/>
      <c r="J8" s="340"/>
      <c r="K8" s="341"/>
      <c r="L8" s="558">
        <f>Pagina2!L20</f>
        <v>0</v>
      </c>
      <c r="M8" s="339"/>
      <c r="N8" s="341"/>
      <c r="O8" s="341"/>
      <c r="P8" s="558">
        <f>Pagina2!N20</f>
        <v>0</v>
      </c>
    </row>
    <row r="9" spans="1:24" s="88" customFormat="1" ht="19" thickBot="1">
      <c r="A9" s="342"/>
      <c r="B9" s="813" t="s">
        <v>64</v>
      </c>
      <c r="C9" s="813"/>
      <c r="D9" s="813"/>
      <c r="E9" s="813"/>
      <c r="F9" s="813"/>
      <c r="G9" s="343"/>
      <c r="H9" s="344"/>
      <c r="I9" s="344"/>
      <c r="J9" s="345"/>
      <c r="K9" s="346"/>
      <c r="L9" s="347"/>
      <c r="M9" s="345"/>
      <c r="N9" s="346"/>
      <c r="O9" s="346"/>
      <c r="P9" s="347"/>
      <c r="W9" s="453" t="s">
        <v>859</v>
      </c>
      <c r="X9" s="264"/>
    </row>
    <row r="10" spans="1:24" s="88" customFormat="1" ht="19" thickBot="1">
      <c r="A10" s="342"/>
      <c r="B10" s="345" t="s">
        <v>290</v>
      </c>
      <c r="C10" s="345"/>
      <c r="D10" s="836" t="str">
        <f>Pagina2!D22</f>
        <v>Elenco Nomenclatura UE</v>
      </c>
      <c r="E10" s="818"/>
      <c r="F10" s="345"/>
      <c r="G10" s="348" t="s">
        <v>99</v>
      </c>
      <c r="H10" s="349" t="s">
        <v>50</v>
      </c>
      <c r="I10" s="345"/>
      <c r="J10" s="350"/>
      <c r="K10" s="350"/>
      <c r="L10" s="557">
        <f>Pagina2!L22</f>
        <v>0</v>
      </c>
      <c r="M10" s="345"/>
      <c r="N10" s="351"/>
      <c r="O10" s="351"/>
      <c r="P10" s="487">
        <f>Pagina2!N22</f>
        <v>0</v>
      </c>
      <c r="W10" s="456" t="s">
        <v>823</v>
      </c>
      <c r="X10" s="134" t="s">
        <v>638</v>
      </c>
    </row>
    <row r="11" spans="1:24" s="88" customFormat="1" ht="18">
      <c r="A11" s="342"/>
      <c r="B11" s="345"/>
      <c r="C11" s="345"/>
      <c r="D11" s="345"/>
      <c r="E11" s="345"/>
      <c r="F11" s="345"/>
      <c r="G11" s="343"/>
      <c r="H11" s="352"/>
      <c r="I11" s="352"/>
      <c r="J11" s="345"/>
      <c r="K11" s="345"/>
      <c r="L11" s="345"/>
      <c r="M11" s="345"/>
      <c r="N11" s="345"/>
      <c r="O11" s="345"/>
      <c r="P11" s="353"/>
      <c r="W11" s="453" t="s">
        <v>824</v>
      </c>
      <c r="X11" s="134" t="s">
        <v>640</v>
      </c>
    </row>
    <row r="12" spans="1:24" s="88" customFormat="1" ht="18">
      <c r="A12" s="342"/>
      <c r="B12" s="354" t="s">
        <v>100</v>
      </c>
      <c r="C12" s="349" t="s">
        <v>56</v>
      </c>
      <c r="D12" s="345"/>
      <c r="E12" s="345"/>
      <c r="F12" s="345"/>
      <c r="G12" s="822" t="s">
        <v>57</v>
      </c>
      <c r="H12" s="822"/>
      <c r="I12" s="823"/>
      <c r="J12" s="355">
        <f>Pagina2!J24</f>
        <v>0</v>
      </c>
      <c r="K12" s="356"/>
      <c r="L12" s="390" t="s">
        <v>59</v>
      </c>
      <c r="M12" s="357">
        <f>Pagina2!M24</f>
        <v>0</v>
      </c>
      <c r="N12" s="390"/>
      <c r="O12" s="390" t="s">
        <v>58</v>
      </c>
      <c r="P12" s="358">
        <f>Pagina2!S24</f>
        <v>0</v>
      </c>
      <c r="W12" s="453" t="s">
        <v>825</v>
      </c>
      <c r="X12" s="134" t="s">
        <v>642</v>
      </c>
    </row>
    <row r="13" spans="1:24" s="88" customFormat="1" ht="18">
      <c r="A13" s="342"/>
      <c r="B13" s="345"/>
      <c r="C13" s="345"/>
      <c r="D13" s="345"/>
      <c r="E13" s="345"/>
      <c r="F13" s="345"/>
      <c r="G13" s="359"/>
      <c r="H13" s="359"/>
      <c r="I13" s="359"/>
      <c r="J13" s="345"/>
      <c r="K13" s="345"/>
      <c r="L13" s="345"/>
      <c r="M13" s="345"/>
      <c r="N13" s="345"/>
      <c r="O13" s="345"/>
      <c r="P13" s="353"/>
      <c r="W13" s="453" t="s">
        <v>826</v>
      </c>
      <c r="X13" s="134" t="s">
        <v>644</v>
      </c>
    </row>
    <row r="14" spans="1:24" s="88" customFormat="1" ht="18">
      <c r="A14" s="342"/>
      <c r="B14" s="345"/>
      <c r="C14" s="349" t="s">
        <v>61</v>
      </c>
      <c r="D14" s="345"/>
      <c r="E14" s="384">
        <f>Pagina2!E26</f>
        <v>0</v>
      </c>
      <c r="F14" s="345"/>
      <c r="G14" s="822" t="s">
        <v>60</v>
      </c>
      <c r="H14" s="822"/>
      <c r="I14" s="822"/>
      <c r="J14" s="357">
        <f>Pagina2!J26</f>
        <v>0</v>
      </c>
      <c r="K14" s="345"/>
      <c r="L14" s="390" t="s">
        <v>61</v>
      </c>
      <c r="M14" s="357">
        <f>Pagina2!M26</f>
        <v>0</v>
      </c>
      <c r="N14" s="345"/>
      <c r="O14" s="390" t="s">
        <v>140</v>
      </c>
      <c r="P14" s="355">
        <f>Pagina2!P26</f>
        <v>0</v>
      </c>
      <c r="W14" s="453" t="s">
        <v>827</v>
      </c>
      <c r="X14" s="134" t="s">
        <v>646</v>
      </c>
    </row>
    <row r="15" spans="1:24" s="88" customFormat="1" ht="18">
      <c r="A15" s="360"/>
      <c r="B15" s="346"/>
      <c r="C15" s="361"/>
      <c r="D15" s="346"/>
      <c r="E15" s="362"/>
      <c r="F15" s="346"/>
      <c r="G15" s="363"/>
      <c r="H15" s="363"/>
      <c r="I15" s="363"/>
      <c r="J15" s="364"/>
      <c r="K15" s="346"/>
      <c r="L15" s="363"/>
      <c r="M15" s="364"/>
      <c r="N15" s="346"/>
      <c r="O15" s="346"/>
      <c r="P15" s="365"/>
      <c r="W15" s="453" t="s">
        <v>828</v>
      </c>
      <c r="X15" s="134" t="s">
        <v>648</v>
      </c>
    </row>
    <row r="16" spans="1:24" s="88" customFormat="1" ht="19" thickBot="1">
      <c r="A16" s="366"/>
      <c r="B16" s="367" t="s">
        <v>105</v>
      </c>
      <c r="C16" s="368" t="s">
        <v>103</v>
      </c>
      <c r="D16" s="369"/>
      <c r="E16" s="369"/>
      <c r="F16" s="369"/>
      <c r="G16" s="370">
        <f>Pagina2!G28</f>
        <v>0</v>
      </c>
      <c r="H16" s="371"/>
      <c r="I16" s="372"/>
      <c r="J16" s="373" t="s">
        <v>104</v>
      </c>
      <c r="K16" s="369"/>
      <c r="L16" s="814">
        <f>Pagina2!L28</f>
        <v>0</v>
      </c>
      <c r="M16" s="815"/>
      <c r="N16" s="815"/>
      <c r="O16" s="815"/>
      <c r="P16" s="816"/>
      <c r="W16" s="453" t="s">
        <v>829</v>
      </c>
      <c r="X16" s="134" t="s">
        <v>650</v>
      </c>
    </row>
    <row r="17" spans="1:24" ht="16">
      <c r="A17" s="464"/>
      <c r="B17" s="465"/>
      <c r="C17" s="465"/>
      <c r="D17" s="465"/>
      <c r="E17" s="465"/>
      <c r="F17" s="465"/>
      <c r="G17" s="465"/>
      <c r="H17" s="465"/>
      <c r="I17" s="465"/>
      <c r="J17" s="465"/>
      <c r="K17" s="465"/>
      <c r="L17" s="465"/>
      <c r="M17" s="465"/>
      <c r="N17" s="465"/>
      <c r="O17" s="465"/>
      <c r="P17" s="466"/>
      <c r="W17" s="454" t="s">
        <v>830</v>
      </c>
      <c r="X17" s="134" t="s">
        <v>652</v>
      </c>
    </row>
    <row r="18" spans="1:24" ht="16">
      <c r="A18" s="374" t="s">
        <v>121</v>
      </c>
      <c r="B18" s="467" t="s">
        <v>141</v>
      </c>
      <c r="C18" s="442"/>
      <c r="D18" s="442"/>
      <c r="E18" s="766"/>
      <c r="F18" s="767"/>
      <c r="G18" s="767"/>
      <c r="H18" s="767"/>
      <c r="I18" s="767"/>
      <c r="J18" s="768"/>
      <c r="K18" s="468" t="s">
        <v>69</v>
      </c>
      <c r="L18" s="766"/>
      <c r="M18" s="768"/>
      <c r="N18" s="442"/>
      <c r="O18" s="467"/>
      <c r="P18" s="469"/>
      <c r="W18" s="454" t="s">
        <v>831</v>
      </c>
      <c r="X18" s="134" t="s">
        <v>654</v>
      </c>
    </row>
    <row r="19" spans="1:24" ht="17" thickBot="1">
      <c r="A19" s="470"/>
      <c r="B19" s="442"/>
      <c r="C19" s="442"/>
      <c r="D19" s="442"/>
      <c r="E19" s="442"/>
      <c r="F19" s="442"/>
      <c r="G19" s="442"/>
      <c r="H19" s="442"/>
      <c r="I19" s="442"/>
      <c r="J19" s="442"/>
      <c r="K19" s="442"/>
      <c r="L19" s="442"/>
      <c r="M19" s="442"/>
      <c r="N19" s="442"/>
      <c r="O19" s="442"/>
      <c r="P19" s="471"/>
      <c r="W19" s="454" t="s">
        <v>832</v>
      </c>
      <c r="X19" s="134" t="s">
        <v>656</v>
      </c>
    </row>
    <row r="20" spans="1:24" ht="17" thickBot="1">
      <c r="A20" s="470"/>
      <c r="B20" s="467" t="s">
        <v>862</v>
      </c>
      <c r="C20" s="442"/>
      <c r="D20" s="442"/>
      <c r="E20" s="472"/>
      <c r="F20" s="472"/>
      <c r="G20" s="766"/>
      <c r="H20" s="767"/>
      <c r="I20" s="768"/>
      <c r="J20" s="442"/>
      <c r="K20" s="467" t="s">
        <v>49</v>
      </c>
      <c r="L20" s="473"/>
      <c r="M20" s="442"/>
      <c r="N20" s="442"/>
      <c r="O20" s="467" t="s">
        <v>49</v>
      </c>
      <c r="P20" s="473"/>
      <c r="W20" s="454" t="s">
        <v>833</v>
      </c>
      <c r="X20" s="134" t="s">
        <v>658</v>
      </c>
    </row>
    <row r="21" spans="1:24" ht="17" thickBot="1">
      <c r="A21" s="470"/>
      <c r="B21" s="467"/>
      <c r="C21" s="442"/>
      <c r="D21" s="442"/>
      <c r="E21" s="474"/>
      <c r="F21" s="474"/>
      <c r="G21" s="474"/>
      <c r="H21" s="474"/>
      <c r="I21" s="442"/>
      <c r="J21" s="442"/>
      <c r="K21" s="467"/>
      <c r="L21" s="475"/>
      <c r="M21" s="450"/>
      <c r="N21" s="450"/>
      <c r="O21" s="476"/>
      <c r="P21" s="477"/>
      <c r="W21" s="454" t="s">
        <v>834</v>
      </c>
      <c r="X21" s="134" t="s">
        <v>660</v>
      </c>
    </row>
    <row r="22" spans="1:24" ht="17" thickBot="1">
      <c r="A22" s="470"/>
      <c r="B22" s="467" t="s">
        <v>779</v>
      </c>
      <c r="C22" s="450"/>
      <c r="D22" s="450"/>
      <c r="E22" s="474"/>
      <c r="F22" s="474"/>
      <c r="G22" s="801" t="s">
        <v>859</v>
      </c>
      <c r="H22" s="802"/>
      <c r="I22" s="803"/>
      <c r="J22" s="442"/>
      <c r="K22" s="467" t="s">
        <v>50</v>
      </c>
      <c r="L22" s="473"/>
      <c r="M22" s="442"/>
      <c r="N22" s="442"/>
      <c r="O22" s="467" t="s">
        <v>50</v>
      </c>
      <c r="P22" s="478"/>
      <c r="W22" s="454" t="s">
        <v>835</v>
      </c>
      <c r="X22" s="134" t="s">
        <v>662</v>
      </c>
    </row>
    <row r="23" spans="1:24" ht="16">
      <c r="A23" s="470"/>
      <c r="B23" s="442"/>
      <c r="C23" s="442"/>
      <c r="D23" s="442"/>
      <c r="E23" s="442"/>
      <c r="F23" s="442"/>
      <c r="G23" s="442"/>
      <c r="H23" s="442"/>
      <c r="I23" s="442"/>
      <c r="J23" s="442"/>
      <c r="K23" s="442"/>
      <c r="L23" s="442"/>
      <c r="M23" s="442"/>
      <c r="N23" s="442"/>
      <c r="O23" s="442"/>
      <c r="P23" s="471"/>
      <c r="W23" s="454" t="s">
        <v>836</v>
      </c>
      <c r="X23" s="134" t="s">
        <v>664</v>
      </c>
    </row>
    <row r="24" spans="1:24" ht="16">
      <c r="A24" s="470"/>
      <c r="B24" s="467" t="s">
        <v>70</v>
      </c>
      <c r="C24" s="442"/>
      <c r="D24" s="766"/>
      <c r="E24" s="767"/>
      <c r="F24" s="768"/>
      <c r="G24" s="442"/>
      <c r="H24" s="467" t="s">
        <v>71</v>
      </c>
      <c r="I24" s="442"/>
      <c r="J24" s="769"/>
      <c r="K24" s="804"/>
      <c r="L24" s="804"/>
      <c r="M24" s="804"/>
      <c r="N24" s="804"/>
      <c r="O24" s="770"/>
      <c r="P24" s="471"/>
      <c r="W24" s="454" t="s">
        <v>837</v>
      </c>
      <c r="X24" s="134" t="s">
        <v>666</v>
      </c>
    </row>
    <row r="25" spans="1:24" ht="16">
      <c r="A25" s="470"/>
      <c r="B25" s="442"/>
      <c r="C25" s="442"/>
      <c r="D25" s="442"/>
      <c r="E25" s="442"/>
      <c r="F25" s="442"/>
      <c r="G25" s="442"/>
      <c r="H25" s="442"/>
      <c r="I25" s="442"/>
      <c r="J25" s="442"/>
      <c r="K25" s="442"/>
      <c r="L25" s="442"/>
      <c r="M25" s="442"/>
      <c r="N25" s="442"/>
      <c r="O25" s="442"/>
      <c r="P25" s="471"/>
      <c r="W25" s="454" t="s">
        <v>838</v>
      </c>
      <c r="X25" s="134" t="s">
        <v>668</v>
      </c>
    </row>
    <row r="26" spans="1:24" ht="16">
      <c r="A26" s="470"/>
      <c r="B26" s="467" t="s">
        <v>72</v>
      </c>
      <c r="C26" s="442"/>
      <c r="D26" s="766"/>
      <c r="E26" s="767"/>
      <c r="F26" s="767"/>
      <c r="G26" s="767"/>
      <c r="H26" s="767"/>
      <c r="I26" s="767"/>
      <c r="J26" s="767"/>
      <c r="K26" s="767"/>
      <c r="L26" s="767"/>
      <c r="M26" s="767"/>
      <c r="N26" s="767"/>
      <c r="O26" s="768"/>
      <c r="P26" s="471"/>
      <c r="W26" s="454" t="s">
        <v>839</v>
      </c>
      <c r="X26" s="134" t="s">
        <v>670</v>
      </c>
    </row>
    <row r="27" spans="1:24" ht="17" thickBot="1">
      <c r="A27" s="479"/>
      <c r="B27" s="480"/>
      <c r="C27" s="480"/>
      <c r="D27" s="480"/>
      <c r="E27" s="480"/>
      <c r="F27" s="480"/>
      <c r="G27" s="480"/>
      <c r="H27" s="480"/>
      <c r="I27" s="480"/>
      <c r="J27" s="480"/>
      <c r="K27" s="480"/>
      <c r="L27" s="480"/>
      <c r="M27" s="480"/>
      <c r="N27" s="480"/>
      <c r="O27" s="480"/>
      <c r="P27" s="481"/>
      <c r="W27" s="454" t="s">
        <v>840</v>
      </c>
      <c r="X27" s="134" t="s">
        <v>672</v>
      </c>
    </row>
    <row r="28" spans="1:24" ht="17" thickBot="1">
      <c r="A28" s="464"/>
      <c r="B28" s="465"/>
      <c r="C28" s="465"/>
      <c r="D28" s="465"/>
      <c r="E28" s="465"/>
      <c r="F28" s="465"/>
      <c r="G28" s="465"/>
      <c r="H28" s="465"/>
      <c r="I28" s="465"/>
      <c r="J28" s="465"/>
      <c r="K28" s="465"/>
      <c r="L28" s="465"/>
      <c r="M28" s="465"/>
      <c r="N28" s="465"/>
      <c r="O28" s="465"/>
      <c r="P28" s="466"/>
      <c r="W28" s="454" t="s">
        <v>841</v>
      </c>
      <c r="X28" s="134" t="s">
        <v>674</v>
      </c>
    </row>
    <row r="29" spans="1:24" s="64" customFormat="1" ht="17" thickBot="1">
      <c r="A29" s="374" t="s">
        <v>122</v>
      </c>
      <c r="B29" s="467" t="s">
        <v>68</v>
      </c>
      <c r="C29" s="442"/>
      <c r="D29" s="442"/>
      <c r="E29" s="766"/>
      <c r="F29" s="767"/>
      <c r="G29" s="767"/>
      <c r="H29" s="767"/>
      <c r="I29" s="767"/>
      <c r="J29" s="768"/>
      <c r="K29" s="468" t="s">
        <v>69</v>
      </c>
      <c r="L29" s="766"/>
      <c r="M29" s="768"/>
      <c r="N29" s="442"/>
      <c r="O29" s="467" t="s">
        <v>778</v>
      </c>
      <c r="P29" s="629"/>
      <c r="W29" s="453" t="s">
        <v>842</v>
      </c>
      <c r="X29" s="134" t="s">
        <v>676</v>
      </c>
    </row>
    <row r="30" spans="1:24" s="64" customFormat="1" ht="17" thickBot="1">
      <c r="A30" s="470"/>
      <c r="B30" s="442"/>
      <c r="C30" s="442"/>
      <c r="D30" s="442"/>
      <c r="E30" s="442"/>
      <c r="F30" s="442"/>
      <c r="G30" s="442"/>
      <c r="H30" s="442"/>
      <c r="I30" s="442"/>
      <c r="J30" s="442"/>
      <c r="K30" s="442"/>
      <c r="L30" s="442"/>
      <c r="M30" s="442"/>
      <c r="N30" s="442"/>
      <c r="O30" s="442"/>
      <c r="P30" s="471"/>
      <c r="W30" s="453" t="s">
        <v>843</v>
      </c>
      <c r="X30" s="134" t="s">
        <v>678</v>
      </c>
    </row>
    <row r="31" spans="1:24" s="64" customFormat="1" ht="17" thickBot="1">
      <c r="A31" s="470"/>
      <c r="B31" s="467" t="s">
        <v>862</v>
      </c>
      <c r="C31" s="442"/>
      <c r="D31" s="442"/>
      <c r="E31" s="472"/>
      <c r="F31" s="472"/>
      <c r="G31" s="766"/>
      <c r="H31" s="767"/>
      <c r="I31" s="768"/>
      <c r="J31" s="442"/>
      <c r="K31" s="467" t="s">
        <v>49</v>
      </c>
      <c r="L31" s="610"/>
      <c r="M31" s="442"/>
      <c r="N31" s="442"/>
      <c r="O31" s="467" t="s">
        <v>49</v>
      </c>
      <c r="P31" s="610"/>
      <c r="W31" s="453" t="s">
        <v>844</v>
      </c>
      <c r="X31" s="134" t="s">
        <v>680</v>
      </c>
    </row>
    <row r="32" spans="1:24" s="64" customFormat="1" ht="17" thickBot="1">
      <c r="A32" s="470"/>
      <c r="B32" s="467"/>
      <c r="C32" s="442"/>
      <c r="D32" s="442"/>
      <c r="E32" s="474"/>
      <c r="F32" s="474"/>
      <c r="G32" s="474"/>
      <c r="H32" s="474"/>
      <c r="I32" s="442"/>
      <c r="J32" s="442"/>
      <c r="K32" s="467"/>
      <c r="L32" s="475"/>
      <c r="M32" s="450"/>
      <c r="N32" s="450"/>
      <c r="O32" s="476"/>
      <c r="P32" s="477"/>
      <c r="W32" s="453" t="s">
        <v>845</v>
      </c>
      <c r="X32" s="134" t="s">
        <v>682</v>
      </c>
    </row>
    <row r="33" spans="1:24" s="64" customFormat="1" ht="17" thickBot="1">
      <c r="A33" s="470"/>
      <c r="B33" s="467" t="s">
        <v>779</v>
      </c>
      <c r="C33" s="442"/>
      <c r="D33" s="442"/>
      <c r="E33" s="474"/>
      <c r="F33" s="474"/>
      <c r="G33" s="801" t="s">
        <v>859</v>
      </c>
      <c r="H33" s="802"/>
      <c r="I33" s="803"/>
      <c r="J33" s="442"/>
      <c r="K33" s="467" t="s">
        <v>50</v>
      </c>
      <c r="L33" s="611"/>
      <c r="M33" s="442"/>
      <c r="N33" s="442"/>
      <c r="O33" s="467" t="s">
        <v>50</v>
      </c>
      <c r="P33" s="611"/>
      <c r="W33" s="453" t="s">
        <v>846</v>
      </c>
      <c r="X33" s="134" t="s">
        <v>684</v>
      </c>
    </row>
    <row r="34" spans="1:24" s="64" customFormat="1" ht="16">
      <c r="A34" s="470"/>
      <c r="B34" s="442"/>
      <c r="C34" s="442"/>
      <c r="D34" s="442"/>
      <c r="E34" s="442"/>
      <c r="F34" s="442"/>
      <c r="G34" s="442"/>
      <c r="H34" s="442"/>
      <c r="I34" s="442"/>
      <c r="J34" s="442"/>
      <c r="K34" s="442"/>
      <c r="L34" s="442"/>
      <c r="M34" s="442"/>
      <c r="N34" s="442"/>
      <c r="O34" s="442"/>
      <c r="P34" s="471"/>
      <c r="W34" s="453" t="s">
        <v>847</v>
      </c>
      <c r="X34" s="134" t="s">
        <v>686</v>
      </c>
    </row>
    <row r="35" spans="1:24" s="64" customFormat="1" ht="16">
      <c r="A35" s="470"/>
      <c r="B35" s="467" t="s">
        <v>70</v>
      </c>
      <c r="C35" s="442"/>
      <c r="D35" s="766"/>
      <c r="E35" s="767"/>
      <c r="F35" s="768"/>
      <c r="G35" s="442"/>
      <c r="H35" s="467" t="s">
        <v>71</v>
      </c>
      <c r="I35" s="442"/>
      <c r="J35" s="769"/>
      <c r="K35" s="804"/>
      <c r="L35" s="804"/>
      <c r="M35" s="804"/>
      <c r="N35" s="804"/>
      <c r="O35" s="770"/>
      <c r="P35" s="471"/>
      <c r="W35" s="453" t="s">
        <v>848</v>
      </c>
      <c r="X35" s="134" t="s">
        <v>688</v>
      </c>
    </row>
    <row r="36" spans="1:24" s="64" customFormat="1" ht="16">
      <c r="A36" s="470"/>
      <c r="B36" s="442"/>
      <c r="C36" s="442"/>
      <c r="D36" s="442"/>
      <c r="E36" s="442"/>
      <c r="F36" s="442"/>
      <c r="G36" s="442"/>
      <c r="H36" s="442"/>
      <c r="I36" s="442"/>
      <c r="J36" s="442"/>
      <c r="K36" s="442"/>
      <c r="L36" s="442"/>
      <c r="M36" s="442"/>
      <c r="N36" s="442"/>
      <c r="O36" s="442"/>
      <c r="P36" s="471"/>
      <c r="W36" s="453" t="s">
        <v>849</v>
      </c>
      <c r="X36" s="134" t="s">
        <v>690</v>
      </c>
    </row>
    <row r="37" spans="1:24" s="64" customFormat="1" ht="16">
      <c r="A37" s="470"/>
      <c r="B37" s="467" t="s">
        <v>72</v>
      </c>
      <c r="C37" s="442"/>
      <c r="D37" s="766"/>
      <c r="E37" s="767"/>
      <c r="F37" s="767"/>
      <c r="G37" s="767"/>
      <c r="H37" s="767"/>
      <c r="I37" s="767"/>
      <c r="J37" s="767"/>
      <c r="K37" s="767"/>
      <c r="L37" s="767"/>
      <c r="M37" s="767"/>
      <c r="N37" s="767"/>
      <c r="O37" s="768"/>
      <c r="P37" s="471"/>
      <c r="W37" s="453" t="s">
        <v>850</v>
      </c>
      <c r="X37" s="134" t="s">
        <v>692</v>
      </c>
    </row>
    <row r="38" spans="1:24" s="64" customFormat="1" ht="17" thickBot="1">
      <c r="A38" s="479"/>
      <c r="B38" s="480"/>
      <c r="C38" s="480"/>
      <c r="D38" s="480"/>
      <c r="E38" s="480"/>
      <c r="F38" s="480"/>
      <c r="G38" s="480"/>
      <c r="H38" s="480"/>
      <c r="I38" s="480"/>
      <c r="J38" s="480"/>
      <c r="K38" s="480"/>
      <c r="L38" s="480"/>
      <c r="M38" s="480"/>
      <c r="N38" s="480"/>
      <c r="O38" s="480"/>
      <c r="P38" s="481"/>
      <c r="W38" s="453" t="s">
        <v>851</v>
      </c>
      <c r="X38" s="134" t="s">
        <v>694</v>
      </c>
    </row>
    <row r="39" spans="1:24" s="64" customFormat="1" ht="17" thickBot="1">
      <c r="A39" s="470"/>
      <c r="B39" s="442"/>
      <c r="C39" s="442"/>
      <c r="D39" s="442"/>
      <c r="E39" s="442"/>
      <c r="F39" s="442"/>
      <c r="G39" s="442"/>
      <c r="H39" s="442"/>
      <c r="I39" s="442"/>
      <c r="J39" s="442"/>
      <c r="K39" s="442"/>
      <c r="L39" s="442"/>
      <c r="M39" s="442"/>
      <c r="N39" s="442"/>
      <c r="O39" s="442"/>
      <c r="P39" s="471"/>
      <c r="W39" s="453" t="s">
        <v>852</v>
      </c>
      <c r="X39" s="134" t="s">
        <v>696</v>
      </c>
    </row>
    <row r="40" spans="1:24" s="64" customFormat="1" ht="17" thickBot="1">
      <c r="A40" s="374" t="s">
        <v>123</v>
      </c>
      <c r="B40" s="467" t="s">
        <v>68</v>
      </c>
      <c r="C40" s="442"/>
      <c r="D40" s="442"/>
      <c r="E40" s="766"/>
      <c r="F40" s="767"/>
      <c r="G40" s="767"/>
      <c r="H40" s="767"/>
      <c r="I40" s="767"/>
      <c r="J40" s="768"/>
      <c r="K40" s="468" t="s">
        <v>69</v>
      </c>
      <c r="L40" s="766"/>
      <c r="M40" s="768"/>
      <c r="N40" s="442"/>
      <c r="O40" s="467" t="s">
        <v>778</v>
      </c>
      <c r="P40" s="629"/>
      <c r="W40" s="453" t="s">
        <v>853</v>
      </c>
      <c r="X40" s="134" t="s">
        <v>698</v>
      </c>
    </row>
    <row r="41" spans="1:24" s="64" customFormat="1" ht="17" thickBot="1">
      <c r="A41" s="470"/>
      <c r="B41" s="442"/>
      <c r="C41" s="442"/>
      <c r="D41" s="442"/>
      <c r="E41" s="442"/>
      <c r="F41" s="442"/>
      <c r="G41" s="442"/>
      <c r="H41" s="442"/>
      <c r="I41" s="442"/>
      <c r="J41" s="442"/>
      <c r="K41" s="442"/>
      <c r="L41" s="442"/>
      <c r="M41" s="442"/>
      <c r="N41" s="442"/>
      <c r="O41" s="442"/>
      <c r="P41" s="471"/>
      <c r="W41" s="453" t="s">
        <v>854</v>
      </c>
      <c r="X41" s="134" t="s">
        <v>700</v>
      </c>
    </row>
    <row r="42" spans="1:24" s="64" customFormat="1" ht="17" thickBot="1">
      <c r="A42" s="470"/>
      <c r="B42" s="467" t="s">
        <v>862</v>
      </c>
      <c r="C42" s="442"/>
      <c r="D42" s="442"/>
      <c r="E42" s="472"/>
      <c r="F42" s="472"/>
      <c r="G42" s="766"/>
      <c r="H42" s="767"/>
      <c r="I42" s="768"/>
      <c r="J42" s="442"/>
      <c r="K42" s="467" t="s">
        <v>49</v>
      </c>
      <c r="L42" s="610"/>
      <c r="M42" s="442"/>
      <c r="N42" s="442"/>
      <c r="O42" s="467" t="s">
        <v>49</v>
      </c>
      <c r="P42" s="610"/>
      <c r="W42" s="453" t="s">
        <v>855</v>
      </c>
      <c r="X42" s="134" t="s">
        <v>702</v>
      </c>
    </row>
    <row r="43" spans="1:24" s="64" customFormat="1" ht="17" thickBot="1">
      <c r="A43" s="470"/>
      <c r="B43" s="467"/>
      <c r="C43" s="442"/>
      <c r="D43" s="442"/>
      <c r="E43" s="474"/>
      <c r="F43" s="474"/>
      <c r="G43" s="474"/>
      <c r="H43" s="474"/>
      <c r="I43" s="442"/>
      <c r="J43" s="442"/>
      <c r="K43" s="467"/>
      <c r="L43" s="475"/>
      <c r="M43" s="450"/>
      <c r="N43" s="450"/>
      <c r="O43" s="476"/>
      <c r="P43" s="482"/>
      <c r="W43" s="453" t="s">
        <v>856</v>
      </c>
      <c r="X43" s="134" t="s">
        <v>704</v>
      </c>
    </row>
    <row r="44" spans="1:24" s="64" customFormat="1" ht="17" thickBot="1">
      <c r="A44" s="470"/>
      <c r="B44" s="467" t="s">
        <v>779</v>
      </c>
      <c r="C44" s="450"/>
      <c r="D44" s="450"/>
      <c r="E44" s="474"/>
      <c r="F44" s="474"/>
      <c r="G44" s="801" t="s">
        <v>859</v>
      </c>
      <c r="H44" s="802"/>
      <c r="I44" s="803"/>
      <c r="J44" s="442"/>
      <c r="K44" s="467" t="s">
        <v>50</v>
      </c>
      <c r="L44" s="611"/>
      <c r="M44" s="442"/>
      <c r="N44" s="442"/>
      <c r="O44" s="467" t="s">
        <v>50</v>
      </c>
      <c r="P44" s="611"/>
      <c r="W44" s="453" t="s">
        <v>857</v>
      </c>
      <c r="X44" s="134" t="s">
        <v>706</v>
      </c>
    </row>
    <row r="45" spans="1:24" s="64" customFormat="1" ht="16">
      <c r="A45" s="470"/>
      <c r="B45" s="442"/>
      <c r="C45" s="442"/>
      <c r="D45" s="442"/>
      <c r="E45" s="442"/>
      <c r="F45" s="442"/>
      <c r="G45" s="442"/>
      <c r="H45" s="442"/>
      <c r="I45" s="442"/>
      <c r="J45" s="442"/>
      <c r="K45" s="442"/>
      <c r="L45" s="442"/>
      <c r="M45" s="442"/>
      <c r="N45" s="442"/>
      <c r="O45" s="442"/>
      <c r="P45" s="471"/>
      <c r="W45" s="453" t="s">
        <v>860</v>
      </c>
      <c r="X45" s="134" t="s">
        <v>708</v>
      </c>
    </row>
    <row r="46" spans="1:24" s="64" customFormat="1" ht="17" thickBot="1">
      <c r="A46" s="470"/>
      <c r="B46" s="467" t="s">
        <v>70</v>
      </c>
      <c r="C46" s="442"/>
      <c r="D46" s="766"/>
      <c r="E46" s="767"/>
      <c r="F46" s="768"/>
      <c r="G46" s="442"/>
      <c r="H46" s="467" t="s">
        <v>71</v>
      </c>
      <c r="I46" s="442"/>
      <c r="J46" s="769"/>
      <c r="K46" s="804"/>
      <c r="L46" s="804"/>
      <c r="M46" s="804"/>
      <c r="N46" s="804"/>
      <c r="O46" s="770"/>
      <c r="P46" s="471"/>
      <c r="W46" s="453" t="s">
        <v>858</v>
      </c>
      <c r="X46" s="434" t="s">
        <v>710</v>
      </c>
    </row>
    <row r="47" spans="1:24" s="64" customFormat="1" ht="16">
      <c r="A47" s="470"/>
      <c r="B47" s="442"/>
      <c r="C47" s="442"/>
      <c r="D47" s="442"/>
      <c r="E47" s="442"/>
      <c r="F47" s="442"/>
      <c r="G47" s="442"/>
      <c r="H47" s="442"/>
      <c r="I47" s="442"/>
      <c r="J47" s="442"/>
      <c r="K47" s="442"/>
      <c r="L47" s="442"/>
      <c r="M47" s="442"/>
      <c r="N47" s="442"/>
      <c r="O47" s="442"/>
      <c r="P47" s="471"/>
    </row>
    <row r="48" spans="1:24" s="64" customFormat="1" ht="16">
      <c r="A48" s="470"/>
      <c r="B48" s="467" t="s">
        <v>72</v>
      </c>
      <c r="C48" s="442"/>
      <c r="D48" s="766"/>
      <c r="E48" s="767"/>
      <c r="F48" s="767"/>
      <c r="G48" s="767"/>
      <c r="H48" s="767"/>
      <c r="I48" s="767"/>
      <c r="J48" s="767"/>
      <c r="K48" s="767"/>
      <c r="L48" s="767"/>
      <c r="M48" s="767"/>
      <c r="N48" s="767"/>
      <c r="O48" s="768"/>
      <c r="P48" s="471"/>
    </row>
    <row r="49" spans="1:23" s="64" customFormat="1" ht="17" thickBot="1">
      <c r="A49" s="479"/>
      <c r="B49" s="480"/>
      <c r="C49" s="480"/>
      <c r="D49" s="480"/>
      <c r="E49" s="480"/>
      <c r="F49" s="480"/>
      <c r="G49" s="480"/>
      <c r="H49" s="480"/>
      <c r="I49" s="480"/>
      <c r="J49" s="480"/>
      <c r="K49" s="480"/>
      <c r="L49" s="480"/>
      <c r="M49" s="480"/>
      <c r="N49" s="480"/>
      <c r="O49" s="480"/>
      <c r="P49" s="481"/>
      <c r="W49" s="457" t="s">
        <v>194</v>
      </c>
    </row>
    <row r="50" spans="1:23" s="64" customFormat="1" ht="17" thickBot="1">
      <c r="A50" s="470"/>
      <c r="B50" s="442"/>
      <c r="C50" s="442"/>
      <c r="D50" s="442"/>
      <c r="E50" s="442"/>
      <c r="F50" s="442"/>
      <c r="G50" s="442"/>
      <c r="H50" s="442"/>
      <c r="I50" s="442"/>
      <c r="J50" s="442"/>
      <c r="K50" s="442"/>
      <c r="L50" s="442"/>
      <c r="M50" s="442"/>
      <c r="N50" s="442"/>
      <c r="O50" s="442"/>
      <c r="P50" s="471"/>
      <c r="W50" s="457" t="s">
        <v>195</v>
      </c>
    </row>
    <row r="51" spans="1:23" s="64" customFormat="1" ht="17" thickBot="1">
      <c r="A51" s="374" t="s">
        <v>124</v>
      </c>
      <c r="B51" s="467" t="s">
        <v>68</v>
      </c>
      <c r="C51" s="442"/>
      <c r="D51" s="442"/>
      <c r="E51" s="766"/>
      <c r="F51" s="767"/>
      <c r="G51" s="767"/>
      <c r="H51" s="767"/>
      <c r="I51" s="767"/>
      <c r="J51" s="768"/>
      <c r="K51" s="468" t="s">
        <v>69</v>
      </c>
      <c r="L51" s="766"/>
      <c r="M51" s="768"/>
      <c r="N51" s="442"/>
      <c r="O51" s="467" t="s">
        <v>778</v>
      </c>
      <c r="P51" s="629"/>
      <c r="W51" s="453"/>
    </row>
    <row r="52" spans="1:23" s="64" customFormat="1" ht="17" thickBot="1">
      <c r="A52" s="470"/>
      <c r="B52" s="442"/>
      <c r="C52" s="442"/>
      <c r="D52" s="442"/>
      <c r="E52" s="442"/>
      <c r="F52" s="442"/>
      <c r="G52" s="442"/>
      <c r="H52" s="442"/>
      <c r="I52" s="442"/>
      <c r="J52" s="442"/>
      <c r="K52" s="442"/>
      <c r="L52" s="442"/>
      <c r="M52" s="442"/>
      <c r="N52" s="442"/>
      <c r="O52" s="442"/>
      <c r="P52" s="471"/>
      <c r="W52" s="453"/>
    </row>
    <row r="53" spans="1:23" s="64" customFormat="1" ht="17" thickBot="1">
      <c r="A53" s="470"/>
      <c r="B53" s="467" t="s">
        <v>862</v>
      </c>
      <c r="C53" s="442"/>
      <c r="D53" s="442"/>
      <c r="E53" s="472"/>
      <c r="F53" s="472"/>
      <c r="G53" s="766"/>
      <c r="H53" s="767"/>
      <c r="I53" s="768"/>
      <c r="J53" s="442"/>
      <c r="K53" s="467" t="s">
        <v>49</v>
      </c>
      <c r="L53" s="610"/>
      <c r="M53" s="442"/>
      <c r="N53" s="442"/>
      <c r="O53" s="467" t="s">
        <v>49</v>
      </c>
      <c r="P53" s="610"/>
      <c r="W53" s="453"/>
    </row>
    <row r="54" spans="1:23" s="64" customFormat="1" ht="17" thickBot="1">
      <c r="A54" s="470"/>
      <c r="B54" s="467"/>
      <c r="C54" s="442"/>
      <c r="D54" s="442"/>
      <c r="E54" s="474"/>
      <c r="F54" s="474"/>
      <c r="G54" s="474"/>
      <c r="H54" s="474"/>
      <c r="I54" s="442"/>
      <c r="J54" s="442"/>
      <c r="K54" s="467"/>
      <c r="L54" s="475"/>
      <c r="M54" s="450"/>
      <c r="N54" s="450"/>
      <c r="O54" s="476"/>
      <c r="P54" s="477"/>
      <c r="W54" s="453"/>
    </row>
    <row r="55" spans="1:23" s="64" customFormat="1" ht="17" thickBot="1">
      <c r="A55" s="470"/>
      <c r="B55" s="467" t="s">
        <v>779</v>
      </c>
      <c r="C55" s="450"/>
      <c r="D55" s="450"/>
      <c r="E55" s="474"/>
      <c r="F55" s="474"/>
      <c r="G55" s="801" t="s">
        <v>859</v>
      </c>
      <c r="H55" s="802"/>
      <c r="I55" s="803"/>
      <c r="J55" s="442"/>
      <c r="K55" s="467" t="s">
        <v>50</v>
      </c>
      <c r="L55" s="611"/>
      <c r="M55" s="442"/>
      <c r="N55" s="442"/>
      <c r="O55" s="467" t="s">
        <v>50</v>
      </c>
      <c r="P55" s="611"/>
      <c r="W55" s="453"/>
    </row>
    <row r="56" spans="1:23" s="64" customFormat="1" ht="16">
      <c r="A56" s="470"/>
      <c r="B56" s="442"/>
      <c r="C56" s="442"/>
      <c r="D56" s="442"/>
      <c r="E56" s="442"/>
      <c r="F56" s="442"/>
      <c r="G56" s="442"/>
      <c r="H56" s="442"/>
      <c r="I56" s="442"/>
      <c r="J56" s="442"/>
      <c r="K56" s="442"/>
      <c r="L56" s="442"/>
      <c r="M56" s="442"/>
      <c r="N56" s="442"/>
      <c r="O56" s="442"/>
      <c r="P56" s="471"/>
      <c r="W56" s="453"/>
    </row>
    <row r="57" spans="1:23" s="64" customFormat="1" ht="16">
      <c r="A57" s="470"/>
      <c r="B57" s="467" t="s">
        <v>70</v>
      </c>
      <c r="C57" s="442"/>
      <c r="D57" s="766"/>
      <c r="E57" s="767"/>
      <c r="F57" s="768"/>
      <c r="G57" s="442"/>
      <c r="H57" s="467" t="s">
        <v>71</v>
      </c>
      <c r="I57" s="442"/>
      <c r="J57" s="769"/>
      <c r="K57" s="804"/>
      <c r="L57" s="804"/>
      <c r="M57" s="804"/>
      <c r="N57" s="804"/>
      <c r="O57" s="770"/>
      <c r="P57" s="471"/>
      <c r="W57" s="453"/>
    </row>
    <row r="58" spans="1:23" s="64" customFormat="1" ht="16">
      <c r="A58" s="470"/>
      <c r="B58" s="442"/>
      <c r="C58" s="442"/>
      <c r="D58" s="442"/>
      <c r="E58" s="442"/>
      <c r="F58" s="442"/>
      <c r="G58" s="442"/>
      <c r="H58" s="442"/>
      <c r="I58" s="442"/>
      <c r="J58" s="442"/>
      <c r="K58" s="442"/>
      <c r="L58" s="442"/>
      <c r="M58" s="442"/>
      <c r="N58" s="442"/>
      <c r="O58" s="442"/>
      <c r="P58" s="471"/>
      <c r="W58" s="453"/>
    </row>
    <row r="59" spans="1:23" s="64" customFormat="1" ht="16">
      <c r="A59" s="470"/>
      <c r="B59" s="467" t="s">
        <v>72</v>
      </c>
      <c r="C59" s="442"/>
      <c r="D59" s="766"/>
      <c r="E59" s="767"/>
      <c r="F59" s="767"/>
      <c r="G59" s="767"/>
      <c r="H59" s="767"/>
      <c r="I59" s="767"/>
      <c r="J59" s="767"/>
      <c r="K59" s="767"/>
      <c r="L59" s="767"/>
      <c r="M59" s="767"/>
      <c r="N59" s="767"/>
      <c r="O59" s="768"/>
      <c r="P59" s="471"/>
      <c r="W59" s="453"/>
    </row>
    <row r="60" spans="1:23" s="64" customFormat="1" ht="17" thickBot="1">
      <c r="A60" s="479"/>
      <c r="B60" s="480"/>
      <c r="C60" s="480"/>
      <c r="D60" s="480"/>
      <c r="E60" s="480"/>
      <c r="F60" s="480"/>
      <c r="G60" s="480"/>
      <c r="H60" s="480"/>
      <c r="I60" s="480"/>
      <c r="J60" s="480"/>
      <c r="K60" s="480"/>
      <c r="L60" s="480"/>
      <c r="M60" s="480"/>
      <c r="N60" s="480"/>
      <c r="O60" s="480"/>
      <c r="P60" s="481"/>
      <c r="W60" s="453"/>
    </row>
    <row r="61" spans="1:23" s="64" customFormat="1" ht="17" thickBot="1">
      <c r="A61" s="470"/>
      <c r="B61" s="442"/>
      <c r="C61" s="442"/>
      <c r="D61" s="442"/>
      <c r="E61" s="442"/>
      <c r="F61" s="442"/>
      <c r="G61" s="442"/>
      <c r="H61" s="442"/>
      <c r="I61" s="442"/>
      <c r="J61" s="442"/>
      <c r="K61" s="442"/>
      <c r="L61" s="442"/>
      <c r="M61" s="442"/>
      <c r="N61" s="442"/>
      <c r="O61" s="442"/>
      <c r="P61" s="471"/>
      <c r="W61" s="457" t="s">
        <v>195</v>
      </c>
    </row>
    <row r="62" spans="1:23" s="64" customFormat="1" ht="17" thickBot="1">
      <c r="A62" s="374" t="s">
        <v>893</v>
      </c>
      <c r="B62" s="467" t="s">
        <v>68</v>
      </c>
      <c r="C62" s="442"/>
      <c r="D62" s="442"/>
      <c r="E62" s="766"/>
      <c r="F62" s="767"/>
      <c r="G62" s="767"/>
      <c r="H62" s="767"/>
      <c r="I62" s="767"/>
      <c r="J62" s="768"/>
      <c r="K62" s="468" t="s">
        <v>69</v>
      </c>
      <c r="L62" s="766"/>
      <c r="M62" s="768"/>
      <c r="N62" s="442"/>
      <c r="O62" s="467" t="s">
        <v>778</v>
      </c>
      <c r="P62" s="629"/>
      <c r="W62" s="453"/>
    </row>
    <row r="63" spans="1:23" s="64" customFormat="1" ht="17" thickBot="1">
      <c r="A63" s="470"/>
      <c r="B63" s="442"/>
      <c r="C63" s="442"/>
      <c r="D63" s="442"/>
      <c r="E63" s="442"/>
      <c r="F63" s="442"/>
      <c r="G63" s="442"/>
      <c r="H63" s="442"/>
      <c r="I63" s="442"/>
      <c r="J63" s="442"/>
      <c r="K63" s="442"/>
      <c r="L63" s="442"/>
      <c r="M63" s="442"/>
      <c r="N63" s="442"/>
      <c r="O63" s="442"/>
      <c r="P63" s="471"/>
      <c r="W63" s="453"/>
    </row>
    <row r="64" spans="1:23" s="64" customFormat="1" ht="17" thickBot="1">
      <c r="A64" s="470"/>
      <c r="B64" s="467" t="s">
        <v>862</v>
      </c>
      <c r="C64" s="442"/>
      <c r="D64" s="442"/>
      <c r="E64" s="472"/>
      <c r="F64" s="472"/>
      <c r="G64" s="766"/>
      <c r="H64" s="767"/>
      <c r="I64" s="768"/>
      <c r="J64" s="442"/>
      <c r="K64" s="467" t="s">
        <v>49</v>
      </c>
      <c r="L64" s="610"/>
      <c r="M64" s="442"/>
      <c r="N64" s="442"/>
      <c r="O64" s="467" t="s">
        <v>49</v>
      </c>
      <c r="P64" s="610"/>
      <c r="W64" s="453"/>
    </row>
    <row r="65" spans="1:23" s="64" customFormat="1" ht="17" thickBot="1">
      <c r="A65" s="470"/>
      <c r="B65" s="467"/>
      <c r="C65" s="442"/>
      <c r="D65" s="442"/>
      <c r="E65" s="474"/>
      <c r="F65" s="474"/>
      <c r="G65" s="474"/>
      <c r="H65" s="474"/>
      <c r="I65" s="442"/>
      <c r="J65" s="442"/>
      <c r="K65" s="467"/>
      <c r="L65" s="475"/>
      <c r="M65" s="450"/>
      <c r="N65" s="450"/>
      <c r="O65" s="476"/>
      <c r="P65" s="477"/>
      <c r="W65" s="453"/>
    </row>
    <row r="66" spans="1:23" s="64" customFormat="1" ht="17" thickBot="1">
      <c r="A66" s="470"/>
      <c r="B66" s="467" t="s">
        <v>779</v>
      </c>
      <c r="C66" s="450"/>
      <c r="D66" s="450"/>
      <c r="E66" s="474"/>
      <c r="F66" s="474"/>
      <c r="G66" s="801" t="s">
        <v>859</v>
      </c>
      <c r="H66" s="802"/>
      <c r="I66" s="803"/>
      <c r="J66" s="442"/>
      <c r="K66" s="467" t="s">
        <v>50</v>
      </c>
      <c r="L66" s="611"/>
      <c r="M66" s="442"/>
      <c r="N66" s="442"/>
      <c r="O66" s="467" t="s">
        <v>50</v>
      </c>
      <c r="P66" s="611"/>
      <c r="W66" s="453"/>
    </row>
    <row r="67" spans="1:23" s="64" customFormat="1" ht="16">
      <c r="A67" s="470"/>
      <c r="B67" s="442"/>
      <c r="C67" s="442"/>
      <c r="D67" s="442"/>
      <c r="E67" s="442"/>
      <c r="F67" s="442"/>
      <c r="G67" s="442"/>
      <c r="H67" s="442"/>
      <c r="I67" s="442"/>
      <c r="J67" s="442"/>
      <c r="K67" s="442"/>
      <c r="L67" s="442"/>
      <c r="M67" s="442"/>
      <c r="N67" s="442"/>
      <c r="O67" s="442"/>
      <c r="P67" s="471"/>
      <c r="W67" s="453"/>
    </row>
    <row r="68" spans="1:23" s="64" customFormat="1" ht="16">
      <c r="A68" s="470"/>
      <c r="B68" s="467" t="s">
        <v>70</v>
      </c>
      <c r="C68" s="442"/>
      <c r="D68" s="766"/>
      <c r="E68" s="767"/>
      <c r="F68" s="768"/>
      <c r="G68" s="442"/>
      <c r="H68" s="467" t="s">
        <v>71</v>
      </c>
      <c r="I68" s="442"/>
      <c r="J68" s="769"/>
      <c r="K68" s="804"/>
      <c r="L68" s="804"/>
      <c r="M68" s="804"/>
      <c r="N68" s="804"/>
      <c r="O68" s="770"/>
      <c r="P68" s="471"/>
      <c r="W68" s="453"/>
    </row>
    <row r="69" spans="1:23" s="64" customFormat="1" ht="16">
      <c r="A69" s="470"/>
      <c r="B69" s="442"/>
      <c r="C69" s="442"/>
      <c r="D69" s="442"/>
      <c r="E69" s="442"/>
      <c r="F69" s="442"/>
      <c r="G69" s="442"/>
      <c r="H69" s="442"/>
      <c r="I69" s="442"/>
      <c r="J69" s="442"/>
      <c r="K69" s="442"/>
      <c r="L69" s="442"/>
      <c r="M69" s="442"/>
      <c r="N69" s="442"/>
      <c r="O69" s="442"/>
      <c r="P69" s="471"/>
      <c r="W69" s="453"/>
    </row>
    <row r="70" spans="1:23" s="64" customFormat="1" ht="16">
      <c r="A70" s="470"/>
      <c r="B70" s="467" t="s">
        <v>72</v>
      </c>
      <c r="C70" s="442"/>
      <c r="D70" s="766"/>
      <c r="E70" s="767"/>
      <c r="F70" s="767"/>
      <c r="G70" s="767"/>
      <c r="H70" s="767"/>
      <c r="I70" s="767"/>
      <c r="J70" s="767"/>
      <c r="K70" s="767"/>
      <c r="L70" s="767"/>
      <c r="M70" s="767"/>
      <c r="N70" s="767"/>
      <c r="O70" s="768"/>
      <c r="P70" s="471"/>
      <c r="W70" s="453"/>
    </row>
    <row r="71" spans="1:23" s="64" customFormat="1" ht="17" thickBot="1">
      <c r="A71" s="479"/>
      <c r="B71" s="480"/>
      <c r="C71" s="480"/>
      <c r="D71" s="480"/>
      <c r="E71" s="480"/>
      <c r="F71" s="480"/>
      <c r="G71" s="480"/>
      <c r="H71" s="480"/>
      <c r="I71" s="480"/>
      <c r="J71" s="480"/>
      <c r="K71" s="480"/>
      <c r="L71" s="480"/>
      <c r="M71" s="480"/>
      <c r="N71" s="480"/>
      <c r="O71" s="480"/>
      <c r="P71" s="481"/>
      <c r="W71" s="453"/>
    </row>
    <row r="72" spans="1:23" s="64" customFormat="1" ht="17" thickBot="1">
      <c r="A72" s="470"/>
      <c r="B72" s="442"/>
      <c r="C72" s="442"/>
      <c r="D72" s="442"/>
      <c r="E72" s="442"/>
      <c r="F72" s="442"/>
      <c r="G72" s="442"/>
      <c r="H72" s="442"/>
      <c r="I72" s="442"/>
      <c r="J72" s="442"/>
      <c r="K72" s="442"/>
      <c r="L72" s="442"/>
      <c r="M72" s="442"/>
      <c r="N72" s="442"/>
      <c r="O72" s="442"/>
      <c r="P72" s="471"/>
      <c r="W72" s="457" t="s">
        <v>195</v>
      </c>
    </row>
    <row r="73" spans="1:23" s="64" customFormat="1" ht="17" thickBot="1">
      <c r="A73" s="374" t="s">
        <v>894</v>
      </c>
      <c r="B73" s="467" t="s">
        <v>68</v>
      </c>
      <c r="C73" s="442"/>
      <c r="D73" s="442"/>
      <c r="E73" s="766"/>
      <c r="F73" s="767"/>
      <c r="G73" s="767"/>
      <c r="H73" s="767"/>
      <c r="I73" s="767"/>
      <c r="J73" s="768"/>
      <c r="K73" s="468" t="s">
        <v>69</v>
      </c>
      <c r="L73" s="766"/>
      <c r="M73" s="768"/>
      <c r="N73" s="442"/>
      <c r="O73" s="467" t="s">
        <v>778</v>
      </c>
      <c r="P73" s="629"/>
      <c r="W73" s="453"/>
    </row>
    <row r="74" spans="1:23" s="64" customFormat="1" ht="17" thickBot="1">
      <c r="A74" s="470"/>
      <c r="B74" s="442"/>
      <c r="C74" s="442"/>
      <c r="D74" s="442"/>
      <c r="E74" s="442"/>
      <c r="F74" s="442"/>
      <c r="G74" s="442"/>
      <c r="H74" s="442"/>
      <c r="I74" s="442"/>
      <c r="J74" s="442"/>
      <c r="K74" s="442"/>
      <c r="L74" s="442"/>
      <c r="M74" s="442"/>
      <c r="N74" s="442"/>
      <c r="O74" s="442"/>
      <c r="P74" s="471"/>
      <c r="W74" s="453"/>
    </row>
    <row r="75" spans="1:23" s="64" customFormat="1" ht="17" thickBot="1">
      <c r="A75" s="470"/>
      <c r="B75" s="467" t="s">
        <v>862</v>
      </c>
      <c r="C75" s="442"/>
      <c r="D75" s="442"/>
      <c r="E75" s="472"/>
      <c r="F75" s="472"/>
      <c r="G75" s="766"/>
      <c r="H75" s="767"/>
      <c r="I75" s="768"/>
      <c r="J75" s="442"/>
      <c r="K75" s="467" t="s">
        <v>49</v>
      </c>
      <c r="L75" s="610"/>
      <c r="M75" s="442"/>
      <c r="N75" s="442"/>
      <c r="O75" s="467" t="s">
        <v>49</v>
      </c>
      <c r="P75" s="610"/>
      <c r="W75" s="453"/>
    </row>
    <row r="76" spans="1:23" s="64" customFormat="1" ht="17" thickBot="1">
      <c r="A76" s="470"/>
      <c r="B76" s="467"/>
      <c r="C76" s="442"/>
      <c r="D76" s="442"/>
      <c r="E76" s="474"/>
      <c r="F76" s="474"/>
      <c r="G76" s="474"/>
      <c r="H76" s="474"/>
      <c r="I76" s="442"/>
      <c r="J76" s="442"/>
      <c r="K76" s="467"/>
      <c r="L76" s="475"/>
      <c r="M76" s="450"/>
      <c r="N76" s="450"/>
      <c r="O76" s="476"/>
      <c r="P76" s="477"/>
      <c r="W76" s="453"/>
    </row>
    <row r="77" spans="1:23" s="64" customFormat="1" ht="17" thickBot="1">
      <c r="A77" s="470"/>
      <c r="B77" s="467" t="s">
        <v>779</v>
      </c>
      <c r="C77" s="450"/>
      <c r="D77" s="450"/>
      <c r="E77" s="474"/>
      <c r="F77" s="474"/>
      <c r="G77" s="801" t="s">
        <v>859</v>
      </c>
      <c r="H77" s="802"/>
      <c r="I77" s="803"/>
      <c r="J77" s="442"/>
      <c r="K77" s="467" t="s">
        <v>50</v>
      </c>
      <c r="L77" s="611"/>
      <c r="M77" s="442"/>
      <c r="N77" s="442"/>
      <c r="O77" s="467" t="s">
        <v>50</v>
      </c>
      <c r="P77" s="611"/>
      <c r="W77" s="453"/>
    </row>
    <row r="78" spans="1:23" s="64" customFormat="1" ht="16">
      <c r="A78" s="470"/>
      <c r="B78" s="442"/>
      <c r="C78" s="442"/>
      <c r="D78" s="442"/>
      <c r="E78" s="442"/>
      <c r="F78" s="442"/>
      <c r="G78" s="442"/>
      <c r="H78" s="442"/>
      <c r="I78" s="442"/>
      <c r="J78" s="442"/>
      <c r="K78" s="442"/>
      <c r="L78" s="442"/>
      <c r="M78" s="442"/>
      <c r="N78" s="442"/>
      <c r="O78" s="442"/>
      <c r="P78" s="471"/>
      <c r="W78" s="453"/>
    </row>
    <row r="79" spans="1:23" s="64" customFormat="1" ht="16">
      <c r="A79" s="470"/>
      <c r="B79" s="467" t="s">
        <v>70</v>
      </c>
      <c r="C79" s="442"/>
      <c r="D79" s="766"/>
      <c r="E79" s="767"/>
      <c r="F79" s="768"/>
      <c r="G79" s="442"/>
      <c r="H79" s="467" t="s">
        <v>71</v>
      </c>
      <c r="I79" s="442"/>
      <c r="J79" s="769"/>
      <c r="K79" s="804"/>
      <c r="L79" s="804"/>
      <c r="M79" s="804"/>
      <c r="N79" s="804"/>
      <c r="O79" s="770"/>
      <c r="P79" s="471"/>
      <c r="W79" s="453"/>
    </row>
    <row r="80" spans="1:23" s="64" customFormat="1" ht="16">
      <c r="A80" s="470"/>
      <c r="B80" s="442"/>
      <c r="C80" s="442"/>
      <c r="D80" s="442"/>
      <c r="E80" s="442"/>
      <c r="F80" s="442"/>
      <c r="G80" s="442"/>
      <c r="H80" s="442"/>
      <c r="I80" s="442"/>
      <c r="J80" s="442"/>
      <c r="K80" s="442"/>
      <c r="L80" s="442"/>
      <c r="M80" s="442"/>
      <c r="N80" s="442"/>
      <c r="O80" s="442"/>
      <c r="P80" s="471"/>
      <c r="W80" s="453"/>
    </row>
    <row r="81" spans="1:23" s="64" customFormat="1" ht="16">
      <c r="A81" s="470"/>
      <c r="B81" s="467" t="s">
        <v>72</v>
      </c>
      <c r="C81" s="442"/>
      <c r="D81" s="766"/>
      <c r="E81" s="767"/>
      <c r="F81" s="767"/>
      <c r="G81" s="767"/>
      <c r="H81" s="767"/>
      <c r="I81" s="767"/>
      <c r="J81" s="767"/>
      <c r="K81" s="767"/>
      <c r="L81" s="767"/>
      <c r="M81" s="767"/>
      <c r="N81" s="767"/>
      <c r="O81" s="768"/>
      <c r="P81" s="471"/>
      <c r="W81" s="453"/>
    </row>
    <row r="82" spans="1:23" s="64" customFormat="1" ht="17" thickBot="1">
      <c r="A82" s="479"/>
      <c r="B82" s="480"/>
      <c r="C82" s="480"/>
      <c r="D82" s="480"/>
      <c r="E82" s="480"/>
      <c r="F82" s="480"/>
      <c r="G82" s="480"/>
      <c r="H82" s="480"/>
      <c r="I82" s="480"/>
      <c r="J82" s="480"/>
      <c r="K82" s="480"/>
      <c r="L82" s="480"/>
      <c r="M82" s="480"/>
      <c r="N82" s="480"/>
      <c r="O82" s="480"/>
      <c r="P82" s="481"/>
      <c r="W82" s="453"/>
    </row>
    <row r="83" spans="1:23" s="64" customFormat="1" ht="17" thickBot="1">
      <c r="A83" s="470"/>
      <c r="B83" s="442"/>
      <c r="C83" s="442"/>
      <c r="D83" s="442"/>
      <c r="E83" s="442"/>
      <c r="F83" s="442"/>
      <c r="G83" s="442"/>
      <c r="H83" s="442"/>
      <c r="I83" s="442"/>
      <c r="J83" s="442"/>
      <c r="K83" s="442"/>
      <c r="L83" s="442"/>
      <c r="M83" s="442"/>
      <c r="N83" s="442"/>
      <c r="O83" s="442"/>
      <c r="P83" s="471"/>
      <c r="W83" s="457" t="s">
        <v>195</v>
      </c>
    </row>
    <row r="84" spans="1:23" s="64" customFormat="1" ht="17" thickBot="1">
      <c r="A84" s="374" t="s">
        <v>895</v>
      </c>
      <c r="B84" s="467" t="s">
        <v>68</v>
      </c>
      <c r="C84" s="442"/>
      <c r="D84" s="442"/>
      <c r="E84" s="766"/>
      <c r="F84" s="767"/>
      <c r="G84" s="767"/>
      <c r="H84" s="767"/>
      <c r="I84" s="767"/>
      <c r="J84" s="768"/>
      <c r="K84" s="468" t="s">
        <v>69</v>
      </c>
      <c r="L84" s="766"/>
      <c r="M84" s="768"/>
      <c r="N84" s="442"/>
      <c r="O84" s="467" t="s">
        <v>778</v>
      </c>
      <c r="P84" s="629"/>
      <c r="W84" s="453"/>
    </row>
    <row r="85" spans="1:23" s="64" customFormat="1" ht="17" thickBot="1">
      <c r="A85" s="470"/>
      <c r="B85" s="442"/>
      <c r="C85" s="442"/>
      <c r="D85" s="442"/>
      <c r="E85" s="442"/>
      <c r="F85" s="442"/>
      <c r="G85" s="442"/>
      <c r="H85" s="442"/>
      <c r="I85" s="442"/>
      <c r="J85" s="442"/>
      <c r="K85" s="442"/>
      <c r="L85" s="442"/>
      <c r="M85" s="442"/>
      <c r="N85" s="442"/>
      <c r="O85" s="442"/>
      <c r="P85" s="471"/>
      <c r="W85" s="453"/>
    </row>
    <row r="86" spans="1:23" s="64" customFormat="1" ht="17" thickBot="1">
      <c r="A86" s="470"/>
      <c r="B86" s="467" t="s">
        <v>862</v>
      </c>
      <c r="C86" s="442"/>
      <c r="D86" s="442"/>
      <c r="E86" s="472"/>
      <c r="F86" s="472"/>
      <c r="G86" s="766"/>
      <c r="H86" s="767"/>
      <c r="I86" s="768"/>
      <c r="J86" s="442"/>
      <c r="K86" s="467" t="s">
        <v>49</v>
      </c>
      <c r="L86" s="610"/>
      <c r="M86" s="442"/>
      <c r="N86" s="442"/>
      <c r="O86" s="467" t="s">
        <v>49</v>
      </c>
      <c r="P86" s="610"/>
      <c r="W86" s="453"/>
    </row>
    <row r="87" spans="1:23" s="64" customFormat="1" ht="17" thickBot="1">
      <c r="A87" s="470"/>
      <c r="B87" s="467"/>
      <c r="C87" s="442"/>
      <c r="D87" s="442"/>
      <c r="E87" s="474"/>
      <c r="F87" s="474"/>
      <c r="G87" s="474"/>
      <c r="H87" s="474"/>
      <c r="I87" s="442"/>
      <c r="J87" s="442"/>
      <c r="K87" s="467"/>
      <c r="L87" s="475"/>
      <c r="M87" s="450"/>
      <c r="N87" s="450"/>
      <c r="O87" s="476"/>
      <c r="P87" s="477"/>
      <c r="W87" s="453"/>
    </row>
    <row r="88" spans="1:23" s="64" customFormat="1" ht="17" thickBot="1">
      <c r="A88" s="470"/>
      <c r="B88" s="467" t="s">
        <v>779</v>
      </c>
      <c r="C88" s="450"/>
      <c r="D88" s="450"/>
      <c r="E88" s="474"/>
      <c r="F88" s="474"/>
      <c r="G88" s="801" t="s">
        <v>859</v>
      </c>
      <c r="H88" s="802"/>
      <c r="I88" s="803"/>
      <c r="J88" s="442"/>
      <c r="K88" s="467" t="s">
        <v>50</v>
      </c>
      <c r="L88" s="611"/>
      <c r="M88" s="442"/>
      <c r="N88" s="442"/>
      <c r="O88" s="467" t="s">
        <v>50</v>
      </c>
      <c r="P88" s="611"/>
      <c r="W88" s="453"/>
    </row>
    <row r="89" spans="1:23" s="64" customFormat="1" ht="16">
      <c r="A89" s="470"/>
      <c r="B89" s="442"/>
      <c r="C89" s="442"/>
      <c r="D89" s="442"/>
      <c r="E89" s="442"/>
      <c r="F89" s="442"/>
      <c r="G89" s="442"/>
      <c r="H89" s="442"/>
      <c r="I89" s="442"/>
      <c r="J89" s="442"/>
      <c r="K89" s="442"/>
      <c r="L89" s="442"/>
      <c r="M89" s="442"/>
      <c r="N89" s="442"/>
      <c r="O89" s="442"/>
      <c r="P89" s="471"/>
      <c r="W89" s="453"/>
    </row>
    <row r="90" spans="1:23" s="64" customFormat="1" ht="16">
      <c r="A90" s="470"/>
      <c r="B90" s="467" t="s">
        <v>70</v>
      </c>
      <c r="C90" s="442"/>
      <c r="D90" s="766"/>
      <c r="E90" s="767"/>
      <c r="F90" s="768"/>
      <c r="G90" s="442"/>
      <c r="H90" s="467" t="s">
        <v>71</v>
      </c>
      <c r="I90" s="442"/>
      <c r="J90" s="769"/>
      <c r="K90" s="804"/>
      <c r="L90" s="804"/>
      <c r="M90" s="804"/>
      <c r="N90" s="804"/>
      <c r="O90" s="770"/>
      <c r="P90" s="471"/>
      <c r="W90" s="453"/>
    </row>
    <row r="91" spans="1:23" s="64" customFormat="1" ht="16">
      <c r="A91" s="470"/>
      <c r="B91" s="442"/>
      <c r="C91" s="442"/>
      <c r="D91" s="442"/>
      <c r="E91" s="442"/>
      <c r="F91" s="442"/>
      <c r="G91" s="442"/>
      <c r="H91" s="442"/>
      <c r="I91" s="442"/>
      <c r="J91" s="442"/>
      <c r="K91" s="442"/>
      <c r="L91" s="442"/>
      <c r="M91" s="442"/>
      <c r="N91" s="442"/>
      <c r="O91" s="442"/>
      <c r="P91" s="471"/>
      <c r="W91" s="453"/>
    </row>
    <row r="92" spans="1:23" s="64" customFormat="1" ht="16">
      <c r="A92" s="470"/>
      <c r="B92" s="467" t="s">
        <v>72</v>
      </c>
      <c r="C92" s="442"/>
      <c r="D92" s="766"/>
      <c r="E92" s="767"/>
      <c r="F92" s="767"/>
      <c r="G92" s="767"/>
      <c r="H92" s="767"/>
      <c r="I92" s="767"/>
      <c r="J92" s="767"/>
      <c r="K92" s="767"/>
      <c r="L92" s="767"/>
      <c r="M92" s="767"/>
      <c r="N92" s="767"/>
      <c r="O92" s="768"/>
      <c r="P92" s="471"/>
      <c r="W92" s="453"/>
    </row>
    <row r="93" spans="1:23" s="64" customFormat="1" ht="17" thickBot="1">
      <c r="A93" s="479"/>
      <c r="B93" s="480"/>
      <c r="C93" s="480"/>
      <c r="D93" s="480"/>
      <c r="E93" s="480"/>
      <c r="F93" s="480"/>
      <c r="G93" s="480"/>
      <c r="H93" s="480"/>
      <c r="I93" s="480"/>
      <c r="J93" s="480"/>
      <c r="K93" s="480"/>
      <c r="L93" s="480"/>
      <c r="M93" s="480"/>
      <c r="N93" s="480"/>
      <c r="O93" s="480"/>
      <c r="P93" s="481"/>
      <c r="W93" s="453"/>
    </row>
    <row r="94" spans="1:23" s="64" customFormat="1" ht="17" thickBot="1">
      <c r="A94" s="470"/>
      <c r="B94" s="442"/>
      <c r="C94" s="442"/>
      <c r="D94" s="442"/>
      <c r="E94" s="442"/>
      <c r="F94" s="442"/>
      <c r="G94" s="442"/>
      <c r="H94" s="442"/>
      <c r="I94" s="442"/>
      <c r="J94" s="442"/>
      <c r="K94" s="442"/>
      <c r="L94" s="442"/>
      <c r="M94" s="442"/>
      <c r="N94" s="442"/>
      <c r="O94" s="442"/>
      <c r="P94" s="471"/>
      <c r="W94" s="457" t="s">
        <v>195</v>
      </c>
    </row>
    <row r="95" spans="1:23" s="64" customFormat="1" ht="17" thickBot="1">
      <c r="A95" s="374" t="s">
        <v>896</v>
      </c>
      <c r="B95" s="467" t="s">
        <v>68</v>
      </c>
      <c r="C95" s="442"/>
      <c r="D95" s="442"/>
      <c r="E95" s="766"/>
      <c r="F95" s="767"/>
      <c r="G95" s="767"/>
      <c r="H95" s="767"/>
      <c r="I95" s="767"/>
      <c r="J95" s="768"/>
      <c r="K95" s="468" t="s">
        <v>69</v>
      </c>
      <c r="L95" s="766"/>
      <c r="M95" s="768"/>
      <c r="N95" s="442"/>
      <c r="O95" s="467" t="s">
        <v>778</v>
      </c>
      <c r="P95" s="629"/>
      <c r="W95" s="453"/>
    </row>
    <row r="96" spans="1:23" s="64" customFormat="1" ht="17" thickBot="1">
      <c r="A96" s="470"/>
      <c r="B96" s="442"/>
      <c r="C96" s="442"/>
      <c r="D96" s="442"/>
      <c r="E96" s="442"/>
      <c r="F96" s="442"/>
      <c r="G96" s="442"/>
      <c r="H96" s="442"/>
      <c r="I96" s="442"/>
      <c r="J96" s="442"/>
      <c r="K96" s="442"/>
      <c r="L96" s="442"/>
      <c r="M96" s="442"/>
      <c r="N96" s="442"/>
      <c r="O96" s="442"/>
      <c r="P96" s="471"/>
      <c r="W96" s="453"/>
    </row>
    <row r="97" spans="1:23" s="64" customFormat="1" ht="17" thickBot="1">
      <c r="A97" s="470"/>
      <c r="B97" s="467" t="s">
        <v>862</v>
      </c>
      <c r="C97" s="442"/>
      <c r="D97" s="442"/>
      <c r="E97" s="472"/>
      <c r="F97" s="472"/>
      <c r="G97" s="766"/>
      <c r="H97" s="767"/>
      <c r="I97" s="768"/>
      <c r="J97" s="442"/>
      <c r="K97" s="467" t="s">
        <v>49</v>
      </c>
      <c r="L97" s="610"/>
      <c r="M97" s="442"/>
      <c r="N97" s="442"/>
      <c r="O97" s="467" t="s">
        <v>49</v>
      </c>
      <c r="P97" s="610"/>
      <c r="W97" s="453"/>
    </row>
    <row r="98" spans="1:23" s="64" customFormat="1" ht="17" thickBot="1">
      <c r="A98" s="470"/>
      <c r="B98" s="467"/>
      <c r="C98" s="442"/>
      <c r="D98" s="442"/>
      <c r="E98" s="474"/>
      <c r="F98" s="474"/>
      <c r="G98" s="474"/>
      <c r="H98" s="474"/>
      <c r="I98" s="442"/>
      <c r="J98" s="442"/>
      <c r="K98" s="467"/>
      <c r="L98" s="475"/>
      <c r="M98" s="450"/>
      <c r="N98" s="450"/>
      <c r="O98" s="476"/>
      <c r="P98" s="477"/>
      <c r="W98" s="453"/>
    </row>
    <row r="99" spans="1:23" s="64" customFormat="1" ht="17" thickBot="1">
      <c r="A99" s="470"/>
      <c r="B99" s="467" t="s">
        <v>779</v>
      </c>
      <c r="C99" s="450"/>
      <c r="D99" s="450"/>
      <c r="E99" s="474"/>
      <c r="F99" s="474"/>
      <c r="G99" s="801" t="s">
        <v>859</v>
      </c>
      <c r="H99" s="802"/>
      <c r="I99" s="803"/>
      <c r="J99" s="442"/>
      <c r="K99" s="467" t="s">
        <v>50</v>
      </c>
      <c r="L99" s="611"/>
      <c r="M99" s="442"/>
      <c r="N99" s="442"/>
      <c r="O99" s="467" t="s">
        <v>50</v>
      </c>
      <c r="P99" s="611"/>
      <c r="W99" s="453"/>
    </row>
    <row r="100" spans="1:23" s="64" customFormat="1" ht="16">
      <c r="A100" s="470"/>
      <c r="B100" s="442"/>
      <c r="C100" s="442"/>
      <c r="D100" s="442"/>
      <c r="E100" s="442"/>
      <c r="F100" s="442"/>
      <c r="G100" s="442"/>
      <c r="H100" s="442"/>
      <c r="I100" s="442"/>
      <c r="J100" s="442"/>
      <c r="K100" s="442"/>
      <c r="L100" s="442"/>
      <c r="M100" s="442"/>
      <c r="N100" s="442"/>
      <c r="O100" s="442"/>
      <c r="P100" s="471"/>
      <c r="W100" s="453"/>
    </row>
    <row r="101" spans="1:23" s="64" customFormat="1" ht="16">
      <c r="A101" s="470"/>
      <c r="B101" s="467" t="s">
        <v>70</v>
      </c>
      <c r="C101" s="442"/>
      <c r="D101" s="766"/>
      <c r="E101" s="767"/>
      <c r="F101" s="768"/>
      <c r="G101" s="442"/>
      <c r="H101" s="467" t="s">
        <v>71</v>
      </c>
      <c r="I101" s="442"/>
      <c r="J101" s="769"/>
      <c r="K101" s="804"/>
      <c r="L101" s="804"/>
      <c r="M101" s="804"/>
      <c r="N101" s="804"/>
      <c r="O101" s="770"/>
      <c r="P101" s="471"/>
      <c r="W101" s="453"/>
    </row>
    <row r="102" spans="1:23" s="64" customFormat="1" ht="16">
      <c r="A102" s="470"/>
      <c r="B102" s="442"/>
      <c r="C102" s="442"/>
      <c r="D102" s="442"/>
      <c r="E102" s="442"/>
      <c r="F102" s="442"/>
      <c r="G102" s="442"/>
      <c r="H102" s="442"/>
      <c r="I102" s="442"/>
      <c r="J102" s="442"/>
      <c r="K102" s="442"/>
      <c r="L102" s="442"/>
      <c r="M102" s="442"/>
      <c r="N102" s="442"/>
      <c r="O102" s="442"/>
      <c r="P102" s="471"/>
      <c r="W102" s="453"/>
    </row>
    <row r="103" spans="1:23" s="64" customFormat="1" ht="16">
      <c r="A103" s="470"/>
      <c r="B103" s="467" t="s">
        <v>72</v>
      </c>
      <c r="C103" s="442"/>
      <c r="D103" s="766"/>
      <c r="E103" s="767"/>
      <c r="F103" s="767"/>
      <c r="G103" s="767"/>
      <c r="H103" s="767"/>
      <c r="I103" s="767"/>
      <c r="J103" s="767"/>
      <c r="K103" s="767"/>
      <c r="L103" s="767"/>
      <c r="M103" s="767"/>
      <c r="N103" s="767"/>
      <c r="O103" s="768"/>
      <c r="P103" s="471"/>
      <c r="W103" s="453"/>
    </row>
    <row r="104" spans="1:23" s="64" customFormat="1" ht="17" thickBot="1">
      <c r="A104" s="479"/>
      <c r="B104" s="480"/>
      <c r="C104" s="480"/>
      <c r="D104" s="480"/>
      <c r="E104" s="480"/>
      <c r="F104" s="480"/>
      <c r="G104" s="480"/>
      <c r="H104" s="480"/>
      <c r="I104" s="480"/>
      <c r="J104" s="480"/>
      <c r="K104" s="480"/>
      <c r="L104" s="480"/>
      <c r="M104" s="480"/>
      <c r="N104" s="480"/>
      <c r="O104" s="480"/>
      <c r="P104" s="481"/>
      <c r="W104" s="453"/>
    </row>
    <row r="105" spans="1:23" ht="17" thickBot="1">
      <c r="A105" s="470"/>
      <c r="B105" s="442"/>
      <c r="C105" s="442"/>
      <c r="D105" s="442"/>
      <c r="E105" s="442"/>
      <c r="F105" s="442"/>
      <c r="G105" s="442"/>
      <c r="H105" s="442"/>
      <c r="I105" s="442"/>
      <c r="J105" s="442"/>
      <c r="K105" s="442"/>
      <c r="L105" s="442"/>
      <c r="M105" s="442"/>
      <c r="N105" s="442"/>
      <c r="O105" s="442"/>
      <c r="P105" s="471"/>
      <c r="Q105" s="64"/>
      <c r="R105" s="64"/>
      <c r="S105" s="64"/>
      <c r="T105" s="64"/>
      <c r="U105" s="64"/>
      <c r="V105" s="64"/>
      <c r="W105" s="457" t="s">
        <v>195</v>
      </c>
    </row>
    <row r="106" spans="1:23" s="64" customFormat="1" ht="17" thickBot="1">
      <c r="A106" s="374" t="s">
        <v>897</v>
      </c>
      <c r="B106" s="467" t="s">
        <v>68</v>
      </c>
      <c r="C106" s="442"/>
      <c r="D106" s="442"/>
      <c r="E106" s="766"/>
      <c r="F106" s="767"/>
      <c r="G106" s="767"/>
      <c r="H106" s="767"/>
      <c r="I106" s="767"/>
      <c r="J106" s="768"/>
      <c r="K106" s="468" t="s">
        <v>69</v>
      </c>
      <c r="L106" s="766"/>
      <c r="M106" s="768"/>
      <c r="N106" s="442"/>
      <c r="O106" s="467" t="s">
        <v>778</v>
      </c>
      <c r="P106" s="629"/>
      <c r="W106" s="453"/>
    </row>
    <row r="107" spans="1:23" s="64" customFormat="1" ht="17" thickBot="1">
      <c r="A107" s="470"/>
      <c r="B107" s="442"/>
      <c r="C107" s="442"/>
      <c r="D107" s="442"/>
      <c r="E107" s="442"/>
      <c r="F107" s="442"/>
      <c r="G107" s="442"/>
      <c r="H107" s="442"/>
      <c r="I107" s="442"/>
      <c r="J107" s="442"/>
      <c r="K107" s="442"/>
      <c r="L107" s="442"/>
      <c r="M107" s="442"/>
      <c r="N107" s="442"/>
      <c r="O107" s="442"/>
      <c r="P107" s="471"/>
      <c r="W107" s="453"/>
    </row>
    <row r="108" spans="1:23" s="64" customFormat="1" ht="17" thickBot="1">
      <c r="A108" s="470"/>
      <c r="B108" s="467" t="s">
        <v>862</v>
      </c>
      <c r="C108" s="442"/>
      <c r="D108" s="442"/>
      <c r="E108" s="472"/>
      <c r="F108" s="472"/>
      <c r="G108" s="766"/>
      <c r="H108" s="767"/>
      <c r="I108" s="768"/>
      <c r="J108" s="442"/>
      <c r="K108" s="467" t="s">
        <v>49</v>
      </c>
      <c r="L108" s="610"/>
      <c r="M108" s="442"/>
      <c r="N108" s="442"/>
      <c r="O108" s="467" t="s">
        <v>49</v>
      </c>
      <c r="P108" s="610"/>
      <c r="W108" s="453"/>
    </row>
    <row r="109" spans="1:23" s="64" customFormat="1" ht="17" thickBot="1">
      <c r="A109" s="470"/>
      <c r="B109" s="467"/>
      <c r="C109" s="442"/>
      <c r="D109" s="442"/>
      <c r="E109" s="474"/>
      <c r="F109" s="474"/>
      <c r="G109" s="474"/>
      <c r="H109" s="474"/>
      <c r="I109" s="442"/>
      <c r="J109" s="442"/>
      <c r="K109" s="467"/>
      <c r="L109" s="475"/>
      <c r="M109" s="450"/>
      <c r="N109" s="450"/>
      <c r="O109" s="476"/>
      <c r="P109" s="477"/>
      <c r="W109" s="453"/>
    </row>
    <row r="110" spans="1:23" s="64" customFormat="1" ht="17" thickBot="1">
      <c r="A110" s="470"/>
      <c r="B110" s="467" t="s">
        <v>779</v>
      </c>
      <c r="C110" s="450"/>
      <c r="D110" s="450"/>
      <c r="E110" s="474"/>
      <c r="F110" s="474"/>
      <c r="G110" s="801" t="s">
        <v>859</v>
      </c>
      <c r="H110" s="802"/>
      <c r="I110" s="803"/>
      <c r="J110" s="442"/>
      <c r="K110" s="467" t="s">
        <v>50</v>
      </c>
      <c r="L110" s="611"/>
      <c r="M110" s="442"/>
      <c r="N110" s="442"/>
      <c r="O110" s="467" t="s">
        <v>50</v>
      </c>
      <c r="P110" s="611"/>
      <c r="W110" s="453"/>
    </row>
    <row r="111" spans="1:23" s="64" customFormat="1" ht="16">
      <c r="A111" s="470"/>
      <c r="B111" s="442"/>
      <c r="C111" s="442"/>
      <c r="D111" s="442"/>
      <c r="E111" s="442"/>
      <c r="F111" s="442"/>
      <c r="G111" s="442"/>
      <c r="H111" s="442"/>
      <c r="I111" s="442"/>
      <c r="J111" s="442"/>
      <c r="K111" s="442"/>
      <c r="L111" s="442"/>
      <c r="M111" s="442"/>
      <c r="N111" s="442"/>
      <c r="O111" s="442"/>
      <c r="P111" s="471"/>
      <c r="W111" s="453"/>
    </row>
    <row r="112" spans="1:23" s="64" customFormat="1" ht="16">
      <c r="A112" s="470"/>
      <c r="B112" s="467" t="s">
        <v>70</v>
      </c>
      <c r="C112" s="442"/>
      <c r="D112" s="766"/>
      <c r="E112" s="767"/>
      <c r="F112" s="768"/>
      <c r="G112" s="442"/>
      <c r="H112" s="467" t="s">
        <v>71</v>
      </c>
      <c r="I112" s="442"/>
      <c r="J112" s="769"/>
      <c r="K112" s="804"/>
      <c r="L112" s="804"/>
      <c r="M112" s="804"/>
      <c r="N112" s="804"/>
      <c r="O112" s="770"/>
      <c r="P112" s="471"/>
      <c r="W112" s="453"/>
    </row>
    <row r="113" spans="1:23" s="64" customFormat="1" ht="16">
      <c r="A113" s="470"/>
      <c r="B113" s="442"/>
      <c r="C113" s="442"/>
      <c r="D113" s="442"/>
      <c r="E113" s="442"/>
      <c r="F113" s="442"/>
      <c r="G113" s="442"/>
      <c r="H113" s="442"/>
      <c r="I113" s="442"/>
      <c r="J113" s="442"/>
      <c r="K113" s="442"/>
      <c r="L113" s="442"/>
      <c r="M113" s="442"/>
      <c r="N113" s="442"/>
      <c r="O113" s="442"/>
      <c r="P113" s="471"/>
      <c r="W113" s="453"/>
    </row>
    <row r="114" spans="1:23" s="64" customFormat="1" ht="16">
      <c r="A114" s="470"/>
      <c r="B114" s="467" t="s">
        <v>72</v>
      </c>
      <c r="C114" s="442"/>
      <c r="D114" s="766"/>
      <c r="E114" s="767"/>
      <c r="F114" s="767"/>
      <c r="G114" s="767"/>
      <c r="H114" s="767"/>
      <c r="I114" s="767"/>
      <c r="J114" s="767"/>
      <c r="K114" s="767"/>
      <c r="L114" s="767"/>
      <c r="M114" s="767"/>
      <c r="N114" s="767"/>
      <c r="O114" s="768"/>
      <c r="P114" s="471"/>
      <c r="W114" s="453"/>
    </row>
    <row r="115" spans="1:23" s="64" customFormat="1" ht="17" thickBot="1">
      <c r="A115" s="479"/>
      <c r="B115" s="442"/>
      <c r="C115" s="442"/>
      <c r="D115" s="442"/>
      <c r="E115" s="442"/>
      <c r="F115" s="442"/>
      <c r="G115" s="442"/>
      <c r="H115" s="442"/>
      <c r="I115" s="442"/>
      <c r="J115" s="442"/>
      <c r="K115" s="442"/>
      <c r="L115" s="442"/>
      <c r="M115" s="442"/>
      <c r="N115" s="442"/>
      <c r="O115" s="442"/>
      <c r="P115" s="471"/>
      <c r="W115" s="453"/>
    </row>
    <row r="116" spans="1:23" s="64" customFormat="1" ht="17" thickBot="1">
      <c r="A116" s="470"/>
      <c r="B116" s="465"/>
      <c r="C116" s="465"/>
      <c r="D116" s="465"/>
      <c r="E116" s="465"/>
      <c r="F116" s="465"/>
      <c r="G116" s="465"/>
      <c r="H116" s="465"/>
      <c r="I116" s="465"/>
      <c r="J116" s="465"/>
      <c r="K116" s="465"/>
      <c r="L116" s="465"/>
      <c r="M116" s="465"/>
      <c r="N116" s="465"/>
      <c r="O116" s="465"/>
      <c r="P116" s="458"/>
      <c r="W116" s="457" t="s">
        <v>195</v>
      </c>
    </row>
    <row r="117" spans="1:23" s="64" customFormat="1" ht="17" thickBot="1">
      <c r="A117" s="374" t="s">
        <v>898</v>
      </c>
      <c r="B117" s="467" t="s">
        <v>68</v>
      </c>
      <c r="C117" s="442"/>
      <c r="D117" s="442"/>
      <c r="E117" s="766"/>
      <c r="F117" s="767"/>
      <c r="G117" s="767"/>
      <c r="H117" s="767"/>
      <c r="I117" s="767"/>
      <c r="J117" s="768"/>
      <c r="K117" s="468" t="s">
        <v>69</v>
      </c>
      <c r="L117" s="766"/>
      <c r="M117" s="768"/>
      <c r="N117" s="442"/>
      <c r="O117" s="467" t="s">
        <v>778</v>
      </c>
      <c r="P117" s="629"/>
      <c r="W117" s="453"/>
    </row>
    <row r="118" spans="1:23" s="64" customFormat="1" ht="17" thickBot="1">
      <c r="A118" s="470"/>
      <c r="B118" s="442"/>
      <c r="C118" s="442"/>
      <c r="D118" s="442"/>
      <c r="E118" s="442"/>
      <c r="F118" s="442"/>
      <c r="G118" s="442"/>
      <c r="H118" s="442"/>
      <c r="I118" s="442"/>
      <c r="J118" s="442"/>
      <c r="K118" s="442"/>
      <c r="L118" s="442"/>
      <c r="M118" s="442"/>
      <c r="N118" s="442"/>
      <c r="O118" s="442"/>
      <c r="P118" s="471"/>
      <c r="W118" s="453"/>
    </row>
    <row r="119" spans="1:23" s="64" customFormat="1" ht="17" thickBot="1">
      <c r="A119" s="470"/>
      <c r="B119" s="467" t="s">
        <v>862</v>
      </c>
      <c r="C119" s="442"/>
      <c r="D119" s="442"/>
      <c r="E119" s="472"/>
      <c r="F119" s="472"/>
      <c r="G119" s="766"/>
      <c r="H119" s="767"/>
      <c r="I119" s="768"/>
      <c r="J119" s="442"/>
      <c r="K119" s="467" t="s">
        <v>49</v>
      </c>
      <c r="L119" s="610"/>
      <c r="M119" s="442"/>
      <c r="N119" s="442"/>
      <c r="O119" s="467" t="s">
        <v>49</v>
      </c>
      <c r="P119" s="610"/>
      <c r="W119" s="453"/>
    </row>
    <row r="120" spans="1:23" s="64" customFormat="1" ht="17" thickBot="1">
      <c r="A120" s="470"/>
      <c r="B120" s="467"/>
      <c r="C120" s="442"/>
      <c r="D120" s="442"/>
      <c r="E120" s="474"/>
      <c r="F120" s="474"/>
      <c r="G120" s="474"/>
      <c r="H120" s="474"/>
      <c r="I120" s="442"/>
      <c r="J120" s="442"/>
      <c r="K120" s="467"/>
      <c r="L120" s="475"/>
      <c r="M120" s="450"/>
      <c r="N120" s="450"/>
      <c r="O120" s="476"/>
      <c r="P120" s="477"/>
      <c r="W120" s="453"/>
    </row>
    <row r="121" spans="1:23" s="64" customFormat="1" ht="17" thickBot="1">
      <c r="A121" s="470"/>
      <c r="B121" s="467" t="s">
        <v>779</v>
      </c>
      <c r="C121" s="450"/>
      <c r="D121" s="450"/>
      <c r="E121" s="474"/>
      <c r="F121" s="474"/>
      <c r="G121" s="801" t="s">
        <v>859</v>
      </c>
      <c r="H121" s="802"/>
      <c r="I121" s="803"/>
      <c r="J121" s="442"/>
      <c r="K121" s="467" t="s">
        <v>50</v>
      </c>
      <c r="L121" s="611"/>
      <c r="M121" s="442"/>
      <c r="N121" s="442"/>
      <c r="O121" s="467" t="s">
        <v>50</v>
      </c>
      <c r="P121" s="611"/>
      <c r="W121" s="453"/>
    </row>
    <row r="122" spans="1:23" s="64" customFormat="1" ht="16">
      <c r="A122" s="470"/>
      <c r="B122" s="442"/>
      <c r="C122" s="442"/>
      <c r="D122" s="442"/>
      <c r="E122" s="442"/>
      <c r="F122" s="442"/>
      <c r="G122" s="442"/>
      <c r="H122" s="442"/>
      <c r="I122" s="442"/>
      <c r="J122" s="442"/>
      <c r="K122" s="442"/>
      <c r="L122" s="442"/>
      <c r="M122" s="442"/>
      <c r="N122" s="442"/>
      <c r="O122" s="442"/>
      <c r="P122" s="471"/>
      <c r="W122" s="453"/>
    </row>
    <row r="123" spans="1:23" s="64" customFormat="1" ht="16">
      <c r="A123" s="470"/>
      <c r="B123" s="467" t="s">
        <v>70</v>
      </c>
      <c r="C123" s="442"/>
      <c r="D123" s="766"/>
      <c r="E123" s="767"/>
      <c r="F123" s="768"/>
      <c r="G123" s="442"/>
      <c r="H123" s="467" t="s">
        <v>71</v>
      </c>
      <c r="I123" s="442"/>
      <c r="J123" s="769"/>
      <c r="K123" s="804"/>
      <c r="L123" s="804"/>
      <c r="M123" s="804"/>
      <c r="N123" s="804"/>
      <c r="O123" s="770"/>
      <c r="P123" s="471"/>
      <c r="W123" s="453"/>
    </row>
    <row r="124" spans="1:23" s="64" customFormat="1" ht="16">
      <c r="A124" s="470"/>
      <c r="B124" s="442"/>
      <c r="C124" s="442"/>
      <c r="D124" s="442"/>
      <c r="E124" s="442"/>
      <c r="F124" s="442"/>
      <c r="G124" s="442"/>
      <c r="H124" s="442"/>
      <c r="I124" s="442"/>
      <c r="J124" s="442"/>
      <c r="K124" s="442"/>
      <c r="L124" s="442"/>
      <c r="M124" s="442"/>
      <c r="N124" s="442"/>
      <c r="O124" s="442"/>
      <c r="P124" s="471"/>
      <c r="W124" s="453"/>
    </row>
    <row r="125" spans="1:23" s="64" customFormat="1" ht="16">
      <c r="A125" s="470"/>
      <c r="B125" s="467" t="s">
        <v>72</v>
      </c>
      <c r="C125" s="442"/>
      <c r="D125" s="766"/>
      <c r="E125" s="767"/>
      <c r="F125" s="767"/>
      <c r="G125" s="767"/>
      <c r="H125" s="767"/>
      <c r="I125" s="767"/>
      <c r="J125" s="767"/>
      <c r="K125" s="767"/>
      <c r="L125" s="767"/>
      <c r="M125" s="767"/>
      <c r="N125" s="767"/>
      <c r="O125" s="768"/>
      <c r="P125" s="471"/>
      <c r="W125" s="453"/>
    </row>
    <row r="126" spans="1:23" s="64" customFormat="1" ht="17" thickBot="1">
      <c r="A126" s="479"/>
      <c r="B126" s="480"/>
      <c r="C126" s="480"/>
      <c r="D126" s="480"/>
      <c r="E126" s="480"/>
      <c r="F126" s="480"/>
      <c r="G126" s="480"/>
      <c r="H126" s="480"/>
      <c r="I126" s="480"/>
      <c r="J126" s="480"/>
      <c r="K126" s="480"/>
      <c r="L126" s="480"/>
      <c r="M126" s="480"/>
      <c r="N126" s="480"/>
      <c r="O126" s="480"/>
      <c r="P126" s="481"/>
      <c r="W126" s="453"/>
    </row>
    <row r="127" spans="1:23" s="64" customFormat="1" ht="17" thickBot="1">
      <c r="A127" s="470"/>
      <c r="B127" s="442"/>
      <c r="C127" s="442"/>
      <c r="D127" s="442"/>
      <c r="E127" s="442"/>
      <c r="F127" s="442"/>
      <c r="G127" s="442"/>
      <c r="H127" s="442"/>
      <c r="I127" s="442"/>
      <c r="J127" s="442"/>
      <c r="K127" s="442"/>
      <c r="L127" s="442"/>
      <c r="M127" s="442"/>
      <c r="N127" s="442"/>
      <c r="O127" s="442"/>
      <c r="P127" s="471"/>
      <c r="W127" s="457" t="s">
        <v>195</v>
      </c>
    </row>
    <row r="128" spans="1:23" s="64" customFormat="1" ht="17" thickBot="1">
      <c r="A128" s="374" t="s">
        <v>899</v>
      </c>
      <c r="B128" s="467" t="s">
        <v>68</v>
      </c>
      <c r="C128" s="442"/>
      <c r="D128" s="442"/>
      <c r="E128" s="766"/>
      <c r="F128" s="767"/>
      <c r="G128" s="767"/>
      <c r="H128" s="767"/>
      <c r="I128" s="767"/>
      <c r="J128" s="768"/>
      <c r="K128" s="468" t="s">
        <v>69</v>
      </c>
      <c r="L128" s="766"/>
      <c r="M128" s="768"/>
      <c r="N128" s="442"/>
      <c r="O128" s="467" t="s">
        <v>778</v>
      </c>
      <c r="P128" s="629"/>
      <c r="W128" s="453"/>
    </row>
    <row r="129" spans="1:23" s="64" customFormat="1" ht="17" thickBot="1">
      <c r="A129" s="470"/>
      <c r="B129" s="442"/>
      <c r="C129" s="442"/>
      <c r="D129" s="442"/>
      <c r="E129" s="442"/>
      <c r="F129" s="442"/>
      <c r="G129" s="442"/>
      <c r="H129" s="442"/>
      <c r="I129" s="442"/>
      <c r="J129" s="442"/>
      <c r="K129" s="442"/>
      <c r="L129" s="442"/>
      <c r="M129" s="442"/>
      <c r="N129" s="442"/>
      <c r="O129" s="442"/>
      <c r="P129" s="471"/>
      <c r="W129" s="453"/>
    </row>
    <row r="130" spans="1:23" s="64" customFormat="1" ht="17" thickBot="1">
      <c r="A130" s="470"/>
      <c r="B130" s="467" t="s">
        <v>862</v>
      </c>
      <c r="C130" s="442"/>
      <c r="D130" s="442"/>
      <c r="E130" s="472"/>
      <c r="F130" s="472"/>
      <c r="G130" s="766"/>
      <c r="H130" s="767"/>
      <c r="I130" s="768"/>
      <c r="J130" s="442"/>
      <c r="K130" s="467" t="s">
        <v>49</v>
      </c>
      <c r="L130" s="610"/>
      <c r="M130" s="442"/>
      <c r="N130" s="442"/>
      <c r="O130" s="467" t="s">
        <v>49</v>
      </c>
      <c r="P130" s="610"/>
      <c r="W130" s="453"/>
    </row>
    <row r="131" spans="1:23" s="64" customFormat="1" ht="17" thickBot="1">
      <c r="A131" s="470"/>
      <c r="B131" s="467"/>
      <c r="C131" s="442"/>
      <c r="D131" s="442"/>
      <c r="E131" s="474"/>
      <c r="F131" s="474"/>
      <c r="G131" s="474"/>
      <c r="H131" s="474"/>
      <c r="I131" s="442"/>
      <c r="J131" s="442"/>
      <c r="K131" s="467"/>
      <c r="L131" s="475"/>
      <c r="M131" s="450"/>
      <c r="N131" s="450"/>
      <c r="O131" s="476"/>
      <c r="P131" s="477"/>
      <c r="W131" s="453"/>
    </row>
    <row r="132" spans="1:23" s="64" customFormat="1" ht="17" thickBot="1">
      <c r="A132" s="470"/>
      <c r="B132" s="467" t="s">
        <v>779</v>
      </c>
      <c r="C132" s="450"/>
      <c r="D132" s="450"/>
      <c r="E132" s="474"/>
      <c r="F132" s="474"/>
      <c r="G132" s="801" t="s">
        <v>859</v>
      </c>
      <c r="H132" s="802"/>
      <c r="I132" s="803"/>
      <c r="J132" s="442"/>
      <c r="K132" s="467" t="s">
        <v>50</v>
      </c>
      <c r="L132" s="611"/>
      <c r="M132" s="442"/>
      <c r="N132" s="442"/>
      <c r="O132" s="467" t="s">
        <v>50</v>
      </c>
      <c r="P132" s="611"/>
      <c r="W132" s="453"/>
    </row>
    <row r="133" spans="1:23" s="64" customFormat="1" ht="16">
      <c r="A133" s="470"/>
      <c r="B133" s="442"/>
      <c r="C133" s="442"/>
      <c r="D133" s="442"/>
      <c r="E133" s="442"/>
      <c r="F133" s="442"/>
      <c r="G133" s="442"/>
      <c r="H133" s="442"/>
      <c r="I133" s="442"/>
      <c r="J133" s="442"/>
      <c r="K133" s="442"/>
      <c r="L133" s="442"/>
      <c r="M133" s="442"/>
      <c r="N133" s="442"/>
      <c r="O133" s="442"/>
      <c r="P133" s="471"/>
      <c r="W133" s="453"/>
    </row>
    <row r="134" spans="1:23" s="64" customFormat="1" ht="16">
      <c r="A134" s="470"/>
      <c r="B134" s="467" t="s">
        <v>70</v>
      </c>
      <c r="C134" s="442"/>
      <c r="D134" s="766"/>
      <c r="E134" s="767"/>
      <c r="F134" s="768"/>
      <c r="G134" s="442"/>
      <c r="H134" s="467" t="s">
        <v>71</v>
      </c>
      <c r="I134" s="442"/>
      <c r="J134" s="769"/>
      <c r="K134" s="804"/>
      <c r="L134" s="804"/>
      <c r="M134" s="804"/>
      <c r="N134" s="804"/>
      <c r="O134" s="770"/>
      <c r="P134" s="471"/>
      <c r="W134" s="453"/>
    </row>
    <row r="135" spans="1:23" s="64" customFormat="1" ht="16">
      <c r="A135" s="470"/>
      <c r="B135" s="442"/>
      <c r="C135" s="442"/>
      <c r="D135" s="442"/>
      <c r="E135" s="442"/>
      <c r="F135" s="442"/>
      <c r="G135" s="442"/>
      <c r="H135" s="442"/>
      <c r="I135" s="442"/>
      <c r="J135" s="442"/>
      <c r="K135" s="442"/>
      <c r="L135" s="442"/>
      <c r="M135" s="442"/>
      <c r="N135" s="442"/>
      <c r="O135" s="442"/>
      <c r="P135" s="471"/>
      <c r="W135" s="453"/>
    </row>
    <row r="136" spans="1:23" s="64" customFormat="1" ht="16">
      <c r="A136" s="470"/>
      <c r="B136" s="467" t="s">
        <v>72</v>
      </c>
      <c r="C136" s="442"/>
      <c r="D136" s="766"/>
      <c r="E136" s="767"/>
      <c r="F136" s="767"/>
      <c r="G136" s="767"/>
      <c r="H136" s="767"/>
      <c r="I136" s="767"/>
      <c r="J136" s="767"/>
      <c r="K136" s="767"/>
      <c r="L136" s="767"/>
      <c r="M136" s="767"/>
      <c r="N136" s="767"/>
      <c r="O136" s="768"/>
      <c r="P136" s="471"/>
      <c r="W136" s="453"/>
    </row>
    <row r="137" spans="1:23" s="64" customFormat="1" ht="17" thickBot="1">
      <c r="A137" s="479"/>
      <c r="B137" s="480"/>
      <c r="C137" s="480"/>
      <c r="D137" s="480"/>
      <c r="E137" s="480"/>
      <c r="F137" s="480"/>
      <c r="G137" s="480"/>
      <c r="H137" s="480"/>
      <c r="I137" s="480"/>
      <c r="J137" s="480"/>
      <c r="K137" s="480"/>
      <c r="L137" s="480"/>
      <c r="M137" s="480"/>
      <c r="N137" s="480"/>
      <c r="O137" s="480"/>
      <c r="P137" s="481"/>
      <c r="W137" s="453"/>
    </row>
    <row r="138" spans="1:23" s="64" customFormat="1" ht="17" thickBot="1">
      <c r="A138" s="470"/>
      <c r="B138" s="442"/>
      <c r="C138" s="442"/>
      <c r="D138" s="442"/>
      <c r="E138" s="442"/>
      <c r="F138" s="442"/>
      <c r="G138" s="442"/>
      <c r="H138" s="442"/>
      <c r="I138" s="442"/>
      <c r="J138" s="442"/>
      <c r="K138" s="442"/>
      <c r="L138" s="442"/>
      <c r="M138" s="442"/>
      <c r="N138" s="442"/>
      <c r="O138" s="442"/>
      <c r="P138" s="471"/>
      <c r="W138" s="457" t="s">
        <v>195</v>
      </c>
    </row>
    <row r="139" spans="1:23" s="64" customFormat="1" ht="17" thickBot="1">
      <c r="A139" s="374" t="s">
        <v>900</v>
      </c>
      <c r="B139" s="467" t="s">
        <v>68</v>
      </c>
      <c r="C139" s="442"/>
      <c r="D139" s="442"/>
      <c r="E139" s="766"/>
      <c r="F139" s="767"/>
      <c r="G139" s="767"/>
      <c r="H139" s="767"/>
      <c r="I139" s="767"/>
      <c r="J139" s="768"/>
      <c r="K139" s="468" t="s">
        <v>69</v>
      </c>
      <c r="L139" s="766"/>
      <c r="M139" s="768"/>
      <c r="N139" s="442"/>
      <c r="O139" s="467" t="s">
        <v>778</v>
      </c>
      <c r="P139" s="629"/>
      <c r="W139" s="453"/>
    </row>
    <row r="140" spans="1:23" s="64" customFormat="1" ht="17" thickBot="1">
      <c r="A140" s="470"/>
      <c r="B140" s="442"/>
      <c r="C140" s="442"/>
      <c r="D140" s="442"/>
      <c r="E140" s="442"/>
      <c r="F140" s="442"/>
      <c r="G140" s="442"/>
      <c r="H140" s="442"/>
      <c r="I140" s="442"/>
      <c r="J140" s="442"/>
      <c r="K140" s="442"/>
      <c r="L140" s="442"/>
      <c r="M140" s="442"/>
      <c r="N140" s="442"/>
      <c r="O140" s="442"/>
      <c r="P140" s="471"/>
      <c r="W140" s="453"/>
    </row>
    <row r="141" spans="1:23" s="64" customFormat="1" ht="17" thickBot="1">
      <c r="A141" s="470"/>
      <c r="B141" s="467" t="s">
        <v>862</v>
      </c>
      <c r="C141" s="442"/>
      <c r="D141" s="442"/>
      <c r="E141" s="472"/>
      <c r="F141" s="472"/>
      <c r="G141" s="766"/>
      <c r="H141" s="767"/>
      <c r="I141" s="768"/>
      <c r="J141" s="442"/>
      <c r="K141" s="467" t="s">
        <v>49</v>
      </c>
      <c r="L141" s="610"/>
      <c r="M141" s="442"/>
      <c r="N141" s="442"/>
      <c r="O141" s="467" t="s">
        <v>49</v>
      </c>
      <c r="P141" s="610"/>
      <c r="W141" s="453"/>
    </row>
    <row r="142" spans="1:23" s="64" customFormat="1" ht="17" thickBot="1">
      <c r="A142" s="470"/>
      <c r="B142" s="467"/>
      <c r="C142" s="442"/>
      <c r="D142" s="442"/>
      <c r="E142" s="474"/>
      <c r="F142" s="474"/>
      <c r="G142" s="474"/>
      <c r="H142" s="474"/>
      <c r="I142" s="442"/>
      <c r="J142" s="442"/>
      <c r="K142" s="467"/>
      <c r="L142" s="475"/>
      <c r="M142" s="450"/>
      <c r="N142" s="450"/>
      <c r="O142" s="476"/>
      <c r="P142" s="477"/>
      <c r="W142" s="453"/>
    </row>
    <row r="143" spans="1:23" s="64" customFormat="1" ht="17" thickBot="1">
      <c r="A143" s="470"/>
      <c r="B143" s="467" t="s">
        <v>779</v>
      </c>
      <c r="C143" s="450"/>
      <c r="D143" s="450"/>
      <c r="E143" s="474"/>
      <c r="F143" s="474"/>
      <c r="G143" s="801" t="s">
        <v>859</v>
      </c>
      <c r="H143" s="802"/>
      <c r="I143" s="803"/>
      <c r="J143" s="442"/>
      <c r="K143" s="467" t="s">
        <v>50</v>
      </c>
      <c r="L143" s="611"/>
      <c r="M143" s="442"/>
      <c r="N143" s="442"/>
      <c r="O143" s="467" t="s">
        <v>50</v>
      </c>
      <c r="P143" s="611"/>
      <c r="W143" s="453"/>
    </row>
    <row r="144" spans="1:23" s="64" customFormat="1" ht="16">
      <c r="A144" s="470"/>
      <c r="B144" s="442"/>
      <c r="C144" s="442"/>
      <c r="D144" s="442"/>
      <c r="E144" s="442"/>
      <c r="F144" s="442"/>
      <c r="G144" s="442"/>
      <c r="H144" s="442"/>
      <c r="I144" s="442"/>
      <c r="J144" s="442"/>
      <c r="K144" s="442"/>
      <c r="L144" s="442"/>
      <c r="M144" s="442"/>
      <c r="N144" s="442"/>
      <c r="O144" s="442"/>
      <c r="P144" s="471"/>
      <c r="W144" s="453"/>
    </row>
    <row r="145" spans="1:23" s="64" customFormat="1" ht="16">
      <c r="A145" s="470"/>
      <c r="B145" s="467" t="s">
        <v>70</v>
      </c>
      <c r="C145" s="442"/>
      <c r="D145" s="766"/>
      <c r="E145" s="767"/>
      <c r="F145" s="768"/>
      <c r="G145" s="442"/>
      <c r="H145" s="467" t="s">
        <v>71</v>
      </c>
      <c r="I145" s="442"/>
      <c r="J145" s="769"/>
      <c r="K145" s="804"/>
      <c r="L145" s="804"/>
      <c r="M145" s="804"/>
      <c r="N145" s="804"/>
      <c r="O145" s="770"/>
      <c r="P145" s="471"/>
      <c r="W145" s="453"/>
    </row>
    <row r="146" spans="1:23" s="64" customFormat="1" ht="16">
      <c r="A146" s="470"/>
      <c r="B146" s="442"/>
      <c r="C146" s="442"/>
      <c r="D146" s="442"/>
      <c r="E146" s="442"/>
      <c r="F146" s="442"/>
      <c r="G146" s="442"/>
      <c r="H146" s="442"/>
      <c r="I146" s="442"/>
      <c r="J146" s="442"/>
      <c r="K146" s="442"/>
      <c r="L146" s="442"/>
      <c r="M146" s="442"/>
      <c r="N146" s="442"/>
      <c r="O146" s="442"/>
      <c r="P146" s="471"/>
      <c r="W146" s="453"/>
    </row>
    <row r="147" spans="1:23" s="64" customFormat="1" ht="16">
      <c r="A147" s="470"/>
      <c r="B147" s="467" t="s">
        <v>72</v>
      </c>
      <c r="C147" s="442"/>
      <c r="D147" s="766"/>
      <c r="E147" s="767"/>
      <c r="F147" s="767"/>
      <c r="G147" s="767"/>
      <c r="H147" s="767"/>
      <c r="I147" s="767"/>
      <c r="J147" s="767"/>
      <c r="K147" s="767"/>
      <c r="L147" s="767"/>
      <c r="M147" s="767"/>
      <c r="N147" s="767"/>
      <c r="O147" s="768"/>
      <c r="P147" s="471"/>
      <c r="W147" s="453"/>
    </row>
    <row r="148" spans="1:23" s="64" customFormat="1" ht="17" thickBot="1">
      <c r="A148" s="479"/>
      <c r="B148" s="480"/>
      <c r="C148" s="480"/>
      <c r="D148" s="480"/>
      <c r="E148" s="480"/>
      <c r="F148" s="480"/>
      <c r="G148" s="480"/>
      <c r="H148" s="480"/>
      <c r="I148" s="480"/>
      <c r="J148" s="480"/>
      <c r="K148" s="480"/>
      <c r="L148" s="480"/>
      <c r="M148" s="480"/>
      <c r="N148" s="480"/>
      <c r="O148" s="480"/>
      <c r="P148" s="481"/>
      <c r="W148" s="453"/>
    </row>
    <row r="149" spans="1:23" s="64" customFormat="1" ht="17" thickBot="1">
      <c r="A149" s="470"/>
      <c r="B149" s="442"/>
      <c r="C149" s="442"/>
      <c r="D149" s="442"/>
      <c r="E149" s="442"/>
      <c r="F149" s="442"/>
      <c r="G149" s="442"/>
      <c r="H149" s="442"/>
      <c r="I149" s="442"/>
      <c r="J149" s="442"/>
      <c r="K149" s="442"/>
      <c r="L149" s="442"/>
      <c r="M149" s="442"/>
      <c r="N149" s="442"/>
      <c r="O149" s="442"/>
      <c r="P149" s="471"/>
      <c r="W149" s="457" t="s">
        <v>195</v>
      </c>
    </row>
    <row r="150" spans="1:23" s="64" customFormat="1" ht="17" thickBot="1">
      <c r="A150" s="374" t="s">
        <v>901</v>
      </c>
      <c r="B150" s="467" t="s">
        <v>68</v>
      </c>
      <c r="C150" s="442"/>
      <c r="D150" s="442"/>
      <c r="E150" s="766"/>
      <c r="F150" s="767"/>
      <c r="G150" s="767"/>
      <c r="H150" s="767"/>
      <c r="I150" s="767"/>
      <c r="J150" s="768"/>
      <c r="K150" s="468" t="s">
        <v>69</v>
      </c>
      <c r="L150" s="766"/>
      <c r="M150" s="768"/>
      <c r="N150" s="442"/>
      <c r="O150" s="467" t="s">
        <v>778</v>
      </c>
      <c r="P150" s="629"/>
      <c r="W150" s="453"/>
    </row>
    <row r="151" spans="1:23" s="64" customFormat="1" ht="17" thickBot="1">
      <c r="A151" s="470"/>
      <c r="B151" s="442"/>
      <c r="C151" s="442"/>
      <c r="D151" s="442"/>
      <c r="E151" s="442"/>
      <c r="F151" s="442"/>
      <c r="G151" s="442"/>
      <c r="H151" s="442"/>
      <c r="I151" s="442"/>
      <c r="J151" s="442"/>
      <c r="K151" s="442"/>
      <c r="L151" s="442"/>
      <c r="M151" s="442"/>
      <c r="N151" s="442"/>
      <c r="O151" s="442"/>
      <c r="P151" s="471"/>
      <c r="W151" s="453"/>
    </row>
    <row r="152" spans="1:23" s="64" customFormat="1" ht="17" thickBot="1">
      <c r="A152" s="470"/>
      <c r="B152" s="467" t="s">
        <v>862</v>
      </c>
      <c r="C152" s="442"/>
      <c r="D152" s="442"/>
      <c r="E152" s="472"/>
      <c r="F152" s="472"/>
      <c r="G152" s="766"/>
      <c r="H152" s="767"/>
      <c r="I152" s="768"/>
      <c r="J152" s="442"/>
      <c r="K152" s="467" t="s">
        <v>49</v>
      </c>
      <c r="L152" s="610"/>
      <c r="M152" s="442"/>
      <c r="N152" s="442"/>
      <c r="O152" s="467" t="s">
        <v>49</v>
      </c>
      <c r="P152" s="610"/>
      <c r="W152" s="453"/>
    </row>
    <row r="153" spans="1:23" s="64" customFormat="1" ht="17" thickBot="1">
      <c r="A153" s="470"/>
      <c r="B153" s="467"/>
      <c r="C153" s="442"/>
      <c r="D153" s="442"/>
      <c r="E153" s="474"/>
      <c r="F153" s="474"/>
      <c r="G153" s="474"/>
      <c r="H153" s="474"/>
      <c r="I153" s="442"/>
      <c r="J153" s="442"/>
      <c r="K153" s="467"/>
      <c r="L153" s="475"/>
      <c r="M153" s="450"/>
      <c r="N153" s="450"/>
      <c r="O153" s="476"/>
      <c r="P153" s="477"/>
      <c r="W153" s="453"/>
    </row>
    <row r="154" spans="1:23" s="64" customFormat="1" ht="17" thickBot="1">
      <c r="A154" s="470"/>
      <c r="B154" s="467" t="s">
        <v>779</v>
      </c>
      <c r="C154" s="450"/>
      <c r="D154" s="450"/>
      <c r="E154" s="474"/>
      <c r="F154" s="474"/>
      <c r="G154" s="801" t="s">
        <v>859</v>
      </c>
      <c r="H154" s="802"/>
      <c r="I154" s="803"/>
      <c r="J154" s="442"/>
      <c r="K154" s="467" t="s">
        <v>50</v>
      </c>
      <c r="L154" s="611"/>
      <c r="M154" s="442"/>
      <c r="N154" s="442"/>
      <c r="O154" s="467" t="s">
        <v>50</v>
      </c>
      <c r="P154" s="611"/>
      <c r="W154" s="453"/>
    </row>
    <row r="155" spans="1:23" s="64" customFormat="1" ht="16">
      <c r="A155" s="470"/>
      <c r="B155" s="442"/>
      <c r="C155" s="442"/>
      <c r="D155" s="442"/>
      <c r="E155" s="442"/>
      <c r="F155" s="442"/>
      <c r="G155" s="442"/>
      <c r="H155" s="442"/>
      <c r="I155" s="442"/>
      <c r="J155" s="442"/>
      <c r="K155" s="442"/>
      <c r="L155" s="442"/>
      <c r="M155" s="442"/>
      <c r="N155" s="442"/>
      <c r="O155" s="442"/>
      <c r="P155" s="471"/>
      <c r="W155" s="453"/>
    </row>
    <row r="156" spans="1:23" s="64" customFormat="1" ht="16">
      <c r="A156" s="470"/>
      <c r="B156" s="467" t="s">
        <v>70</v>
      </c>
      <c r="C156" s="442"/>
      <c r="D156" s="766"/>
      <c r="E156" s="767"/>
      <c r="F156" s="768"/>
      <c r="G156" s="442"/>
      <c r="H156" s="467" t="s">
        <v>71</v>
      </c>
      <c r="I156" s="442"/>
      <c r="J156" s="769"/>
      <c r="K156" s="804"/>
      <c r="L156" s="804"/>
      <c r="M156" s="804"/>
      <c r="N156" s="804"/>
      <c r="O156" s="770"/>
      <c r="P156" s="471"/>
      <c r="W156" s="453"/>
    </row>
    <row r="157" spans="1:23" s="64" customFormat="1" ht="16">
      <c r="A157" s="470"/>
      <c r="B157" s="442"/>
      <c r="C157" s="442"/>
      <c r="D157" s="442"/>
      <c r="E157" s="442"/>
      <c r="F157" s="442"/>
      <c r="G157" s="442"/>
      <c r="H157" s="442"/>
      <c r="I157" s="442"/>
      <c r="J157" s="442"/>
      <c r="K157" s="442"/>
      <c r="L157" s="442"/>
      <c r="M157" s="442"/>
      <c r="N157" s="442"/>
      <c r="O157" s="442"/>
      <c r="P157" s="471"/>
      <c r="W157" s="453"/>
    </row>
    <row r="158" spans="1:23" s="64" customFormat="1" ht="16">
      <c r="A158" s="470"/>
      <c r="B158" s="467" t="s">
        <v>72</v>
      </c>
      <c r="C158" s="442"/>
      <c r="D158" s="766"/>
      <c r="E158" s="767"/>
      <c r="F158" s="767"/>
      <c r="G158" s="767"/>
      <c r="H158" s="767"/>
      <c r="I158" s="767"/>
      <c r="J158" s="767"/>
      <c r="K158" s="767"/>
      <c r="L158" s="767"/>
      <c r="M158" s="767"/>
      <c r="N158" s="767"/>
      <c r="O158" s="768"/>
      <c r="P158" s="471"/>
      <c r="W158" s="453"/>
    </row>
    <row r="159" spans="1:23" s="64" customFormat="1" ht="17" thickBot="1">
      <c r="A159" s="479"/>
      <c r="B159" s="480"/>
      <c r="C159" s="480"/>
      <c r="D159" s="480"/>
      <c r="E159" s="480"/>
      <c r="F159" s="480"/>
      <c r="G159" s="480"/>
      <c r="H159" s="480"/>
      <c r="I159" s="480"/>
      <c r="J159" s="480"/>
      <c r="K159" s="480"/>
      <c r="L159" s="480"/>
      <c r="M159" s="480"/>
      <c r="N159" s="480"/>
      <c r="O159" s="480"/>
      <c r="P159" s="481"/>
      <c r="W159" s="453"/>
    </row>
    <row r="160" spans="1:23" s="64" customFormat="1" ht="17" thickBot="1">
      <c r="A160" s="470"/>
      <c r="B160" s="442"/>
      <c r="C160" s="442"/>
      <c r="D160" s="442"/>
      <c r="E160" s="442"/>
      <c r="F160" s="442"/>
      <c r="G160" s="442"/>
      <c r="H160" s="442"/>
      <c r="I160" s="442"/>
      <c r="J160" s="442"/>
      <c r="K160" s="442"/>
      <c r="L160" s="442"/>
      <c r="M160" s="442"/>
      <c r="N160" s="442"/>
      <c r="O160" s="442"/>
      <c r="P160" s="471"/>
      <c r="W160" s="457" t="s">
        <v>195</v>
      </c>
    </row>
    <row r="161" spans="1:23" s="64" customFormat="1" ht="17" thickBot="1">
      <c r="A161" s="374" t="s">
        <v>902</v>
      </c>
      <c r="B161" s="467" t="s">
        <v>68</v>
      </c>
      <c r="C161" s="442"/>
      <c r="D161" s="442"/>
      <c r="E161" s="766"/>
      <c r="F161" s="767"/>
      <c r="G161" s="767"/>
      <c r="H161" s="767"/>
      <c r="I161" s="767"/>
      <c r="J161" s="768"/>
      <c r="K161" s="468" t="s">
        <v>69</v>
      </c>
      <c r="L161" s="766"/>
      <c r="M161" s="768"/>
      <c r="N161" s="442"/>
      <c r="O161" s="467" t="s">
        <v>778</v>
      </c>
      <c r="P161" s="629"/>
      <c r="W161" s="453"/>
    </row>
    <row r="162" spans="1:23" s="64" customFormat="1" ht="17" thickBot="1">
      <c r="A162" s="470"/>
      <c r="B162" s="442"/>
      <c r="C162" s="442"/>
      <c r="D162" s="442"/>
      <c r="E162" s="442"/>
      <c r="F162" s="442"/>
      <c r="G162" s="442"/>
      <c r="H162" s="442"/>
      <c r="I162" s="442"/>
      <c r="J162" s="442"/>
      <c r="K162" s="442"/>
      <c r="L162" s="442"/>
      <c r="M162" s="442"/>
      <c r="N162" s="442"/>
      <c r="O162" s="442"/>
      <c r="P162" s="471"/>
      <c r="W162" s="453"/>
    </row>
    <row r="163" spans="1:23" s="64" customFormat="1" ht="17" thickBot="1">
      <c r="A163" s="470"/>
      <c r="B163" s="467" t="s">
        <v>862</v>
      </c>
      <c r="C163" s="442"/>
      <c r="D163" s="442"/>
      <c r="E163" s="472"/>
      <c r="F163" s="472"/>
      <c r="G163" s="766"/>
      <c r="H163" s="767"/>
      <c r="I163" s="768"/>
      <c r="J163" s="442"/>
      <c r="K163" s="467" t="s">
        <v>49</v>
      </c>
      <c r="L163" s="610"/>
      <c r="M163" s="442"/>
      <c r="N163" s="442"/>
      <c r="O163" s="467" t="s">
        <v>49</v>
      </c>
      <c r="P163" s="610"/>
      <c r="W163" s="453"/>
    </row>
    <row r="164" spans="1:23" s="64" customFormat="1" ht="17" thickBot="1">
      <c r="A164" s="470"/>
      <c r="B164" s="467"/>
      <c r="C164" s="442"/>
      <c r="D164" s="442"/>
      <c r="E164" s="474"/>
      <c r="F164" s="474"/>
      <c r="G164" s="474"/>
      <c r="H164" s="474"/>
      <c r="I164" s="442"/>
      <c r="J164" s="442"/>
      <c r="K164" s="467"/>
      <c r="L164" s="475"/>
      <c r="M164" s="450"/>
      <c r="N164" s="450"/>
      <c r="O164" s="476"/>
      <c r="P164" s="477"/>
      <c r="W164" s="453"/>
    </row>
    <row r="165" spans="1:23" s="64" customFormat="1" ht="17" thickBot="1">
      <c r="A165" s="470"/>
      <c r="B165" s="467" t="s">
        <v>779</v>
      </c>
      <c r="C165" s="450"/>
      <c r="D165" s="450"/>
      <c r="E165" s="474"/>
      <c r="F165" s="474"/>
      <c r="G165" s="801" t="s">
        <v>859</v>
      </c>
      <c r="H165" s="802"/>
      <c r="I165" s="803"/>
      <c r="J165" s="442"/>
      <c r="K165" s="467" t="s">
        <v>50</v>
      </c>
      <c r="L165" s="611"/>
      <c r="M165" s="442"/>
      <c r="N165" s="442"/>
      <c r="O165" s="467" t="s">
        <v>50</v>
      </c>
      <c r="P165" s="611"/>
      <c r="W165" s="453"/>
    </row>
    <row r="166" spans="1:23" s="64" customFormat="1" ht="16">
      <c r="A166" s="470"/>
      <c r="B166" s="442"/>
      <c r="C166" s="442"/>
      <c r="D166" s="442"/>
      <c r="E166" s="442"/>
      <c r="F166" s="442"/>
      <c r="G166" s="442"/>
      <c r="H166" s="442"/>
      <c r="I166" s="442"/>
      <c r="J166" s="442"/>
      <c r="K166" s="442"/>
      <c r="L166" s="442"/>
      <c r="M166" s="442"/>
      <c r="N166" s="442"/>
      <c r="O166" s="442"/>
      <c r="P166" s="471"/>
      <c r="W166" s="453"/>
    </row>
    <row r="167" spans="1:23" s="64" customFormat="1" ht="16">
      <c r="A167" s="470"/>
      <c r="B167" s="467" t="s">
        <v>70</v>
      </c>
      <c r="C167" s="442"/>
      <c r="D167" s="766"/>
      <c r="E167" s="767"/>
      <c r="F167" s="768"/>
      <c r="G167" s="442"/>
      <c r="H167" s="467" t="s">
        <v>71</v>
      </c>
      <c r="I167" s="442"/>
      <c r="J167" s="769"/>
      <c r="K167" s="804"/>
      <c r="L167" s="804"/>
      <c r="M167" s="804"/>
      <c r="N167" s="804"/>
      <c r="O167" s="770"/>
      <c r="P167" s="471"/>
      <c r="W167" s="453"/>
    </row>
    <row r="168" spans="1:23" s="64" customFormat="1" ht="16">
      <c r="A168" s="470"/>
      <c r="B168" s="442"/>
      <c r="C168" s="442"/>
      <c r="D168" s="442"/>
      <c r="E168" s="442"/>
      <c r="F168" s="442"/>
      <c r="G168" s="442"/>
      <c r="H168" s="442"/>
      <c r="I168" s="442"/>
      <c r="J168" s="442"/>
      <c r="K168" s="442"/>
      <c r="L168" s="442"/>
      <c r="M168" s="442"/>
      <c r="N168" s="442"/>
      <c r="O168" s="442"/>
      <c r="P168" s="471"/>
      <c r="W168" s="453"/>
    </row>
    <row r="169" spans="1:23" s="64" customFormat="1" ht="16">
      <c r="A169" s="470"/>
      <c r="B169" s="467" t="s">
        <v>72</v>
      </c>
      <c r="C169" s="442"/>
      <c r="D169" s="766"/>
      <c r="E169" s="767"/>
      <c r="F169" s="767"/>
      <c r="G169" s="767"/>
      <c r="H169" s="767"/>
      <c r="I169" s="767"/>
      <c r="J169" s="767"/>
      <c r="K169" s="767"/>
      <c r="L169" s="767"/>
      <c r="M169" s="767"/>
      <c r="N169" s="767"/>
      <c r="O169" s="768"/>
      <c r="P169" s="471"/>
      <c r="W169" s="453"/>
    </row>
    <row r="170" spans="1:23" s="64" customFormat="1" ht="17" thickBot="1">
      <c r="A170" s="479"/>
      <c r="B170" s="480"/>
      <c r="C170" s="480"/>
      <c r="D170" s="480"/>
      <c r="E170" s="480"/>
      <c r="F170" s="480"/>
      <c r="G170" s="480"/>
      <c r="H170" s="480"/>
      <c r="I170" s="480"/>
      <c r="J170" s="480"/>
      <c r="K170" s="480"/>
      <c r="L170" s="480"/>
      <c r="M170" s="480"/>
      <c r="N170" s="480"/>
      <c r="O170" s="480"/>
      <c r="P170" s="481"/>
      <c r="W170" s="453"/>
    </row>
    <row r="171" spans="1:23" s="64" customFormat="1" ht="17" thickBot="1">
      <c r="A171" s="470"/>
      <c r="B171" s="442"/>
      <c r="C171" s="442"/>
      <c r="D171" s="442"/>
      <c r="E171" s="442"/>
      <c r="F171" s="442"/>
      <c r="G171" s="442"/>
      <c r="H171" s="442"/>
      <c r="I171" s="442"/>
      <c r="J171" s="442"/>
      <c r="K171" s="442"/>
      <c r="L171" s="442"/>
      <c r="M171" s="442"/>
      <c r="N171" s="442"/>
      <c r="O171" s="442"/>
      <c r="P171" s="471"/>
      <c r="W171" s="457" t="s">
        <v>195</v>
      </c>
    </row>
    <row r="172" spans="1:23" s="64" customFormat="1" ht="17" thickBot="1">
      <c r="A172" s="374" t="s">
        <v>903</v>
      </c>
      <c r="B172" s="467" t="s">
        <v>68</v>
      </c>
      <c r="C172" s="442"/>
      <c r="D172" s="442"/>
      <c r="E172" s="766"/>
      <c r="F172" s="767"/>
      <c r="G172" s="767"/>
      <c r="H172" s="767"/>
      <c r="I172" s="767"/>
      <c r="J172" s="768"/>
      <c r="K172" s="468" t="s">
        <v>69</v>
      </c>
      <c r="L172" s="766"/>
      <c r="M172" s="768"/>
      <c r="N172" s="442"/>
      <c r="O172" s="467" t="s">
        <v>778</v>
      </c>
      <c r="P172" s="629"/>
      <c r="W172" s="453"/>
    </row>
    <row r="173" spans="1:23" s="64" customFormat="1" ht="17" thickBot="1">
      <c r="A173" s="470"/>
      <c r="B173" s="442"/>
      <c r="C173" s="442"/>
      <c r="D173" s="442"/>
      <c r="E173" s="442"/>
      <c r="F173" s="442"/>
      <c r="G173" s="442"/>
      <c r="H173" s="442"/>
      <c r="I173" s="442"/>
      <c r="J173" s="442"/>
      <c r="K173" s="442"/>
      <c r="L173" s="442"/>
      <c r="M173" s="442"/>
      <c r="N173" s="442"/>
      <c r="O173" s="442"/>
      <c r="P173" s="471"/>
      <c r="W173" s="453"/>
    </row>
    <row r="174" spans="1:23" s="64" customFormat="1" ht="17" thickBot="1">
      <c r="A174" s="470"/>
      <c r="B174" s="467" t="s">
        <v>862</v>
      </c>
      <c r="C174" s="442"/>
      <c r="D174" s="442"/>
      <c r="E174" s="472"/>
      <c r="F174" s="472"/>
      <c r="G174" s="766"/>
      <c r="H174" s="767"/>
      <c r="I174" s="768"/>
      <c r="J174" s="442"/>
      <c r="K174" s="467" t="s">
        <v>49</v>
      </c>
      <c r="L174" s="610"/>
      <c r="M174" s="442"/>
      <c r="N174" s="442"/>
      <c r="O174" s="467" t="s">
        <v>49</v>
      </c>
      <c r="P174" s="610"/>
      <c r="W174" s="453"/>
    </row>
    <row r="175" spans="1:23" s="64" customFormat="1" ht="17" thickBot="1">
      <c r="A175" s="470"/>
      <c r="B175" s="467"/>
      <c r="C175" s="442"/>
      <c r="D175" s="442"/>
      <c r="E175" s="474"/>
      <c r="F175" s="474"/>
      <c r="G175" s="474"/>
      <c r="H175" s="474"/>
      <c r="I175" s="442"/>
      <c r="J175" s="442"/>
      <c r="K175" s="467"/>
      <c r="L175" s="475"/>
      <c r="M175" s="450"/>
      <c r="N175" s="450"/>
      <c r="O175" s="476"/>
      <c r="P175" s="477"/>
      <c r="W175" s="453"/>
    </row>
    <row r="176" spans="1:23" s="64" customFormat="1" ht="17" thickBot="1">
      <c r="A176" s="470"/>
      <c r="B176" s="467" t="s">
        <v>779</v>
      </c>
      <c r="C176" s="450"/>
      <c r="D176" s="450"/>
      <c r="E176" s="474"/>
      <c r="F176" s="474"/>
      <c r="G176" s="801" t="s">
        <v>859</v>
      </c>
      <c r="H176" s="802"/>
      <c r="I176" s="803"/>
      <c r="J176" s="442"/>
      <c r="K176" s="467" t="s">
        <v>50</v>
      </c>
      <c r="L176" s="611"/>
      <c r="M176" s="442"/>
      <c r="N176" s="442"/>
      <c r="O176" s="467" t="s">
        <v>50</v>
      </c>
      <c r="P176" s="611"/>
      <c r="W176" s="453"/>
    </row>
    <row r="177" spans="1:23" s="64" customFormat="1" ht="16">
      <c r="A177" s="470"/>
      <c r="B177" s="442"/>
      <c r="C177" s="442"/>
      <c r="D177" s="442"/>
      <c r="E177" s="442"/>
      <c r="F177" s="442"/>
      <c r="G177" s="442"/>
      <c r="H177" s="442"/>
      <c r="I177" s="442"/>
      <c r="J177" s="442"/>
      <c r="K177" s="442"/>
      <c r="L177" s="442"/>
      <c r="M177" s="442"/>
      <c r="N177" s="442"/>
      <c r="O177" s="442"/>
      <c r="P177" s="471"/>
      <c r="W177" s="453"/>
    </row>
    <row r="178" spans="1:23" s="64" customFormat="1" ht="16">
      <c r="A178" s="470"/>
      <c r="B178" s="467" t="s">
        <v>70</v>
      </c>
      <c r="C178" s="442"/>
      <c r="D178" s="766"/>
      <c r="E178" s="767"/>
      <c r="F178" s="768"/>
      <c r="G178" s="442"/>
      <c r="H178" s="467" t="s">
        <v>71</v>
      </c>
      <c r="I178" s="442"/>
      <c r="J178" s="769"/>
      <c r="K178" s="804"/>
      <c r="L178" s="804"/>
      <c r="M178" s="804"/>
      <c r="N178" s="804"/>
      <c r="O178" s="770"/>
      <c r="P178" s="471"/>
      <c r="W178" s="453"/>
    </row>
    <row r="179" spans="1:23" s="64" customFormat="1" ht="16">
      <c r="A179" s="470"/>
      <c r="B179" s="442"/>
      <c r="C179" s="442"/>
      <c r="D179" s="442"/>
      <c r="E179" s="442"/>
      <c r="F179" s="442"/>
      <c r="G179" s="442"/>
      <c r="H179" s="442"/>
      <c r="I179" s="442"/>
      <c r="J179" s="442"/>
      <c r="K179" s="442"/>
      <c r="L179" s="442"/>
      <c r="M179" s="442"/>
      <c r="N179" s="442"/>
      <c r="O179" s="442"/>
      <c r="P179" s="471"/>
      <c r="W179" s="453"/>
    </row>
    <row r="180" spans="1:23" s="64" customFormat="1" ht="16">
      <c r="A180" s="470"/>
      <c r="B180" s="467" t="s">
        <v>72</v>
      </c>
      <c r="C180" s="442"/>
      <c r="D180" s="766"/>
      <c r="E180" s="767"/>
      <c r="F180" s="767"/>
      <c r="G180" s="767"/>
      <c r="H180" s="767"/>
      <c r="I180" s="767"/>
      <c r="J180" s="767"/>
      <c r="K180" s="767"/>
      <c r="L180" s="767"/>
      <c r="M180" s="767"/>
      <c r="N180" s="767"/>
      <c r="O180" s="768"/>
      <c r="P180" s="471"/>
      <c r="W180" s="453"/>
    </row>
    <row r="181" spans="1:23" s="64" customFormat="1" ht="17" thickBot="1">
      <c r="A181" s="479"/>
      <c r="B181" s="480"/>
      <c r="C181" s="480"/>
      <c r="D181" s="480"/>
      <c r="E181" s="480"/>
      <c r="F181" s="480"/>
      <c r="G181" s="480"/>
      <c r="H181" s="480"/>
      <c r="I181" s="480"/>
      <c r="J181" s="480"/>
      <c r="K181" s="480"/>
      <c r="L181" s="480"/>
      <c r="M181" s="480"/>
      <c r="N181" s="480"/>
      <c r="O181" s="480"/>
      <c r="P181" s="481"/>
      <c r="W181" s="453"/>
    </row>
    <row r="182" spans="1:23" ht="17" thickBot="1">
      <c r="A182" s="470"/>
      <c r="B182" s="442"/>
      <c r="C182" s="442"/>
      <c r="D182" s="442"/>
      <c r="E182" s="442"/>
      <c r="F182" s="442"/>
      <c r="G182" s="442"/>
      <c r="H182" s="442"/>
      <c r="I182" s="442"/>
      <c r="J182" s="442"/>
      <c r="K182" s="442"/>
      <c r="L182" s="442"/>
      <c r="M182" s="442"/>
      <c r="N182" s="442"/>
      <c r="O182" s="442"/>
      <c r="P182" s="471"/>
      <c r="Q182" s="64"/>
      <c r="R182" s="64"/>
      <c r="S182" s="64"/>
      <c r="T182" s="64"/>
      <c r="U182" s="64"/>
      <c r="V182" s="64"/>
      <c r="W182" s="457" t="s">
        <v>195</v>
      </c>
    </row>
    <row r="183" spans="1:23" s="64" customFormat="1" ht="17" thickBot="1">
      <c r="A183" s="374" t="s">
        <v>904</v>
      </c>
      <c r="B183" s="467" t="s">
        <v>68</v>
      </c>
      <c r="C183" s="442"/>
      <c r="D183" s="442"/>
      <c r="E183" s="766"/>
      <c r="F183" s="767"/>
      <c r="G183" s="767"/>
      <c r="H183" s="767"/>
      <c r="I183" s="767"/>
      <c r="J183" s="768"/>
      <c r="K183" s="468" t="s">
        <v>69</v>
      </c>
      <c r="L183" s="766"/>
      <c r="M183" s="768"/>
      <c r="N183" s="442"/>
      <c r="O183" s="467" t="s">
        <v>778</v>
      </c>
      <c r="P183" s="629"/>
      <c r="W183" s="453"/>
    </row>
    <row r="184" spans="1:23" s="64" customFormat="1" ht="17" thickBot="1">
      <c r="A184" s="470"/>
      <c r="B184" s="442"/>
      <c r="C184" s="442"/>
      <c r="D184" s="442"/>
      <c r="E184" s="442"/>
      <c r="F184" s="442"/>
      <c r="G184" s="442"/>
      <c r="H184" s="442"/>
      <c r="I184" s="442"/>
      <c r="J184" s="442"/>
      <c r="K184" s="442"/>
      <c r="L184" s="442"/>
      <c r="M184" s="442"/>
      <c r="N184" s="442"/>
      <c r="O184" s="442"/>
      <c r="P184" s="471"/>
      <c r="W184" s="453"/>
    </row>
    <row r="185" spans="1:23" s="64" customFormat="1" ht="17" thickBot="1">
      <c r="A185" s="470"/>
      <c r="B185" s="467" t="s">
        <v>862</v>
      </c>
      <c r="C185" s="442"/>
      <c r="D185" s="442"/>
      <c r="E185" s="472"/>
      <c r="F185" s="472"/>
      <c r="G185" s="766"/>
      <c r="H185" s="767"/>
      <c r="I185" s="768"/>
      <c r="J185" s="442"/>
      <c r="K185" s="467" t="s">
        <v>49</v>
      </c>
      <c r="L185" s="610"/>
      <c r="M185" s="442"/>
      <c r="N185" s="442"/>
      <c r="O185" s="467" t="s">
        <v>49</v>
      </c>
      <c r="P185" s="610"/>
      <c r="W185" s="453"/>
    </row>
    <row r="186" spans="1:23" s="64" customFormat="1" ht="17" thickBot="1">
      <c r="A186" s="470"/>
      <c r="B186" s="467"/>
      <c r="C186" s="442"/>
      <c r="D186" s="442"/>
      <c r="E186" s="474"/>
      <c r="F186" s="474"/>
      <c r="G186" s="474"/>
      <c r="H186" s="474"/>
      <c r="I186" s="442"/>
      <c r="J186" s="442"/>
      <c r="K186" s="467"/>
      <c r="L186" s="475"/>
      <c r="M186" s="450"/>
      <c r="N186" s="450"/>
      <c r="O186" s="476"/>
      <c r="P186" s="477"/>
      <c r="W186" s="453"/>
    </row>
    <row r="187" spans="1:23" s="64" customFormat="1" ht="17" thickBot="1">
      <c r="A187" s="470"/>
      <c r="B187" s="467" t="s">
        <v>779</v>
      </c>
      <c r="C187" s="450"/>
      <c r="D187" s="450"/>
      <c r="E187" s="474"/>
      <c r="F187" s="474"/>
      <c r="G187" s="801" t="s">
        <v>859</v>
      </c>
      <c r="H187" s="802"/>
      <c r="I187" s="803"/>
      <c r="J187" s="442"/>
      <c r="K187" s="467" t="s">
        <v>50</v>
      </c>
      <c r="L187" s="611"/>
      <c r="M187" s="442"/>
      <c r="N187" s="442"/>
      <c r="O187" s="467" t="s">
        <v>50</v>
      </c>
      <c r="P187" s="611"/>
      <c r="W187" s="453"/>
    </row>
    <row r="188" spans="1:23" s="64" customFormat="1" ht="16">
      <c r="A188" s="470"/>
      <c r="B188" s="442"/>
      <c r="C188" s="442"/>
      <c r="D188" s="442"/>
      <c r="E188" s="442"/>
      <c r="F188" s="442"/>
      <c r="G188" s="442"/>
      <c r="H188" s="442"/>
      <c r="I188" s="442"/>
      <c r="J188" s="442"/>
      <c r="K188" s="442"/>
      <c r="L188" s="442"/>
      <c r="M188" s="442"/>
      <c r="N188" s="442"/>
      <c r="O188" s="442"/>
      <c r="P188" s="471"/>
      <c r="W188" s="453"/>
    </row>
    <row r="189" spans="1:23" s="64" customFormat="1" ht="16">
      <c r="A189" s="470"/>
      <c r="B189" s="467" t="s">
        <v>70</v>
      </c>
      <c r="C189" s="442"/>
      <c r="D189" s="766"/>
      <c r="E189" s="767"/>
      <c r="F189" s="768"/>
      <c r="G189" s="442"/>
      <c r="H189" s="467" t="s">
        <v>71</v>
      </c>
      <c r="I189" s="442"/>
      <c r="J189" s="769"/>
      <c r="K189" s="804"/>
      <c r="L189" s="804"/>
      <c r="M189" s="804"/>
      <c r="N189" s="804"/>
      <c r="O189" s="770"/>
      <c r="P189" s="471"/>
      <c r="W189" s="453"/>
    </row>
    <row r="190" spans="1:23" s="64" customFormat="1" ht="16">
      <c r="A190" s="470"/>
      <c r="B190" s="442"/>
      <c r="C190" s="442"/>
      <c r="D190" s="442"/>
      <c r="E190" s="442"/>
      <c r="F190" s="442"/>
      <c r="G190" s="442"/>
      <c r="H190" s="442"/>
      <c r="I190" s="442"/>
      <c r="J190" s="442"/>
      <c r="K190" s="442"/>
      <c r="L190" s="442"/>
      <c r="M190" s="442"/>
      <c r="N190" s="442"/>
      <c r="O190" s="442"/>
      <c r="P190" s="471"/>
      <c r="W190" s="453"/>
    </row>
    <row r="191" spans="1:23" s="64" customFormat="1" ht="16">
      <c r="A191" s="470"/>
      <c r="B191" s="467" t="s">
        <v>72</v>
      </c>
      <c r="C191" s="442"/>
      <c r="D191" s="766"/>
      <c r="E191" s="767"/>
      <c r="F191" s="767"/>
      <c r="G191" s="767"/>
      <c r="H191" s="767"/>
      <c r="I191" s="767"/>
      <c r="J191" s="767"/>
      <c r="K191" s="767"/>
      <c r="L191" s="767"/>
      <c r="M191" s="767"/>
      <c r="N191" s="767"/>
      <c r="O191" s="768"/>
      <c r="P191" s="471"/>
      <c r="W191" s="453"/>
    </row>
    <row r="192" spans="1:23" s="64" customFormat="1" ht="17" thickBot="1">
      <c r="A192" s="479"/>
      <c r="B192" s="480"/>
      <c r="C192" s="480"/>
      <c r="D192" s="480"/>
      <c r="E192" s="480"/>
      <c r="F192" s="480"/>
      <c r="G192" s="480"/>
      <c r="H192" s="480"/>
      <c r="I192" s="480"/>
      <c r="J192" s="480"/>
      <c r="K192" s="480"/>
      <c r="L192" s="480"/>
      <c r="M192" s="480"/>
      <c r="N192" s="480"/>
      <c r="O192" s="480"/>
      <c r="P192" s="481"/>
      <c r="W192" s="453"/>
    </row>
    <row r="193" spans="1:23" s="64" customFormat="1" ht="17" thickBot="1">
      <c r="A193" s="470"/>
      <c r="B193" s="442"/>
      <c r="C193" s="442"/>
      <c r="D193" s="442"/>
      <c r="E193" s="442"/>
      <c r="F193" s="442"/>
      <c r="G193" s="442"/>
      <c r="H193" s="442"/>
      <c r="I193" s="442"/>
      <c r="J193" s="442"/>
      <c r="K193" s="442"/>
      <c r="L193" s="442"/>
      <c r="M193" s="442"/>
      <c r="N193" s="442"/>
      <c r="O193" s="442"/>
      <c r="P193" s="471"/>
      <c r="W193" s="457" t="s">
        <v>195</v>
      </c>
    </row>
    <row r="194" spans="1:23" s="64" customFormat="1" ht="17" thickBot="1">
      <c r="A194" s="374" t="s">
        <v>905</v>
      </c>
      <c r="B194" s="467" t="s">
        <v>68</v>
      </c>
      <c r="C194" s="442"/>
      <c r="D194" s="442"/>
      <c r="E194" s="766"/>
      <c r="F194" s="767"/>
      <c r="G194" s="767"/>
      <c r="H194" s="767"/>
      <c r="I194" s="767"/>
      <c r="J194" s="768"/>
      <c r="K194" s="468" t="s">
        <v>69</v>
      </c>
      <c r="L194" s="766"/>
      <c r="M194" s="768"/>
      <c r="N194" s="442"/>
      <c r="O194" s="467" t="s">
        <v>778</v>
      </c>
      <c r="P194" s="629"/>
      <c r="W194" s="453"/>
    </row>
    <row r="195" spans="1:23" s="64" customFormat="1" ht="17" thickBot="1">
      <c r="A195" s="470"/>
      <c r="B195" s="442"/>
      <c r="C195" s="442"/>
      <c r="D195" s="442"/>
      <c r="E195" s="442"/>
      <c r="F195" s="442"/>
      <c r="G195" s="442"/>
      <c r="H195" s="442"/>
      <c r="I195" s="442"/>
      <c r="J195" s="442"/>
      <c r="K195" s="442"/>
      <c r="L195" s="442"/>
      <c r="M195" s="442"/>
      <c r="N195" s="442"/>
      <c r="O195" s="442"/>
      <c r="P195" s="471"/>
      <c r="W195" s="453"/>
    </row>
    <row r="196" spans="1:23" s="64" customFormat="1" ht="17" thickBot="1">
      <c r="A196" s="470"/>
      <c r="B196" s="467" t="s">
        <v>862</v>
      </c>
      <c r="C196" s="442"/>
      <c r="D196" s="442"/>
      <c r="E196" s="472"/>
      <c r="F196" s="472"/>
      <c r="G196" s="766"/>
      <c r="H196" s="767"/>
      <c r="I196" s="768"/>
      <c r="J196" s="442"/>
      <c r="K196" s="467" t="s">
        <v>49</v>
      </c>
      <c r="L196" s="610"/>
      <c r="M196" s="442"/>
      <c r="N196" s="442"/>
      <c r="O196" s="467" t="s">
        <v>49</v>
      </c>
      <c r="P196" s="610"/>
      <c r="W196" s="453"/>
    </row>
    <row r="197" spans="1:23" s="64" customFormat="1" ht="17" thickBot="1">
      <c r="A197" s="470"/>
      <c r="B197" s="467"/>
      <c r="C197" s="442"/>
      <c r="D197" s="442"/>
      <c r="E197" s="474"/>
      <c r="F197" s="474"/>
      <c r="G197" s="474"/>
      <c r="H197" s="474"/>
      <c r="I197" s="442"/>
      <c r="J197" s="442"/>
      <c r="K197" s="467"/>
      <c r="L197" s="475"/>
      <c r="M197" s="450"/>
      <c r="N197" s="450"/>
      <c r="O197" s="476"/>
      <c r="P197" s="477"/>
      <c r="W197" s="453"/>
    </row>
    <row r="198" spans="1:23" s="64" customFormat="1" ht="17" thickBot="1">
      <c r="A198" s="470"/>
      <c r="B198" s="467" t="s">
        <v>779</v>
      </c>
      <c r="C198" s="450"/>
      <c r="D198" s="450"/>
      <c r="E198" s="474"/>
      <c r="F198" s="474"/>
      <c r="G198" s="801" t="s">
        <v>859</v>
      </c>
      <c r="H198" s="802"/>
      <c r="I198" s="803"/>
      <c r="J198" s="442"/>
      <c r="K198" s="467" t="s">
        <v>50</v>
      </c>
      <c r="L198" s="611"/>
      <c r="M198" s="442"/>
      <c r="N198" s="442"/>
      <c r="O198" s="467" t="s">
        <v>50</v>
      </c>
      <c r="P198" s="611"/>
      <c r="W198" s="453"/>
    </row>
    <row r="199" spans="1:23" s="64" customFormat="1" ht="16">
      <c r="A199" s="470"/>
      <c r="B199" s="442"/>
      <c r="C199" s="442"/>
      <c r="D199" s="442"/>
      <c r="E199" s="442"/>
      <c r="F199" s="442"/>
      <c r="G199" s="442"/>
      <c r="H199" s="442"/>
      <c r="I199" s="442"/>
      <c r="J199" s="442"/>
      <c r="K199" s="442"/>
      <c r="L199" s="442"/>
      <c r="M199" s="442"/>
      <c r="N199" s="442"/>
      <c r="O199" s="442"/>
      <c r="P199" s="471"/>
      <c r="W199" s="453"/>
    </row>
    <row r="200" spans="1:23" s="64" customFormat="1" ht="16">
      <c r="A200" s="470"/>
      <c r="B200" s="467" t="s">
        <v>70</v>
      </c>
      <c r="C200" s="442"/>
      <c r="D200" s="766"/>
      <c r="E200" s="767"/>
      <c r="F200" s="768"/>
      <c r="G200" s="442"/>
      <c r="H200" s="467" t="s">
        <v>71</v>
      </c>
      <c r="I200" s="442"/>
      <c r="J200" s="769"/>
      <c r="K200" s="804"/>
      <c r="L200" s="804"/>
      <c r="M200" s="804"/>
      <c r="N200" s="804"/>
      <c r="O200" s="770"/>
      <c r="P200" s="471"/>
      <c r="W200" s="453"/>
    </row>
    <row r="201" spans="1:23" s="64" customFormat="1" ht="16">
      <c r="A201" s="470"/>
      <c r="B201" s="442"/>
      <c r="C201" s="442"/>
      <c r="D201" s="442"/>
      <c r="E201" s="442"/>
      <c r="F201" s="442"/>
      <c r="G201" s="442"/>
      <c r="H201" s="442"/>
      <c r="I201" s="442"/>
      <c r="J201" s="442"/>
      <c r="K201" s="442"/>
      <c r="L201" s="442"/>
      <c r="M201" s="442"/>
      <c r="N201" s="442"/>
      <c r="O201" s="442"/>
      <c r="P201" s="471"/>
      <c r="W201" s="453"/>
    </row>
    <row r="202" spans="1:23" s="64" customFormat="1" ht="16">
      <c r="A202" s="470"/>
      <c r="B202" s="467" t="s">
        <v>72</v>
      </c>
      <c r="C202" s="442"/>
      <c r="D202" s="766"/>
      <c r="E202" s="767"/>
      <c r="F202" s="767"/>
      <c r="G202" s="767"/>
      <c r="H202" s="767"/>
      <c r="I202" s="767"/>
      <c r="J202" s="767"/>
      <c r="K202" s="767"/>
      <c r="L202" s="767"/>
      <c r="M202" s="767"/>
      <c r="N202" s="767"/>
      <c r="O202" s="768"/>
      <c r="P202" s="471"/>
      <c r="W202" s="453"/>
    </row>
    <row r="203" spans="1:23" s="64" customFormat="1" ht="17" thickBot="1">
      <c r="A203" s="479"/>
      <c r="B203" s="480"/>
      <c r="C203" s="480"/>
      <c r="D203" s="480"/>
      <c r="E203" s="480"/>
      <c r="F203" s="480"/>
      <c r="G203" s="480"/>
      <c r="H203" s="480"/>
      <c r="I203" s="480"/>
      <c r="J203" s="480"/>
      <c r="K203" s="480"/>
      <c r="L203" s="480"/>
      <c r="M203" s="480"/>
      <c r="N203" s="480"/>
      <c r="O203" s="480"/>
      <c r="P203" s="481"/>
      <c r="W203" s="453"/>
    </row>
    <row r="204" spans="1:23" s="64" customFormat="1" ht="17" thickBot="1">
      <c r="A204" s="470"/>
      <c r="B204" s="442"/>
      <c r="C204" s="442"/>
      <c r="D204" s="442"/>
      <c r="E204" s="442"/>
      <c r="F204" s="442"/>
      <c r="G204" s="442"/>
      <c r="H204" s="442"/>
      <c r="I204" s="442"/>
      <c r="J204" s="442"/>
      <c r="K204" s="442"/>
      <c r="L204" s="442"/>
      <c r="M204" s="442"/>
      <c r="N204" s="442"/>
      <c r="O204" s="442"/>
      <c r="P204" s="471"/>
      <c r="W204" s="457" t="s">
        <v>195</v>
      </c>
    </row>
    <row r="205" spans="1:23" s="64" customFormat="1" ht="17" thickBot="1">
      <c r="A205" s="374" t="s">
        <v>906</v>
      </c>
      <c r="B205" s="467" t="s">
        <v>68</v>
      </c>
      <c r="C205" s="442"/>
      <c r="D205" s="442"/>
      <c r="E205" s="766"/>
      <c r="F205" s="767"/>
      <c r="G205" s="767"/>
      <c r="H205" s="767"/>
      <c r="I205" s="767"/>
      <c r="J205" s="768"/>
      <c r="K205" s="468" t="s">
        <v>69</v>
      </c>
      <c r="L205" s="766"/>
      <c r="M205" s="768"/>
      <c r="N205" s="442"/>
      <c r="O205" s="467" t="s">
        <v>778</v>
      </c>
      <c r="P205" s="629"/>
      <c r="W205" s="453"/>
    </row>
    <row r="206" spans="1:23" s="64" customFormat="1" ht="17" thickBot="1">
      <c r="A206" s="470"/>
      <c r="B206" s="442"/>
      <c r="C206" s="442"/>
      <c r="D206" s="442"/>
      <c r="E206" s="442"/>
      <c r="F206" s="442"/>
      <c r="G206" s="442"/>
      <c r="H206" s="442"/>
      <c r="I206" s="442"/>
      <c r="J206" s="442"/>
      <c r="K206" s="442"/>
      <c r="L206" s="442"/>
      <c r="M206" s="442"/>
      <c r="N206" s="442"/>
      <c r="O206" s="442"/>
      <c r="P206" s="471"/>
      <c r="W206" s="453"/>
    </row>
    <row r="207" spans="1:23" s="64" customFormat="1" ht="17" thickBot="1">
      <c r="A207" s="470"/>
      <c r="B207" s="467" t="s">
        <v>862</v>
      </c>
      <c r="C207" s="442"/>
      <c r="D207" s="442"/>
      <c r="E207" s="472"/>
      <c r="F207" s="472"/>
      <c r="G207" s="766"/>
      <c r="H207" s="767"/>
      <c r="I207" s="768"/>
      <c r="J207" s="442"/>
      <c r="K207" s="467" t="s">
        <v>49</v>
      </c>
      <c r="L207" s="610"/>
      <c r="M207" s="442"/>
      <c r="N207" s="442"/>
      <c r="O207" s="467" t="s">
        <v>49</v>
      </c>
      <c r="P207" s="610"/>
      <c r="W207" s="453"/>
    </row>
    <row r="208" spans="1:23" s="64" customFormat="1" ht="17" thickBot="1">
      <c r="A208" s="470"/>
      <c r="B208" s="467"/>
      <c r="C208" s="442"/>
      <c r="D208" s="442"/>
      <c r="E208" s="474"/>
      <c r="F208" s="474"/>
      <c r="G208" s="474"/>
      <c r="H208" s="474"/>
      <c r="I208" s="442"/>
      <c r="J208" s="442"/>
      <c r="K208" s="467"/>
      <c r="L208" s="475"/>
      <c r="M208" s="450"/>
      <c r="N208" s="450"/>
      <c r="O208" s="476"/>
      <c r="P208" s="477"/>
      <c r="W208" s="453"/>
    </row>
    <row r="209" spans="1:23" s="64" customFormat="1" ht="17" thickBot="1">
      <c r="A209" s="470"/>
      <c r="B209" s="467" t="s">
        <v>779</v>
      </c>
      <c r="C209" s="450"/>
      <c r="D209" s="450"/>
      <c r="E209" s="474"/>
      <c r="F209" s="474"/>
      <c r="G209" s="801" t="s">
        <v>859</v>
      </c>
      <c r="H209" s="802"/>
      <c r="I209" s="803"/>
      <c r="J209" s="442"/>
      <c r="K209" s="467" t="s">
        <v>50</v>
      </c>
      <c r="L209" s="611"/>
      <c r="M209" s="442"/>
      <c r="N209" s="442"/>
      <c r="O209" s="467" t="s">
        <v>50</v>
      </c>
      <c r="P209" s="611"/>
      <c r="W209" s="453"/>
    </row>
    <row r="210" spans="1:23" s="64" customFormat="1" ht="16">
      <c r="A210" s="470"/>
      <c r="B210" s="442"/>
      <c r="C210" s="442"/>
      <c r="D210" s="442"/>
      <c r="E210" s="442"/>
      <c r="F210" s="442"/>
      <c r="G210" s="442"/>
      <c r="H210" s="442"/>
      <c r="I210" s="442"/>
      <c r="J210" s="442"/>
      <c r="K210" s="442"/>
      <c r="L210" s="442"/>
      <c r="M210" s="442"/>
      <c r="N210" s="442"/>
      <c r="O210" s="442"/>
      <c r="P210" s="471"/>
      <c r="W210" s="453"/>
    </row>
    <row r="211" spans="1:23" s="64" customFormat="1" ht="16">
      <c r="A211" s="470"/>
      <c r="B211" s="467" t="s">
        <v>70</v>
      </c>
      <c r="C211" s="442"/>
      <c r="D211" s="766"/>
      <c r="E211" s="767"/>
      <c r="F211" s="768"/>
      <c r="G211" s="442"/>
      <c r="H211" s="467" t="s">
        <v>71</v>
      </c>
      <c r="I211" s="442"/>
      <c r="J211" s="769"/>
      <c r="K211" s="804"/>
      <c r="L211" s="804"/>
      <c r="M211" s="804"/>
      <c r="N211" s="804"/>
      <c r="O211" s="770"/>
      <c r="P211" s="471"/>
      <c r="W211" s="453"/>
    </row>
    <row r="212" spans="1:23" s="64" customFormat="1" ht="16">
      <c r="A212" s="470"/>
      <c r="B212" s="442"/>
      <c r="C212" s="442"/>
      <c r="D212" s="442"/>
      <c r="E212" s="442"/>
      <c r="F212" s="442"/>
      <c r="G212" s="442"/>
      <c r="H212" s="442"/>
      <c r="I212" s="442"/>
      <c r="J212" s="442"/>
      <c r="K212" s="442"/>
      <c r="L212" s="442"/>
      <c r="M212" s="442"/>
      <c r="N212" s="442"/>
      <c r="O212" s="442"/>
      <c r="P212" s="471"/>
      <c r="W212" s="453"/>
    </row>
    <row r="213" spans="1:23" s="64" customFormat="1" ht="16">
      <c r="A213" s="470"/>
      <c r="B213" s="467" t="s">
        <v>72</v>
      </c>
      <c r="C213" s="442"/>
      <c r="D213" s="766"/>
      <c r="E213" s="767"/>
      <c r="F213" s="767"/>
      <c r="G213" s="767"/>
      <c r="H213" s="767"/>
      <c r="I213" s="767"/>
      <c r="J213" s="767"/>
      <c r="K213" s="767"/>
      <c r="L213" s="767"/>
      <c r="M213" s="767"/>
      <c r="N213" s="767"/>
      <c r="O213" s="768"/>
      <c r="P213" s="471"/>
      <c r="W213" s="453"/>
    </row>
    <row r="214" spans="1:23" s="64" customFormat="1" ht="17" thickBot="1">
      <c r="A214" s="479"/>
      <c r="B214" s="480"/>
      <c r="C214" s="480"/>
      <c r="D214" s="480"/>
      <c r="E214" s="480"/>
      <c r="F214" s="480"/>
      <c r="G214" s="480"/>
      <c r="H214" s="480"/>
      <c r="I214" s="480"/>
      <c r="J214" s="480"/>
      <c r="K214" s="480"/>
      <c r="L214" s="480"/>
      <c r="M214" s="480"/>
      <c r="N214" s="480"/>
      <c r="O214" s="480"/>
      <c r="P214" s="481"/>
      <c r="W214" s="453"/>
    </row>
    <row r="215" spans="1:23" s="64" customFormat="1" ht="17" thickBot="1">
      <c r="A215" s="470"/>
      <c r="B215" s="442"/>
      <c r="C215" s="442"/>
      <c r="D215" s="442"/>
      <c r="E215" s="442"/>
      <c r="F215" s="442"/>
      <c r="G215" s="442"/>
      <c r="H215" s="442"/>
      <c r="I215" s="442"/>
      <c r="J215" s="442"/>
      <c r="K215" s="442"/>
      <c r="L215" s="442"/>
      <c r="M215" s="442"/>
      <c r="N215" s="442"/>
      <c r="O215" s="442"/>
      <c r="P215" s="471"/>
      <c r="W215" s="457" t="s">
        <v>195</v>
      </c>
    </row>
    <row r="216" spans="1:23" s="64" customFormat="1" ht="17" thickBot="1">
      <c r="A216" s="374" t="s">
        <v>907</v>
      </c>
      <c r="B216" s="467" t="s">
        <v>68</v>
      </c>
      <c r="C216" s="442"/>
      <c r="D216" s="442"/>
      <c r="E216" s="766"/>
      <c r="F216" s="767"/>
      <c r="G216" s="767"/>
      <c r="H216" s="767"/>
      <c r="I216" s="767"/>
      <c r="J216" s="768"/>
      <c r="K216" s="468" t="s">
        <v>69</v>
      </c>
      <c r="L216" s="766"/>
      <c r="M216" s="768"/>
      <c r="N216" s="442"/>
      <c r="O216" s="467" t="s">
        <v>778</v>
      </c>
      <c r="P216" s="629"/>
      <c r="W216" s="453"/>
    </row>
    <row r="217" spans="1:23" s="64" customFormat="1" ht="17" thickBot="1">
      <c r="A217" s="470"/>
      <c r="B217" s="442"/>
      <c r="C217" s="442"/>
      <c r="D217" s="442"/>
      <c r="E217" s="442"/>
      <c r="F217" s="442"/>
      <c r="G217" s="442"/>
      <c r="H217" s="442"/>
      <c r="I217" s="442"/>
      <c r="J217" s="442"/>
      <c r="K217" s="442"/>
      <c r="L217" s="442"/>
      <c r="M217" s="442"/>
      <c r="N217" s="442"/>
      <c r="O217" s="442"/>
      <c r="P217" s="471"/>
      <c r="W217" s="453"/>
    </row>
    <row r="218" spans="1:23" s="64" customFormat="1" ht="17" thickBot="1">
      <c r="A218" s="470"/>
      <c r="B218" s="467" t="s">
        <v>862</v>
      </c>
      <c r="C218" s="442"/>
      <c r="D218" s="442"/>
      <c r="E218" s="472"/>
      <c r="F218" s="472"/>
      <c r="G218" s="766"/>
      <c r="H218" s="767"/>
      <c r="I218" s="768"/>
      <c r="J218" s="442"/>
      <c r="K218" s="467" t="s">
        <v>49</v>
      </c>
      <c r="L218" s="610"/>
      <c r="M218" s="442"/>
      <c r="N218" s="442"/>
      <c r="O218" s="467" t="s">
        <v>49</v>
      </c>
      <c r="P218" s="610"/>
      <c r="W218" s="453"/>
    </row>
    <row r="219" spans="1:23" s="64" customFormat="1" ht="17" thickBot="1">
      <c r="A219" s="470"/>
      <c r="B219" s="467"/>
      <c r="C219" s="442"/>
      <c r="D219" s="442"/>
      <c r="E219" s="474"/>
      <c r="F219" s="474"/>
      <c r="G219" s="474"/>
      <c r="H219" s="474"/>
      <c r="I219" s="442"/>
      <c r="J219" s="442"/>
      <c r="K219" s="467"/>
      <c r="L219" s="475"/>
      <c r="M219" s="450"/>
      <c r="N219" s="450"/>
      <c r="O219" s="476"/>
      <c r="P219" s="477"/>
      <c r="W219" s="453"/>
    </row>
    <row r="220" spans="1:23" s="64" customFormat="1" ht="17" thickBot="1">
      <c r="A220" s="470"/>
      <c r="B220" s="467" t="s">
        <v>779</v>
      </c>
      <c r="C220" s="450"/>
      <c r="D220" s="450"/>
      <c r="E220" s="474"/>
      <c r="F220" s="474"/>
      <c r="G220" s="801" t="s">
        <v>859</v>
      </c>
      <c r="H220" s="802"/>
      <c r="I220" s="803"/>
      <c r="J220" s="442"/>
      <c r="K220" s="467" t="s">
        <v>50</v>
      </c>
      <c r="L220" s="611"/>
      <c r="M220" s="442"/>
      <c r="N220" s="442"/>
      <c r="O220" s="467" t="s">
        <v>50</v>
      </c>
      <c r="P220" s="611"/>
      <c r="W220" s="453"/>
    </row>
    <row r="221" spans="1:23" s="64" customFormat="1" ht="16">
      <c r="A221" s="470"/>
      <c r="B221" s="442"/>
      <c r="C221" s="442"/>
      <c r="D221" s="442"/>
      <c r="E221" s="442"/>
      <c r="F221" s="442"/>
      <c r="G221" s="442"/>
      <c r="H221" s="442"/>
      <c r="I221" s="442"/>
      <c r="J221" s="442"/>
      <c r="K221" s="442"/>
      <c r="L221" s="442"/>
      <c r="M221" s="442"/>
      <c r="N221" s="442"/>
      <c r="O221" s="442"/>
      <c r="P221" s="471"/>
      <c r="W221" s="453"/>
    </row>
    <row r="222" spans="1:23" s="64" customFormat="1" ht="16">
      <c r="A222" s="470"/>
      <c r="B222" s="467" t="s">
        <v>70</v>
      </c>
      <c r="C222" s="442"/>
      <c r="D222" s="766"/>
      <c r="E222" s="767"/>
      <c r="F222" s="768"/>
      <c r="G222" s="442"/>
      <c r="H222" s="467" t="s">
        <v>71</v>
      </c>
      <c r="I222" s="442"/>
      <c r="J222" s="769"/>
      <c r="K222" s="804"/>
      <c r="L222" s="804"/>
      <c r="M222" s="804"/>
      <c r="N222" s="804"/>
      <c r="O222" s="770"/>
      <c r="P222" s="471"/>
      <c r="W222" s="453"/>
    </row>
    <row r="223" spans="1:23" s="64" customFormat="1" ht="16">
      <c r="A223" s="470"/>
      <c r="B223" s="442"/>
      <c r="C223" s="442"/>
      <c r="D223" s="442"/>
      <c r="E223" s="442"/>
      <c r="F223" s="442"/>
      <c r="G223" s="442"/>
      <c r="H223" s="442"/>
      <c r="I223" s="442"/>
      <c r="J223" s="442"/>
      <c r="K223" s="442"/>
      <c r="L223" s="442"/>
      <c r="M223" s="442"/>
      <c r="N223" s="442"/>
      <c r="O223" s="442"/>
      <c r="P223" s="471"/>
      <c r="W223" s="453"/>
    </row>
    <row r="224" spans="1:23" s="64" customFormat="1" ht="16">
      <c r="A224" s="470"/>
      <c r="B224" s="467" t="s">
        <v>72</v>
      </c>
      <c r="C224" s="442"/>
      <c r="D224" s="766"/>
      <c r="E224" s="767"/>
      <c r="F224" s="767"/>
      <c r="G224" s="767"/>
      <c r="H224" s="767"/>
      <c r="I224" s="767"/>
      <c r="J224" s="767"/>
      <c r="K224" s="767"/>
      <c r="L224" s="767"/>
      <c r="M224" s="767"/>
      <c r="N224" s="767"/>
      <c r="O224" s="768"/>
      <c r="P224" s="471"/>
      <c r="W224" s="453"/>
    </row>
    <row r="225" spans="1:23" s="64" customFormat="1" ht="17" thickBot="1">
      <c r="A225" s="479"/>
      <c r="B225" s="480"/>
      <c r="C225" s="480"/>
      <c r="D225" s="480"/>
      <c r="E225" s="480"/>
      <c r="F225" s="480"/>
      <c r="G225" s="480"/>
      <c r="H225" s="480"/>
      <c r="I225" s="480"/>
      <c r="J225" s="480"/>
      <c r="K225" s="480"/>
      <c r="L225" s="480"/>
      <c r="M225" s="480"/>
      <c r="N225" s="480"/>
      <c r="O225" s="480"/>
      <c r="P225" s="481"/>
      <c r="W225" s="453"/>
    </row>
    <row r="226" spans="1:23" s="64" customFormat="1" ht="17" thickBot="1">
      <c r="A226" s="470"/>
      <c r="B226" s="442"/>
      <c r="C226" s="442"/>
      <c r="D226" s="442"/>
      <c r="E226" s="442"/>
      <c r="F226" s="442"/>
      <c r="G226" s="442"/>
      <c r="H226" s="442"/>
      <c r="I226" s="442"/>
      <c r="J226" s="442"/>
      <c r="K226" s="442"/>
      <c r="L226" s="442"/>
      <c r="M226" s="442"/>
      <c r="N226" s="442"/>
      <c r="O226" s="442"/>
      <c r="P226" s="471"/>
      <c r="W226" s="457" t="s">
        <v>195</v>
      </c>
    </row>
    <row r="227" spans="1:23" s="64" customFormat="1" ht="17" thickBot="1">
      <c r="A227" s="374" t="s">
        <v>908</v>
      </c>
      <c r="B227" s="467" t="s">
        <v>68</v>
      </c>
      <c r="C227" s="442"/>
      <c r="D227" s="442"/>
      <c r="E227" s="766"/>
      <c r="F227" s="767"/>
      <c r="G227" s="767"/>
      <c r="H227" s="767"/>
      <c r="I227" s="767"/>
      <c r="J227" s="768"/>
      <c r="K227" s="468" t="s">
        <v>69</v>
      </c>
      <c r="L227" s="766"/>
      <c r="M227" s="768"/>
      <c r="N227" s="442"/>
      <c r="O227" s="467" t="s">
        <v>778</v>
      </c>
      <c r="P227" s="629"/>
      <c r="W227" s="453"/>
    </row>
    <row r="228" spans="1:23" s="64" customFormat="1" ht="17" thickBot="1">
      <c r="A228" s="470"/>
      <c r="B228" s="442"/>
      <c r="C228" s="442"/>
      <c r="D228" s="442"/>
      <c r="E228" s="442"/>
      <c r="F228" s="442"/>
      <c r="G228" s="442"/>
      <c r="H228" s="442"/>
      <c r="I228" s="442"/>
      <c r="J228" s="442"/>
      <c r="K228" s="442"/>
      <c r="L228" s="442"/>
      <c r="M228" s="442"/>
      <c r="N228" s="442"/>
      <c r="O228" s="442"/>
      <c r="P228" s="471"/>
      <c r="W228" s="453"/>
    </row>
    <row r="229" spans="1:23" s="64" customFormat="1" ht="17" thickBot="1">
      <c r="A229" s="470"/>
      <c r="B229" s="467" t="s">
        <v>862</v>
      </c>
      <c r="C229" s="442"/>
      <c r="D229" s="442"/>
      <c r="E229" s="472"/>
      <c r="F229" s="472"/>
      <c r="G229" s="766"/>
      <c r="H229" s="767"/>
      <c r="I229" s="768"/>
      <c r="J229" s="442"/>
      <c r="K229" s="467" t="s">
        <v>49</v>
      </c>
      <c r="L229" s="610"/>
      <c r="M229" s="442"/>
      <c r="N229" s="442"/>
      <c r="O229" s="467" t="s">
        <v>49</v>
      </c>
      <c r="P229" s="610"/>
      <c r="W229" s="453"/>
    </row>
    <row r="230" spans="1:23" s="64" customFormat="1" ht="17" thickBot="1">
      <c r="A230" s="470"/>
      <c r="B230" s="467"/>
      <c r="C230" s="442"/>
      <c r="D230" s="442"/>
      <c r="E230" s="474"/>
      <c r="F230" s="474"/>
      <c r="G230" s="474"/>
      <c r="H230" s="474"/>
      <c r="I230" s="442"/>
      <c r="J230" s="442"/>
      <c r="K230" s="467"/>
      <c r="L230" s="475"/>
      <c r="M230" s="450"/>
      <c r="N230" s="450"/>
      <c r="O230" s="476"/>
      <c r="P230" s="477"/>
      <c r="W230" s="453"/>
    </row>
    <row r="231" spans="1:23" s="64" customFormat="1" ht="17" thickBot="1">
      <c r="A231" s="470"/>
      <c r="B231" s="467" t="s">
        <v>779</v>
      </c>
      <c r="C231" s="450"/>
      <c r="D231" s="450"/>
      <c r="E231" s="474"/>
      <c r="F231" s="474"/>
      <c r="G231" s="801" t="s">
        <v>859</v>
      </c>
      <c r="H231" s="802"/>
      <c r="I231" s="803"/>
      <c r="J231" s="442"/>
      <c r="K231" s="467" t="s">
        <v>50</v>
      </c>
      <c r="L231" s="611"/>
      <c r="M231" s="442"/>
      <c r="N231" s="442"/>
      <c r="O231" s="467" t="s">
        <v>50</v>
      </c>
      <c r="P231" s="611"/>
      <c r="W231" s="453"/>
    </row>
    <row r="232" spans="1:23" s="64" customFormat="1" ht="16">
      <c r="A232" s="470"/>
      <c r="B232" s="442"/>
      <c r="C232" s="442"/>
      <c r="D232" s="442"/>
      <c r="E232" s="442"/>
      <c r="F232" s="442"/>
      <c r="G232" s="442"/>
      <c r="H232" s="442"/>
      <c r="I232" s="442"/>
      <c r="J232" s="442"/>
      <c r="K232" s="442"/>
      <c r="L232" s="442"/>
      <c r="M232" s="442"/>
      <c r="N232" s="442"/>
      <c r="O232" s="442"/>
      <c r="P232" s="471"/>
      <c r="W232" s="453"/>
    </row>
    <row r="233" spans="1:23" s="64" customFormat="1" ht="16">
      <c r="A233" s="470"/>
      <c r="B233" s="467" t="s">
        <v>70</v>
      </c>
      <c r="C233" s="442"/>
      <c r="D233" s="766"/>
      <c r="E233" s="767"/>
      <c r="F233" s="768"/>
      <c r="G233" s="442"/>
      <c r="H233" s="467" t="s">
        <v>71</v>
      </c>
      <c r="I233" s="442"/>
      <c r="J233" s="769"/>
      <c r="K233" s="804"/>
      <c r="L233" s="804"/>
      <c r="M233" s="804"/>
      <c r="N233" s="804"/>
      <c r="O233" s="770"/>
      <c r="P233" s="471"/>
      <c r="W233" s="453"/>
    </row>
    <row r="234" spans="1:23" s="64" customFormat="1" ht="16">
      <c r="A234" s="470"/>
      <c r="B234" s="442"/>
      <c r="C234" s="442"/>
      <c r="D234" s="442"/>
      <c r="E234" s="442"/>
      <c r="F234" s="442"/>
      <c r="G234" s="442"/>
      <c r="H234" s="442"/>
      <c r="I234" s="442"/>
      <c r="J234" s="442"/>
      <c r="K234" s="442"/>
      <c r="L234" s="442"/>
      <c r="M234" s="442"/>
      <c r="N234" s="442"/>
      <c r="O234" s="442"/>
      <c r="P234" s="471"/>
      <c r="W234" s="453"/>
    </row>
    <row r="235" spans="1:23" s="64" customFormat="1" ht="16">
      <c r="A235" s="470"/>
      <c r="B235" s="467" t="s">
        <v>72</v>
      </c>
      <c r="C235" s="442"/>
      <c r="D235" s="766"/>
      <c r="E235" s="767"/>
      <c r="F235" s="767"/>
      <c r="G235" s="767"/>
      <c r="H235" s="767"/>
      <c r="I235" s="767"/>
      <c r="J235" s="767"/>
      <c r="K235" s="767"/>
      <c r="L235" s="767"/>
      <c r="M235" s="767"/>
      <c r="N235" s="767"/>
      <c r="O235" s="768"/>
      <c r="P235" s="471"/>
      <c r="W235" s="453"/>
    </row>
    <row r="236" spans="1:23" s="64" customFormat="1" ht="17" thickBot="1">
      <c r="A236" s="479"/>
      <c r="B236" s="480"/>
      <c r="C236" s="480"/>
      <c r="D236" s="480"/>
      <c r="E236" s="480"/>
      <c r="F236" s="480"/>
      <c r="G236" s="480"/>
      <c r="H236" s="480"/>
      <c r="I236" s="480"/>
      <c r="J236" s="480"/>
      <c r="K236" s="480"/>
      <c r="L236" s="480"/>
      <c r="M236" s="480"/>
      <c r="N236" s="480"/>
      <c r="O236" s="480"/>
      <c r="P236" s="481"/>
      <c r="W236" s="453"/>
    </row>
    <row r="237" spans="1:23" s="64" customFormat="1" ht="17" thickBot="1">
      <c r="A237" s="470"/>
      <c r="B237" s="442"/>
      <c r="C237" s="442"/>
      <c r="D237" s="442"/>
      <c r="E237" s="442"/>
      <c r="F237" s="442"/>
      <c r="G237" s="442"/>
      <c r="H237" s="442"/>
      <c r="I237" s="442"/>
      <c r="J237" s="442"/>
      <c r="K237" s="442"/>
      <c r="L237" s="442"/>
      <c r="M237" s="442"/>
      <c r="N237" s="442"/>
      <c r="O237" s="442"/>
      <c r="P237" s="471"/>
      <c r="W237" s="457" t="s">
        <v>195</v>
      </c>
    </row>
    <row r="238" spans="1:23" s="64" customFormat="1" ht="17" thickBot="1">
      <c r="A238" s="374" t="s">
        <v>909</v>
      </c>
      <c r="B238" s="467" t="s">
        <v>68</v>
      </c>
      <c r="C238" s="442"/>
      <c r="D238" s="442"/>
      <c r="E238" s="766"/>
      <c r="F238" s="767"/>
      <c r="G238" s="767"/>
      <c r="H238" s="767"/>
      <c r="I238" s="767"/>
      <c r="J238" s="768"/>
      <c r="K238" s="468" t="s">
        <v>69</v>
      </c>
      <c r="L238" s="766"/>
      <c r="M238" s="768"/>
      <c r="N238" s="442"/>
      <c r="O238" s="467" t="s">
        <v>778</v>
      </c>
      <c r="P238" s="629"/>
      <c r="W238" s="453"/>
    </row>
    <row r="239" spans="1:23" s="64" customFormat="1" ht="17" thickBot="1">
      <c r="A239" s="470"/>
      <c r="B239" s="442"/>
      <c r="C239" s="442"/>
      <c r="D239" s="442"/>
      <c r="E239" s="442"/>
      <c r="F239" s="442"/>
      <c r="G239" s="442"/>
      <c r="H239" s="442"/>
      <c r="I239" s="442"/>
      <c r="J239" s="442"/>
      <c r="K239" s="442"/>
      <c r="L239" s="442"/>
      <c r="M239" s="442"/>
      <c r="N239" s="442"/>
      <c r="O239" s="442"/>
      <c r="P239" s="471"/>
      <c r="W239" s="453"/>
    </row>
    <row r="240" spans="1:23" s="64" customFormat="1" ht="17" thickBot="1">
      <c r="A240" s="470"/>
      <c r="B240" s="467" t="s">
        <v>862</v>
      </c>
      <c r="C240" s="442"/>
      <c r="D240" s="442"/>
      <c r="E240" s="472"/>
      <c r="F240" s="472"/>
      <c r="G240" s="766"/>
      <c r="H240" s="767"/>
      <c r="I240" s="768"/>
      <c r="J240" s="442"/>
      <c r="K240" s="467" t="s">
        <v>49</v>
      </c>
      <c r="L240" s="610"/>
      <c r="M240" s="442"/>
      <c r="N240" s="442"/>
      <c r="O240" s="467" t="s">
        <v>49</v>
      </c>
      <c r="P240" s="610"/>
      <c r="W240" s="453"/>
    </row>
    <row r="241" spans="1:23" s="64" customFormat="1" ht="17" thickBot="1">
      <c r="A241" s="470"/>
      <c r="B241" s="467"/>
      <c r="C241" s="442"/>
      <c r="D241" s="442"/>
      <c r="E241" s="474"/>
      <c r="F241" s="474"/>
      <c r="G241" s="474"/>
      <c r="H241" s="474"/>
      <c r="I241" s="442"/>
      <c r="J241" s="442"/>
      <c r="K241" s="467"/>
      <c r="L241" s="475"/>
      <c r="M241" s="450"/>
      <c r="N241" s="450"/>
      <c r="O241" s="476"/>
      <c r="P241" s="477"/>
      <c r="W241" s="453"/>
    </row>
    <row r="242" spans="1:23" s="64" customFormat="1" ht="17" thickBot="1">
      <c r="A242" s="470"/>
      <c r="B242" s="467" t="s">
        <v>779</v>
      </c>
      <c r="C242" s="450"/>
      <c r="D242" s="450"/>
      <c r="E242" s="474"/>
      <c r="F242" s="474"/>
      <c r="G242" s="801" t="s">
        <v>859</v>
      </c>
      <c r="H242" s="802"/>
      <c r="I242" s="803"/>
      <c r="J242" s="442"/>
      <c r="K242" s="467" t="s">
        <v>50</v>
      </c>
      <c r="L242" s="611"/>
      <c r="M242" s="442"/>
      <c r="N242" s="442"/>
      <c r="O242" s="467" t="s">
        <v>50</v>
      </c>
      <c r="P242" s="611"/>
      <c r="W242" s="453"/>
    </row>
    <row r="243" spans="1:23" s="64" customFormat="1" ht="16">
      <c r="A243" s="470"/>
      <c r="B243" s="442"/>
      <c r="C243" s="442"/>
      <c r="D243" s="442"/>
      <c r="E243" s="442"/>
      <c r="F243" s="442"/>
      <c r="G243" s="442"/>
      <c r="H243" s="442"/>
      <c r="I243" s="442"/>
      <c r="J243" s="442"/>
      <c r="K243" s="442"/>
      <c r="L243" s="442"/>
      <c r="M243" s="442"/>
      <c r="N243" s="442"/>
      <c r="O243" s="442"/>
      <c r="P243" s="471"/>
      <c r="W243" s="453"/>
    </row>
    <row r="244" spans="1:23" s="64" customFormat="1" ht="16">
      <c r="A244" s="470"/>
      <c r="B244" s="467" t="s">
        <v>70</v>
      </c>
      <c r="C244" s="442"/>
      <c r="D244" s="766"/>
      <c r="E244" s="767"/>
      <c r="F244" s="768"/>
      <c r="G244" s="442"/>
      <c r="H244" s="467" t="s">
        <v>71</v>
      </c>
      <c r="I244" s="442"/>
      <c r="J244" s="769"/>
      <c r="K244" s="804"/>
      <c r="L244" s="804"/>
      <c r="M244" s="804"/>
      <c r="N244" s="804"/>
      <c r="O244" s="770"/>
      <c r="P244" s="471"/>
      <c r="W244" s="453"/>
    </row>
    <row r="245" spans="1:23" s="64" customFormat="1" ht="16">
      <c r="A245" s="470"/>
      <c r="B245" s="442"/>
      <c r="C245" s="442"/>
      <c r="D245" s="442"/>
      <c r="E245" s="442"/>
      <c r="F245" s="442"/>
      <c r="G245" s="442"/>
      <c r="H245" s="442"/>
      <c r="I245" s="442"/>
      <c r="J245" s="442"/>
      <c r="K245" s="442"/>
      <c r="L245" s="442"/>
      <c r="M245" s="442"/>
      <c r="N245" s="442"/>
      <c r="O245" s="442"/>
      <c r="P245" s="471"/>
      <c r="W245" s="453"/>
    </row>
    <row r="246" spans="1:23" s="64" customFormat="1" ht="16">
      <c r="A246" s="470"/>
      <c r="B246" s="467" t="s">
        <v>72</v>
      </c>
      <c r="C246" s="442"/>
      <c r="D246" s="766"/>
      <c r="E246" s="767"/>
      <c r="F246" s="767"/>
      <c r="G246" s="767"/>
      <c r="H246" s="767"/>
      <c r="I246" s="767"/>
      <c r="J246" s="767"/>
      <c r="K246" s="767"/>
      <c r="L246" s="767"/>
      <c r="M246" s="767"/>
      <c r="N246" s="767"/>
      <c r="O246" s="768"/>
      <c r="P246" s="471"/>
      <c r="W246" s="453"/>
    </row>
    <row r="247" spans="1:23" s="64" customFormat="1" ht="17" thickBot="1">
      <c r="A247" s="479"/>
      <c r="B247" s="480"/>
      <c r="C247" s="480"/>
      <c r="D247" s="480"/>
      <c r="E247" s="480"/>
      <c r="F247" s="480"/>
      <c r="G247" s="480"/>
      <c r="H247" s="480"/>
      <c r="I247" s="480"/>
      <c r="J247" s="480"/>
      <c r="K247" s="480"/>
      <c r="L247" s="480"/>
      <c r="M247" s="480"/>
      <c r="N247" s="480"/>
      <c r="O247" s="480"/>
      <c r="P247" s="481"/>
      <c r="W247" s="453"/>
    </row>
    <row r="248" spans="1:23" s="64" customFormat="1" ht="17" thickBot="1">
      <c r="A248" s="470"/>
      <c r="B248" s="442"/>
      <c r="C248" s="442"/>
      <c r="D248" s="442"/>
      <c r="E248" s="442"/>
      <c r="F248" s="442"/>
      <c r="G248" s="442"/>
      <c r="H248" s="442"/>
      <c r="I248" s="442"/>
      <c r="J248" s="442"/>
      <c r="K248" s="442"/>
      <c r="L248" s="442"/>
      <c r="M248" s="442"/>
      <c r="N248" s="442"/>
      <c r="O248" s="442"/>
      <c r="P248" s="471"/>
      <c r="W248" s="457" t="s">
        <v>195</v>
      </c>
    </row>
    <row r="249" spans="1:23" s="64" customFormat="1" ht="17" thickBot="1">
      <c r="A249" s="374" t="s">
        <v>910</v>
      </c>
      <c r="B249" s="467" t="s">
        <v>68</v>
      </c>
      <c r="C249" s="442"/>
      <c r="D249" s="442"/>
      <c r="E249" s="766"/>
      <c r="F249" s="767"/>
      <c r="G249" s="767"/>
      <c r="H249" s="767"/>
      <c r="I249" s="767"/>
      <c r="J249" s="768"/>
      <c r="K249" s="468" t="s">
        <v>69</v>
      </c>
      <c r="L249" s="766"/>
      <c r="M249" s="768"/>
      <c r="N249" s="442"/>
      <c r="O249" s="467" t="s">
        <v>778</v>
      </c>
      <c r="P249" s="629"/>
      <c r="W249" s="453"/>
    </row>
    <row r="250" spans="1:23" s="64" customFormat="1" ht="17" thickBot="1">
      <c r="A250" s="470"/>
      <c r="B250" s="442"/>
      <c r="C250" s="442"/>
      <c r="D250" s="442"/>
      <c r="E250" s="442"/>
      <c r="F250" s="442"/>
      <c r="G250" s="442"/>
      <c r="H250" s="442"/>
      <c r="I250" s="442"/>
      <c r="J250" s="442"/>
      <c r="K250" s="442"/>
      <c r="L250" s="442"/>
      <c r="M250" s="442"/>
      <c r="N250" s="442"/>
      <c r="O250" s="442"/>
      <c r="P250" s="471"/>
      <c r="W250" s="453"/>
    </row>
    <row r="251" spans="1:23" s="64" customFormat="1" ht="17" thickBot="1">
      <c r="A251" s="470"/>
      <c r="B251" s="467" t="s">
        <v>862</v>
      </c>
      <c r="C251" s="442"/>
      <c r="D251" s="442"/>
      <c r="E251" s="472"/>
      <c r="F251" s="472"/>
      <c r="G251" s="766"/>
      <c r="H251" s="767"/>
      <c r="I251" s="768"/>
      <c r="J251" s="442"/>
      <c r="K251" s="467" t="s">
        <v>49</v>
      </c>
      <c r="L251" s="610"/>
      <c r="M251" s="442"/>
      <c r="N251" s="442"/>
      <c r="O251" s="467" t="s">
        <v>49</v>
      </c>
      <c r="P251" s="610"/>
      <c r="W251" s="453"/>
    </row>
    <row r="252" spans="1:23" s="64" customFormat="1" ht="17" thickBot="1">
      <c r="A252" s="470"/>
      <c r="B252" s="467"/>
      <c r="C252" s="442"/>
      <c r="D252" s="442"/>
      <c r="E252" s="474"/>
      <c r="F252" s="474"/>
      <c r="G252" s="474"/>
      <c r="H252" s="474"/>
      <c r="I252" s="442"/>
      <c r="J252" s="442"/>
      <c r="K252" s="467"/>
      <c r="L252" s="475"/>
      <c r="M252" s="450"/>
      <c r="N252" s="450"/>
      <c r="O252" s="476"/>
      <c r="P252" s="477"/>
      <c r="W252" s="453"/>
    </row>
    <row r="253" spans="1:23" s="64" customFormat="1" ht="17" thickBot="1">
      <c r="A253" s="470"/>
      <c r="B253" s="467" t="s">
        <v>779</v>
      </c>
      <c r="C253" s="450"/>
      <c r="D253" s="450"/>
      <c r="E253" s="474"/>
      <c r="F253" s="474"/>
      <c r="G253" s="801" t="s">
        <v>859</v>
      </c>
      <c r="H253" s="802"/>
      <c r="I253" s="803"/>
      <c r="J253" s="442"/>
      <c r="K253" s="467" t="s">
        <v>50</v>
      </c>
      <c r="L253" s="611"/>
      <c r="M253" s="442"/>
      <c r="N253" s="442"/>
      <c r="O253" s="467" t="s">
        <v>50</v>
      </c>
      <c r="P253" s="611"/>
      <c r="W253" s="453"/>
    </row>
    <row r="254" spans="1:23" s="64" customFormat="1" ht="16">
      <c r="A254" s="470"/>
      <c r="B254" s="442"/>
      <c r="C254" s="442"/>
      <c r="D254" s="442"/>
      <c r="E254" s="442"/>
      <c r="F254" s="442"/>
      <c r="G254" s="442"/>
      <c r="H254" s="442"/>
      <c r="I254" s="442"/>
      <c r="J254" s="442"/>
      <c r="K254" s="442"/>
      <c r="L254" s="442"/>
      <c r="M254" s="442"/>
      <c r="N254" s="442"/>
      <c r="O254" s="442"/>
      <c r="P254" s="471"/>
      <c r="W254" s="453"/>
    </row>
    <row r="255" spans="1:23" s="64" customFormat="1" ht="16">
      <c r="A255" s="470"/>
      <c r="B255" s="467" t="s">
        <v>70</v>
      </c>
      <c r="C255" s="442"/>
      <c r="D255" s="766"/>
      <c r="E255" s="767"/>
      <c r="F255" s="768"/>
      <c r="G255" s="442"/>
      <c r="H255" s="467" t="s">
        <v>71</v>
      </c>
      <c r="I255" s="442"/>
      <c r="J255" s="769"/>
      <c r="K255" s="804"/>
      <c r="L255" s="804"/>
      <c r="M255" s="804"/>
      <c r="N255" s="804"/>
      <c r="O255" s="770"/>
      <c r="P255" s="471"/>
      <c r="W255" s="453"/>
    </row>
    <row r="256" spans="1:23" s="64" customFormat="1" ht="16">
      <c r="A256" s="470"/>
      <c r="B256" s="442"/>
      <c r="C256" s="442"/>
      <c r="D256" s="442"/>
      <c r="E256" s="442"/>
      <c r="F256" s="442"/>
      <c r="G256" s="442"/>
      <c r="H256" s="442"/>
      <c r="I256" s="442"/>
      <c r="J256" s="442"/>
      <c r="K256" s="442"/>
      <c r="L256" s="442"/>
      <c r="M256" s="442"/>
      <c r="N256" s="442"/>
      <c r="O256" s="442"/>
      <c r="P256" s="471"/>
      <c r="W256" s="453"/>
    </row>
    <row r="257" spans="1:23" s="64" customFormat="1" ht="16">
      <c r="A257" s="470"/>
      <c r="B257" s="467" t="s">
        <v>72</v>
      </c>
      <c r="C257" s="442"/>
      <c r="D257" s="766"/>
      <c r="E257" s="767"/>
      <c r="F257" s="767"/>
      <c r="G257" s="767"/>
      <c r="H257" s="767"/>
      <c r="I257" s="767"/>
      <c r="J257" s="767"/>
      <c r="K257" s="767"/>
      <c r="L257" s="767"/>
      <c r="M257" s="767"/>
      <c r="N257" s="767"/>
      <c r="O257" s="768"/>
      <c r="P257" s="471"/>
      <c r="W257" s="453"/>
    </row>
    <row r="258" spans="1:23" s="64" customFormat="1" ht="17" thickBot="1">
      <c r="A258" s="479"/>
      <c r="B258" s="480"/>
      <c r="C258" s="480"/>
      <c r="D258" s="480"/>
      <c r="E258" s="480"/>
      <c r="F258" s="480"/>
      <c r="G258" s="480"/>
      <c r="H258" s="480"/>
      <c r="I258" s="480"/>
      <c r="J258" s="480"/>
      <c r="K258" s="480"/>
      <c r="L258" s="480"/>
      <c r="M258" s="480"/>
      <c r="N258" s="480"/>
      <c r="O258" s="480"/>
      <c r="P258" s="481"/>
      <c r="W258" s="453"/>
    </row>
    <row r="259" spans="1:23" ht="17" thickBot="1">
      <c r="A259" s="470"/>
      <c r="B259" s="442"/>
      <c r="C259" s="442"/>
      <c r="D259" s="442"/>
      <c r="E259" s="442"/>
      <c r="F259" s="442"/>
      <c r="G259" s="442"/>
      <c r="H259" s="442"/>
      <c r="I259" s="442"/>
      <c r="J259" s="442"/>
      <c r="K259" s="442"/>
      <c r="L259" s="442"/>
      <c r="M259" s="442"/>
      <c r="N259" s="442"/>
      <c r="O259" s="442"/>
      <c r="P259" s="471"/>
      <c r="Q259" s="64"/>
      <c r="R259" s="64"/>
      <c r="S259" s="64"/>
      <c r="T259" s="64"/>
      <c r="U259" s="64"/>
      <c r="V259" s="64"/>
      <c r="W259" s="457" t="s">
        <v>195</v>
      </c>
    </row>
    <row r="260" spans="1:23" s="64" customFormat="1" ht="17" thickBot="1">
      <c r="A260" s="374" t="s">
        <v>911</v>
      </c>
      <c r="B260" s="467" t="s">
        <v>68</v>
      </c>
      <c r="C260" s="442"/>
      <c r="D260" s="442"/>
      <c r="E260" s="766"/>
      <c r="F260" s="767"/>
      <c r="G260" s="767"/>
      <c r="H260" s="767"/>
      <c r="I260" s="767"/>
      <c r="J260" s="768"/>
      <c r="K260" s="468" t="s">
        <v>69</v>
      </c>
      <c r="L260" s="766"/>
      <c r="M260" s="768"/>
      <c r="N260" s="442"/>
      <c r="O260" s="467" t="s">
        <v>778</v>
      </c>
      <c r="P260" s="629"/>
      <c r="W260" s="453"/>
    </row>
    <row r="261" spans="1:23" s="64" customFormat="1" ht="17" thickBot="1">
      <c r="A261" s="470"/>
      <c r="B261" s="442"/>
      <c r="C261" s="442"/>
      <c r="D261" s="442"/>
      <c r="E261" s="442"/>
      <c r="F261" s="442"/>
      <c r="G261" s="442"/>
      <c r="H261" s="442"/>
      <c r="I261" s="442"/>
      <c r="J261" s="442"/>
      <c r="K261" s="442"/>
      <c r="L261" s="442"/>
      <c r="M261" s="442"/>
      <c r="N261" s="442"/>
      <c r="O261" s="442"/>
      <c r="P261" s="471"/>
      <c r="W261" s="453"/>
    </row>
    <row r="262" spans="1:23" s="64" customFormat="1" ht="17" thickBot="1">
      <c r="A262" s="470"/>
      <c r="B262" s="467" t="s">
        <v>862</v>
      </c>
      <c r="C262" s="442"/>
      <c r="D262" s="442"/>
      <c r="E262" s="472"/>
      <c r="F262" s="472"/>
      <c r="G262" s="766"/>
      <c r="H262" s="767"/>
      <c r="I262" s="768"/>
      <c r="J262" s="442"/>
      <c r="K262" s="467" t="s">
        <v>49</v>
      </c>
      <c r="L262" s="610"/>
      <c r="M262" s="442"/>
      <c r="N262" s="442"/>
      <c r="O262" s="467" t="s">
        <v>49</v>
      </c>
      <c r="P262" s="610"/>
      <c r="W262" s="453"/>
    </row>
    <row r="263" spans="1:23" s="64" customFormat="1" ht="17" thickBot="1">
      <c r="A263" s="470"/>
      <c r="B263" s="467"/>
      <c r="C263" s="442"/>
      <c r="D263" s="442"/>
      <c r="E263" s="474"/>
      <c r="F263" s="474"/>
      <c r="G263" s="474"/>
      <c r="H263" s="474"/>
      <c r="I263" s="442"/>
      <c r="J263" s="442"/>
      <c r="K263" s="467"/>
      <c r="L263" s="475"/>
      <c r="M263" s="450"/>
      <c r="N263" s="450"/>
      <c r="O263" s="476"/>
      <c r="P263" s="477"/>
      <c r="W263" s="453"/>
    </row>
    <row r="264" spans="1:23" s="64" customFormat="1" ht="17" thickBot="1">
      <c r="A264" s="470"/>
      <c r="B264" s="467" t="s">
        <v>779</v>
      </c>
      <c r="C264" s="450"/>
      <c r="D264" s="450"/>
      <c r="E264" s="474"/>
      <c r="F264" s="474"/>
      <c r="G264" s="801" t="s">
        <v>859</v>
      </c>
      <c r="H264" s="802"/>
      <c r="I264" s="803"/>
      <c r="J264" s="442"/>
      <c r="K264" s="467" t="s">
        <v>50</v>
      </c>
      <c r="L264" s="611"/>
      <c r="M264" s="442"/>
      <c r="N264" s="442"/>
      <c r="O264" s="467" t="s">
        <v>50</v>
      </c>
      <c r="P264" s="611"/>
      <c r="W264" s="453"/>
    </row>
    <row r="265" spans="1:23" s="64" customFormat="1" ht="16">
      <c r="A265" s="470"/>
      <c r="B265" s="442"/>
      <c r="C265" s="442"/>
      <c r="D265" s="442"/>
      <c r="E265" s="442"/>
      <c r="F265" s="442"/>
      <c r="G265" s="442"/>
      <c r="H265" s="442"/>
      <c r="I265" s="442"/>
      <c r="J265" s="442"/>
      <c r="K265" s="442"/>
      <c r="L265" s="442"/>
      <c r="M265" s="442"/>
      <c r="N265" s="442"/>
      <c r="O265" s="442"/>
      <c r="P265" s="471"/>
      <c r="W265" s="453"/>
    </row>
    <row r="266" spans="1:23" s="64" customFormat="1" ht="16">
      <c r="A266" s="470"/>
      <c r="B266" s="467" t="s">
        <v>70</v>
      </c>
      <c r="C266" s="442"/>
      <c r="D266" s="766"/>
      <c r="E266" s="767"/>
      <c r="F266" s="768"/>
      <c r="G266" s="442"/>
      <c r="H266" s="467" t="s">
        <v>71</v>
      </c>
      <c r="I266" s="442"/>
      <c r="J266" s="769"/>
      <c r="K266" s="804"/>
      <c r="L266" s="804"/>
      <c r="M266" s="804"/>
      <c r="N266" s="804"/>
      <c r="O266" s="770"/>
      <c r="P266" s="471"/>
      <c r="W266" s="453"/>
    </row>
    <row r="267" spans="1:23" s="64" customFormat="1" ht="16">
      <c r="A267" s="470"/>
      <c r="B267" s="442"/>
      <c r="C267" s="442"/>
      <c r="D267" s="442"/>
      <c r="E267" s="442"/>
      <c r="F267" s="442"/>
      <c r="G267" s="442"/>
      <c r="H267" s="442"/>
      <c r="I267" s="442"/>
      <c r="J267" s="442"/>
      <c r="K267" s="442"/>
      <c r="L267" s="442"/>
      <c r="M267" s="442"/>
      <c r="N267" s="442"/>
      <c r="O267" s="442"/>
      <c r="P267" s="471"/>
      <c r="W267" s="453"/>
    </row>
    <row r="268" spans="1:23" s="64" customFormat="1" ht="16">
      <c r="A268" s="470"/>
      <c r="B268" s="467" t="s">
        <v>72</v>
      </c>
      <c r="C268" s="442"/>
      <c r="D268" s="766"/>
      <c r="E268" s="767"/>
      <c r="F268" s="767"/>
      <c r="G268" s="767"/>
      <c r="H268" s="767"/>
      <c r="I268" s="767"/>
      <c r="J268" s="767"/>
      <c r="K268" s="767"/>
      <c r="L268" s="767"/>
      <c r="M268" s="767"/>
      <c r="N268" s="767"/>
      <c r="O268" s="768"/>
      <c r="P268" s="471"/>
      <c r="W268" s="453"/>
    </row>
    <row r="269" spans="1:23" s="64" customFormat="1" ht="17" thickBot="1">
      <c r="A269" s="479"/>
      <c r="B269" s="480"/>
      <c r="C269" s="480"/>
      <c r="D269" s="480"/>
      <c r="E269" s="480"/>
      <c r="F269" s="480"/>
      <c r="G269" s="480"/>
      <c r="H269" s="480"/>
      <c r="I269" s="480"/>
      <c r="J269" s="480"/>
      <c r="K269" s="480"/>
      <c r="L269" s="480"/>
      <c r="M269" s="480"/>
      <c r="N269" s="480"/>
      <c r="O269" s="480"/>
      <c r="P269" s="481"/>
      <c r="W269" s="453"/>
    </row>
    <row r="270" spans="1:23" s="64" customFormat="1" ht="17" thickBot="1">
      <c r="A270" s="470"/>
      <c r="B270" s="442"/>
      <c r="C270" s="442"/>
      <c r="D270" s="442"/>
      <c r="E270" s="442"/>
      <c r="F270" s="442"/>
      <c r="G270" s="442"/>
      <c r="H270" s="442"/>
      <c r="I270" s="442"/>
      <c r="J270" s="442"/>
      <c r="K270" s="442"/>
      <c r="L270" s="442"/>
      <c r="M270" s="442"/>
      <c r="N270" s="442"/>
      <c r="O270" s="442"/>
      <c r="P270" s="471"/>
      <c r="W270" s="457" t="s">
        <v>195</v>
      </c>
    </row>
    <row r="271" spans="1:23" s="64" customFormat="1" ht="17" thickBot="1">
      <c r="A271" s="374" t="s">
        <v>912</v>
      </c>
      <c r="B271" s="467" t="s">
        <v>68</v>
      </c>
      <c r="C271" s="442"/>
      <c r="D271" s="442"/>
      <c r="E271" s="766"/>
      <c r="F271" s="767"/>
      <c r="G271" s="767"/>
      <c r="H271" s="767"/>
      <c r="I271" s="767"/>
      <c r="J271" s="768"/>
      <c r="K271" s="468" t="s">
        <v>69</v>
      </c>
      <c r="L271" s="766"/>
      <c r="M271" s="768"/>
      <c r="N271" s="442"/>
      <c r="O271" s="467" t="s">
        <v>778</v>
      </c>
      <c r="P271" s="629"/>
      <c r="W271" s="453"/>
    </row>
    <row r="272" spans="1:23" s="64" customFormat="1" ht="17" thickBot="1">
      <c r="A272" s="470"/>
      <c r="B272" s="442"/>
      <c r="C272" s="442"/>
      <c r="D272" s="442"/>
      <c r="E272" s="442"/>
      <c r="F272" s="442"/>
      <c r="G272" s="442"/>
      <c r="H272" s="442"/>
      <c r="I272" s="442"/>
      <c r="J272" s="442"/>
      <c r="K272" s="442"/>
      <c r="L272" s="442"/>
      <c r="M272" s="442"/>
      <c r="N272" s="442"/>
      <c r="O272" s="442"/>
      <c r="P272" s="471"/>
      <c r="W272" s="453"/>
    </row>
    <row r="273" spans="1:23" s="64" customFormat="1" ht="17" thickBot="1">
      <c r="A273" s="470"/>
      <c r="B273" s="467" t="s">
        <v>862</v>
      </c>
      <c r="C273" s="442"/>
      <c r="D273" s="442"/>
      <c r="E273" s="472"/>
      <c r="F273" s="472"/>
      <c r="G273" s="766"/>
      <c r="H273" s="767"/>
      <c r="I273" s="768"/>
      <c r="J273" s="442"/>
      <c r="K273" s="467" t="s">
        <v>49</v>
      </c>
      <c r="L273" s="610"/>
      <c r="M273" s="442"/>
      <c r="N273" s="442"/>
      <c r="O273" s="467" t="s">
        <v>49</v>
      </c>
      <c r="P273" s="610"/>
      <c r="W273" s="453"/>
    </row>
    <row r="274" spans="1:23" s="64" customFormat="1" ht="17" thickBot="1">
      <c r="A274" s="470"/>
      <c r="B274" s="467"/>
      <c r="C274" s="442"/>
      <c r="D274" s="442"/>
      <c r="E274" s="474"/>
      <c r="F274" s="474"/>
      <c r="G274" s="474"/>
      <c r="H274" s="474"/>
      <c r="I274" s="442"/>
      <c r="J274" s="442"/>
      <c r="K274" s="467"/>
      <c r="L274" s="475"/>
      <c r="M274" s="450"/>
      <c r="N274" s="450"/>
      <c r="O274" s="476"/>
      <c r="P274" s="477"/>
      <c r="W274" s="453"/>
    </row>
    <row r="275" spans="1:23" s="64" customFormat="1" ht="17" thickBot="1">
      <c r="A275" s="470"/>
      <c r="B275" s="467" t="s">
        <v>779</v>
      </c>
      <c r="C275" s="450"/>
      <c r="D275" s="450"/>
      <c r="E275" s="474"/>
      <c r="F275" s="474"/>
      <c r="G275" s="801" t="s">
        <v>859</v>
      </c>
      <c r="H275" s="802"/>
      <c r="I275" s="803"/>
      <c r="J275" s="442"/>
      <c r="K275" s="467" t="s">
        <v>50</v>
      </c>
      <c r="L275" s="611"/>
      <c r="M275" s="442"/>
      <c r="N275" s="442"/>
      <c r="O275" s="467" t="s">
        <v>50</v>
      </c>
      <c r="P275" s="611"/>
      <c r="W275" s="453"/>
    </row>
    <row r="276" spans="1:23" s="64" customFormat="1" ht="16">
      <c r="A276" s="470"/>
      <c r="B276" s="442"/>
      <c r="C276" s="442"/>
      <c r="D276" s="442"/>
      <c r="E276" s="442"/>
      <c r="F276" s="442"/>
      <c r="G276" s="442"/>
      <c r="H276" s="442"/>
      <c r="I276" s="442"/>
      <c r="J276" s="442"/>
      <c r="K276" s="442"/>
      <c r="L276" s="442"/>
      <c r="M276" s="442"/>
      <c r="N276" s="442"/>
      <c r="O276" s="442"/>
      <c r="P276" s="471"/>
      <c r="W276" s="453"/>
    </row>
    <row r="277" spans="1:23" s="64" customFormat="1" ht="16">
      <c r="A277" s="470"/>
      <c r="B277" s="467" t="s">
        <v>70</v>
      </c>
      <c r="C277" s="442"/>
      <c r="D277" s="766"/>
      <c r="E277" s="767"/>
      <c r="F277" s="768"/>
      <c r="G277" s="442"/>
      <c r="H277" s="467" t="s">
        <v>71</v>
      </c>
      <c r="I277" s="442"/>
      <c r="J277" s="769"/>
      <c r="K277" s="804"/>
      <c r="L277" s="804"/>
      <c r="M277" s="804"/>
      <c r="N277" s="804"/>
      <c r="O277" s="770"/>
      <c r="P277" s="471"/>
      <c r="W277" s="453"/>
    </row>
    <row r="278" spans="1:23" s="64" customFormat="1" ht="16">
      <c r="A278" s="470"/>
      <c r="B278" s="442"/>
      <c r="C278" s="442"/>
      <c r="D278" s="442"/>
      <c r="E278" s="442"/>
      <c r="F278" s="442"/>
      <c r="G278" s="442"/>
      <c r="H278" s="442"/>
      <c r="I278" s="442"/>
      <c r="J278" s="442"/>
      <c r="K278" s="442"/>
      <c r="L278" s="442"/>
      <c r="M278" s="442"/>
      <c r="N278" s="442"/>
      <c r="O278" s="442"/>
      <c r="P278" s="471"/>
      <c r="W278" s="453"/>
    </row>
    <row r="279" spans="1:23" s="64" customFormat="1" ht="16">
      <c r="A279" s="470"/>
      <c r="B279" s="467" t="s">
        <v>72</v>
      </c>
      <c r="C279" s="442"/>
      <c r="D279" s="766"/>
      <c r="E279" s="767"/>
      <c r="F279" s="767"/>
      <c r="G279" s="767"/>
      <c r="H279" s="767"/>
      <c r="I279" s="767"/>
      <c r="J279" s="767"/>
      <c r="K279" s="767"/>
      <c r="L279" s="767"/>
      <c r="M279" s="767"/>
      <c r="N279" s="767"/>
      <c r="O279" s="768"/>
      <c r="P279" s="471"/>
      <c r="W279" s="453"/>
    </row>
    <row r="280" spans="1:23" s="64" customFormat="1" ht="17" thickBot="1">
      <c r="A280" s="479"/>
      <c r="B280" s="480"/>
      <c r="C280" s="480"/>
      <c r="D280" s="480"/>
      <c r="E280" s="480"/>
      <c r="F280" s="480"/>
      <c r="G280" s="480"/>
      <c r="H280" s="480"/>
      <c r="I280" s="480"/>
      <c r="J280" s="480"/>
      <c r="K280" s="480"/>
      <c r="L280" s="480"/>
      <c r="M280" s="480"/>
      <c r="N280" s="480"/>
      <c r="O280" s="480"/>
      <c r="P280" s="481"/>
      <c r="W280" s="453"/>
    </row>
    <row r="281" spans="1:23" s="64" customFormat="1" ht="17" thickBot="1">
      <c r="A281" s="470"/>
      <c r="B281" s="442"/>
      <c r="C281" s="442"/>
      <c r="D281" s="442"/>
      <c r="E281" s="442"/>
      <c r="F281" s="442"/>
      <c r="G281" s="442"/>
      <c r="H281" s="442"/>
      <c r="I281" s="442"/>
      <c r="J281" s="442"/>
      <c r="K281" s="442"/>
      <c r="L281" s="442"/>
      <c r="M281" s="442"/>
      <c r="N281" s="442"/>
      <c r="O281" s="442"/>
      <c r="P281" s="471"/>
      <c r="W281" s="457" t="s">
        <v>195</v>
      </c>
    </row>
    <row r="282" spans="1:23" s="64" customFormat="1" ht="17" thickBot="1">
      <c r="A282" s="374" t="s">
        <v>913</v>
      </c>
      <c r="B282" s="467" t="s">
        <v>68</v>
      </c>
      <c r="C282" s="442"/>
      <c r="D282" s="442"/>
      <c r="E282" s="766"/>
      <c r="F282" s="767"/>
      <c r="G282" s="767"/>
      <c r="H282" s="767"/>
      <c r="I282" s="767"/>
      <c r="J282" s="768"/>
      <c r="K282" s="468" t="s">
        <v>69</v>
      </c>
      <c r="L282" s="766"/>
      <c r="M282" s="768"/>
      <c r="N282" s="442"/>
      <c r="O282" s="467" t="s">
        <v>778</v>
      </c>
      <c r="P282" s="629"/>
      <c r="W282" s="453"/>
    </row>
    <row r="283" spans="1:23" s="64" customFormat="1" ht="17" thickBot="1">
      <c r="A283" s="470"/>
      <c r="B283" s="442"/>
      <c r="C283" s="442"/>
      <c r="D283" s="442"/>
      <c r="E283" s="442"/>
      <c r="F283" s="442"/>
      <c r="G283" s="442"/>
      <c r="H283" s="442"/>
      <c r="I283" s="442"/>
      <c r="J283" s="442"/>
      <c r="K283" s="442"/>
      <c r="L283" s="442"/>
      <c r="M283" s="442"/>
      <c r="N283" s="442"/>
      <c r="O283" s="442"/>
      <c r="P283" s="471"/>
      <c r="W283" s="453"/>
    </row>
    <row r="284" spans="1:23" s="64" customFormat="1" ht="17" thickBot="1">
      <c r="A284" s="470"/>
      <c r="B284" s="467" t="s">
        <v>862</v>
      </c>
      <c r="C284" s="442"/>
      <c r="D284" s="442"/>
      <c r="E284" s="472"/>
      <c r="F284" s="472"/>
      <c r="G284" s="766"/>
      <c r="H284" s="767"/>
      <c r="I284" s="768"/>
      <c r="J284" s="442"/>
      <c r="K284" s="467" t="s">
        <v>49</v>
      </c>
      <c r="L284" s="610"/>
      <c r="M284" s="442"/>
      <c r="N284" s="442"/>
      <c r="O284" s="467" t="s">
        <v>49</v>
      </c>
      <c r="P284" s="610"/>
      <c r="W284" s="453"/>
    </row>
    <row r="285" spans="1:23" s="64" customFormat="1" ht="17" thickBot="1">
      <c r="A285" s="470"/>
      <c r="B285" s="467"/>
      <c r="C285" s="442"/>
      <c r="D285" s="442"/>
      <c r="E285" s="474"/>
      <c r="F285" s="474"/>
      <c r="G285" s="474"/>
      <c r="H285" s="474"/>
      <c r="I285" s="442"/>
      <c r="J285" s="442"/>
      <c r="K285" s="467"/>
      <c r="L285" s="475"/>
      <c r="M285" s="450"/>
      <c r="N285" s="450"/>
      <c r="O285" s="476"/>
      <c r="P285" s="477"/>
      <c r="W285" s="453"/>
    </row>
    <row r="286" spans="1:23" s="64" customFormat="1" ht="17" thickBot="1">
      <c r="A286" s="470"/>
      <c r="B286" s="467" t="s">
        <v>779</v>
      </c>
      <c r="C286" s="450"/>
      <c r="D286" s="450"/>
      <c r="E286" s="474"/>
      <c r="F286" s="474"/>
      <c r="G286" s="801" t="s">
        <v>859</v>
      </c>
      <c r="H286" s="802"/>
      <c r="I286" s="803"/>
      <c r="J286" s="442"/>
      <c r="K286" s="467" t="s">
        <v>50</v>
      </c>
      <c r="L286" s="611"/>
      <c r="M286" s="442"/>
      <c r="N286" s="442"/>
      <c r="O286" s="467" t="s">
        <v>50</v>
      </c>
      <c r="P286" s="611"/>
      <c r="W286" s="453"/>
    </row>
    <row r="287" spans="1:23" s="64" customFormat="1" ht="16">
      <c r="A287" s="470"/>
      <c r="B287" s="442"/>
      <c r="C287" s="442"/>
      <c r="D287" s="442"/>
      <c r="E287" s="442"/>
      <c r="F287" s="442"/>
      <c r="G287" s="442"/>
      <c r="H287" s="442"/>
      <c r="I287" s="442"/>
      <c r="J287" s="442"/>
      <c r="K287" s="442"/>
      <c r="L287" s="442"/>
      <c r="M287" s="442"/>
      <c r="N287" s="442"/>
      <c r="O287" s="442"/>
      <c r="P287" s="471"/>
      <c r="W287" s="453"/>
    </row>
    <row r="288" spans="1:23" s="64" customFormat="1" ht="16">
      <c r="A288" s="470"/>
      <c r="B288" s="467" t="s">
        <v>70</v>
      </c>
      <c r="C288" s="442"/>
      <c r="D288" s="766"/>
      <c r="E288" s="767"/>
      <c r="F288" s="768"/>
      <c r="G288" s="442"/>
      <c r="H288" s="467" t="s">
        <v>71</v>
      </c>
      <c r="I288" s="442"/>
      <c r="J288" s="769"/>
      <c r="K288" s="804"/>
      <c r="L288" s="804"/>
      <c r="M288" s="804"/>
      <c r="N288" s="804"/>
      <c r="O288" s="770"/>
      <c r="P288" s="471"/>
      <c r="W288" s="453"/>
    </row>
    <row r="289" spans="1:23" s="64" customFormat="1" ht="16">
      <c r="A289" s="470"/>
      <c r="B289" s="442"/>
      <c r="C289" s="442"/>
      <c r="D289" s="442"/>
      <c r="E289" s="442"/>
      <c r="F289" s="442"/>
      <c r="G289" s="442"/>
      <c r="H289" s="442"/>
      <c r="I289" s="442"/>
      <c r="J289" s="442"/>
      <c r="K289" s="442"/>
      <c r="L289" s="442"/>
      <c r="M289" s="442"/>
      <c r="N289" s="442"/>
      <c r="O289" s="442"/>
      <c r="P289" s="471"/>
      <c r="W289" s="453"/>
    </row>
    <row r="290" spans="1:23" s="64" customFormat="1" ht="16">
      <c r="A290" s="470"/>
      <c r="B290" s="467" t="s">
        <v>72</v>
      </c>
      <c r="C290" s="442"/>
      <c r="D290" s="766"/>
      <c r="E290" s="767"/>
      <c r="F290" s="767"/>
      <c r="G290" s="767"/>
      <c r="H290" s="767"/>
      <c r="I290" s="767"/>
      <c r="J290" s="767"/>
      <c r="K290" s="767"/>
      <c r="L290" s="767"/>
      <c r="M290" s="767"/>
      <c r="N290" s="767"/>
      <c r="O290" s="768"/>
      <c r="P290" s="471"/>
      <c r="W290" s="453"/>
    </row>
    <row r="291" spans="1:23" s="64" customFormat="1" ht="17" thickBot="1">
      <c r="A291" s="479"/>
      <c r="B291" s="480"/>
      <c r="C291" s="480"/>
      <c r="D291" s="480"/>
      <c r="E291" s="480"/>
      <c r="F291" s="480"/>
      <c r="G291" s="480"/>
      <c r="H291" s="480"/>
      <c r="I291" s="480"/>
      <c r="J291" s="480"/>
      <c r="K291" s="480"/>
      <c r="L291" s="480"/>
      <c r="M291" s="480"/>
      <c r="N291" s="480"/>
      <c r="O291" s="480"/>
      <c r="P291" s="481"/>
      <c r="W291" s="453"/>
    </row>
    <row r="292" spans="1:23" s="64" customFormat="1" ht="17" thickBot="1">
      <c r="A292" s="470"/>
      <c r="B292" s="442"/>
      <c r="C292" s="442"/>
      <c r="D292" s="442"/>
      <c r="E292" s="442"/>
      <c r="F292" s="442"/>
      <c r="G292" s="442"/>
      <c r="H292" s="442"/>
      <c r="I292" s="442"/>
      <c r="J292" s="442"/>
      <c r="K292" s="442"/>
      <c r="L292" s="442"/>
      <c r="M292" s="442"/>
      <c r="N292" s="442"/>
      <c r="O292" s="442"/>
      <c r="P292" s="471"/>
      <c r="Q292"/>
      <c r="R292"/>
      <c r="S292"/>
      <c r="T292"/>
      <c r="U292"/>
      <c r="V292"/>
      <c r="W292" s="457" t="s">
        <v>195</v>
      </c>
    </row>
    <row r="293" spans="1:23" s="64" customFormat="1" ht="17" thickBot="1">
      <c r="A293" s="374" t="s">
        <v>914</v>
      </c>
      <c r="B293" s="467" t="s">
        <v>68</v>
      </c>
      <c r="C293" s="442"/>
      <c r="D293" s="442"/>
      <c r="E293" s="766"/>
      <c r="F293" s="767"/>
      <c r="G293" s="767"/>
      <c r="H293" s="767"/>
      <c r="I293" s="767"/>
      <c r="J293" s="768"/>
      <c r="K293" s="468" t="s">
        <v>69</v>
      </c>
      <c r="L293" s="766"/>
      <c r="M293" s="768"/>
      <c r="N293" s="442"/>
      <c r="O293" s="467" t="s">
        <v>778</v>
      </c>
      <c r="P293" s="629"/>
      <c r="W293" s="453"/>
    </row>
    <row r="294" spans="1:23" s="64" customFormat="1" ht="17" thickBot="1">
      <c r="A294" s="470"/>
      <c r="B294" s="442"/>
      <c r="C294" s="442"/>
      <c r="D294" s="442"/>
      <c r="E294" s="442"/>
      <c r="F294" s="442"/>
      <c r="G294" s="442"/>
      <c r="H294" s="442"/>
      <c r="I294" s="442"/>
      <c r="J294" s="442"/>
      <c r="K294" s="442"/>
      <c r="L294" s="442"/>
      <c r="M294" s="442"/>
      <c r="N294" s="442"/>
      <c r="O294" s="442"/>
      <c r="P294" s="471"/>
      <c r="W294" s="453"/>
    </row>
    <row r="295" spans="1:23" s="64" customFormat="1" ht="17" thickBot="1">
      <c r="A295" s="470"/>
      <c r="B295" s="467" t="s">
        <v>862</v>
      </c>
      <c r="C295" s="442"/>
      <c r="D295" s="442"/>
      <c r="E295" s="472"/>
      <c r="F295" s="472"/>
      <c r="G295" s="766"/>
      <c r="H295" s="767"/>
      <c r="I295" s="768"/>
      <c r="J295" s="442"/>
      <c r="K295" s="467" t="s">
        <v>49</v>
      </c>
      <c r="L295" s="610"/>
      <c r="M295" s="442"/>
      <c r="N295" s="442"/>
      <c r="O295" s="467" t="s">
        <v>49</v>
      </c>
      <c r="P295" s="610"/>
      <c r="W295" s="453"/>
    </row>
    <row r="296" spans="1:23" s="64" customFormat="1" ht="17" thickBot="1">
      <c r="A296" s="470"/>
      <c r="B296" s="467"/>
      <c r="C296" s="442"/>
      <c r="D296" s="442"/>
      <c r="E296" s="474"/>
      <c r="F296" s="474"/>
      <c r="G296" s="474"/>
      <c r="H296" s="474"/>
      <c r="I296" s="442"/>
      <c r="J296" s="442"/>
      <c r="K296" s="467"/>
      <c r="L296" s="475"/>
      <c r="M296" s="450"/>
      <c r="N296" s="450"/>
      <c r="O296" s="476"/>
      <c r="P296" s="477"/>
      <c r="W296" s="453"/>
    </row>
    <row r="297" spans="1:23" s="64" customFormat="1" ht="17" thickBot="1">
      <c r="A297" s="470"/>
      <c r="B297" s="467" t="s">
        <v>779</v>
      </c>
      <c r="C297" s="450"/>
      <c r="D297" s="450"/>
      <c r="E297" s="474"/>
      <c r="F297" s="474"/>
      <c r="G297" s="801" t="s">
        <v>859</v>
      </c>
      <c r="H297" s="802"/>
      <c r="I297" s="803"/>
      <c r="J297" s="442"/>
      <c r="K297" s="467" t="s">
        <v>50</v>
      </c>
      <c r="L297" s="611"/>
      <c r="M297" s="442"/>
      <c r="N297" s="442"/>
      <c r="O297" s="467" t="s">
        <v>50</v>
      </c>
      <c r="P297" s="611"/>
      <c r="W297" s="453"/>
    </row>
    <row r="298" spans="1:23" s="64" customFormat="1" ht="16">
      <c r="A298" s="470"/>
      <c r="B298" s="442"/>
      <c r="C298" s="442"/>
      <c r="D298" s="442"/>
      <c r="E298" s="442"/>
      <c r="F298" s="442"/>
      <c r="G298" s="442"/>
      <c r="H298" s="442"/>
      <c r="I298" s="442"/>
      <c r="J298" s="442"/>
      <c r="K298" s="442"/>
      <c r="L298" s="442"/>
      <c r="M298" s="442"/>
      <c r="N298" s="442"/>
      <c r="O298" s="442"/>
      <c r="P298" s="471"/>
      <c r="W298" s="453"/>
    </row>
    <row r="299" spans="1:23" s="64" customFormat="1" ht="16">
      <c r="A299" s="470"/>
      <c r="B299" s="467" t="s">
        <v>70</v>
      </c>
      <c r="C299" s="442"/>
      <c r="D299" s="766"/>
      <c r="E299" s="767"/>
      <c r="F299" s="768"/>
      <c r="G299" s="442"/>
      <c r="H299" s="467" t="s">
        <v>71</v>
      </c>
      <c r="I299" s="442"/>
      <c r="J299" s="769"/>
      <c r="K299" s="804"/>
      <c r="L299" s="804"/>
      <c r="M299" s="804"/>
      <c r="N299" s="804"/>
      <c r="O299" s="770"/>
      <c r="P299" s="471"/>
      <c r="W299" s="453"/>
    </row>
    <row r="300" spans="1:23" s="64" customFormat="1" ht="16">
      <c r="A300" s="470"/>
      <c r="B300" s="442"/>
      <c r="C300" s="442"/>
      <c r="D300" s="442"/>
      <c r="E300" s="442"/>
      <c r="F300" s="442"/>
      <c r="G300" s="442"/>
      <c r="H300" s="442"/>
      <c r="I300" s="442"/>
      <c r="J300" s="442"/>
      <c r="K300" s="442"/>
      <c r="L300" s="442"/>
      <c r="M300" s="442"/>
      <c r="N300" s="442"/>
      <c r="O300" s="442"/>
      <c r="P300" s="471"/>
      <c r="W300" s="453"/>
    </row>
    <row r="301" spans="1:23" s="64" customFormat="1" ht="16">
      <c r="A301" s="470"/>
      <c r="B301" s="467" t="s">
        <v>72</v>
      </c>
      <c r="C301" s="442"/>
      <c r="D301" s="766"/>
      <c r="E301" s="767"/>
      <c r="F301" s="767"/>
      <c r="G301" s="767"/>
      <c r="H301" s="767"/>
      <c r="I301" s="767"/>
      <c r="J301" s="767"/>
      <c r="K301" s="767"/>
      <c r="L301" s="767"/>
      <c r="M301" s="767"/>
      <c r="N301" s="767"/>
      <c r="O301" s="768"/>
      <c r="P301" s="471"/>
      <c r="W301" s="453"/>
    </row>
    <row r="302" spans="1:23" s="64" customFormat="1" ht="17" thickBot="1">
      <c r="A302" s="479"/>
      <c r="B302" s="480"/>
      <c r="C302" s="480"/>
      <c r="D302" s="480"/>
      <c r="E302" s="480"/>
      <c r="F302" s="480"/>
      <c r="G302" s="480"/>
      <c r="H302" s="480"/>
      <c r="I302" s="480"/>
      <c r="J302" s="480"/>
      <c r="K302" s="480"/>
      <c r="L302" s="480"/>
      <c r="M302" s="480"/>
      <c r="N302" s="480"/>
      <c r="O302" s="480"/>
      <c r="P302" s="481"/>
      <c r="W302" s="453"/>
    </row>
    <row r="303" spans="1:23" s="64" customFormat="1" ht="17" thickBot="1">
      <c r="A303" s="470"/>
      <c r="B303" s="442"/>
      <c r="C303" s="442"/>
      <c r="D303" s="442"/>
      <c r="E303" s="442"/>
      <c r="F303" s="442"/>
      <c r="G303" s="442"/>
      <c r="H303" s="442"/>
      <c r="I303" s="442"/>
      <c r="J303" s="442"/>
      <c r="K303" s="442"/>
      <c r="L303" s="442"/>
      <c r="M303" s="442"/>
      <c r="N303" s="442"/>
      <c r="O303" s="442"/>
      <c r="P303" s="471"/>
      <c r="W303" s="457" t="s">
        <v>195</v>
      </c>
    </row>
    <row r="304" spans="1:23" s="64" customFormat="1" ht="17" thickBot="1">
      <c r="A304" s="374" t="s">
        <v>915</v>
      </c>
      <c r="B304" s="467" t="s">
        <v>68</v>
      </c>
      <c r="C304" s="442"/>
      <c r="D304" s="442"/>
      <c r="E304" s="766"/>
      <c r="F304" s="767"/>
      <c r="G304" s="767"/>
      <c r="H304" s="767"/>
      <c r="I304" s="767"/>
      <c r="J304" s="768"/>
      <c r="K304" s="468" t="s">
        <v>69</v>
      </c>
      <c r="L304" s="766"/>
      <c r="M304" s="768"/>
      <c r="N304" s="442"/>
      <c r="O304" s="467" t="s">
        <v>778</v>
      </c>
      <c r="P304" s="629"/>
      <c r="W304" s="453"/>
    </row>
    <row r="305" spans="1:23" s="64" customFormat="1" ht="17" thickBot="1">
      <c r="A305" s="470"/>
      <c r="B305" s="442"/>
      <c r="C305" s="442"/>
      <c r="D305" s="442"/>
      <c r="E305" s="442"/>
      <c r="F305" s="442"/>
      <c r="G305" s="442"/>
      <c r="H305" s="442"/>
      <c r="I305" s="442"/>
      <c r="J305" s="442"/>
      <c r="K305" s="442"/>
      <c r="L305" s="442"/>
      <c r="M305" s="442"/>
      <c r="N305" s="442"/>
      <c r="O305" s="442"/>
      <c r="P305" s="471"/>
      <c r="W305" s="453"/>
    </row>
    <row r="306" spans="1:23" s="64" customFormat="1" ht="17" thickBot="1">
      <c r="A306" s="470"/>
      <c r="B306" s="467" t="s">
        <v>862</v>
      </c>
      <c r="C306" s="442"/>
      <c r="D306" s="442"/>
      <c r="E306" s="472"/>
      <c r="F306" s="472"/>
      <c r="G306" s="766"/>
      <c r="H306" s="767"/>
      <c r="I306" s="768"/>
      <c r="J306" s="442"/>
      <c r="K306" s="467" t="s">
        <v>49</v>
      </c>
      <c r="L306" s="610"/>
      <c r="M306" s="442"/>
      <c r="N306" s="442"/>
      <c r="O306" s="467" t="s">
        <v>49</v>
      </c>
      <c r="P306" s="610"/>
      <c r="W306" s="453"/>
    </row>
    <row r="307" spans="1:23" s="64" customFormat="1" ht="17" thickBot="1">
      <c r="A307" s="470"/>
      <c r="B307" s="467"/>
      <c r="C307" s="442"/>
      <c r="D307" s="442"/>
      <c r="E307" s="474"/>
      <c r="F307" s="474"/>
      <c r="G307" s="474"/>
      <c r="H307" s="474"/>
      <c r="I307" s="442"/>
      <c r="J307" s="442"/>
      <c r="K307" s="467"/>
      <c r="L307" s="475"/>
      <c r="M307" s="450"/>
      <c r="N307" s="450"/>
      <c r="O307" s="476"/>
      <c r="P307" s="482"/>
      <c r="W307" s="453"/>
    </row>
    <row r="308" spans="1:23" s="64" customFormat="1" ht="17" thickBot="1">
      <c r="A308" s="470"/>
      <c r="B308" s="467" t="s">
        <v>779</v>
      </c>
      <c r="C308" s="450"/>
      <c r="D308" s="450"/>
      <c r="E308" s="474"/>
      <c r="F308" s="474"/>
      <c r="G308" s="801" t="s">
        <v>859</v>
      </c>
      <c r="H308" s="802"/>
      <c r="I308" s="803"/>
      <c r="J308" s="442"/>
      <c r="K308" s="467" t="s">
        <v>50</v>
      </c>
      <c r="L308" s="611"/>
      <c r="M308" s="442"/>
      <c r="N308" s="442"/>
      <c r="O308" s="467" t="s">
        <v>50</v>
      </c>
      <c r="P308" s="611"/>
      <c r="W308" s="453"/>
    </row>
    <row r="309" spans="1:23" s="64" customFormat="1" ht="16">
      <c r="A309" s="470"/>
      <c r="B309" s="442"/>
      <c r="C309" s="442"/>
      <c r="D309" s="442"/>
      <c r="E309" s="442"/>
      <c r="F309" s="442"/>
      <c r="G309" s="442"/>
      <c r="H309" s="442"/>
      <c r="I309" s="442"/>
      <c r="J309" s="442"/>
      <c r="K309" s="442"/>
      <c r="L309" s="442"/>
      <c r="M309" s="442"/>
      <c r="N309" s="442"/>
      <c r="O309" s="442"/>
      <c r="P309" s="471"/>
      <c r="W309" s="453"/>
    </row>
    <row r="310" spans="1:23" s="64" customFormat="1" ht="16">
      <c r="A310" s="470"/>
      <c r="B310" s="467" t="s">
        <v>70</v>
      </c>
      <c r="C310" s="442"/>
      <c r="D310" s="766"/>
      <c r="E310" s="767"/>
      <c r="F310" s="768"/>
      <c r="G310" s="442"/>
      <c r="H310" s="467" t="s">
        <v>71</v>
      </c>
      <c r="I310" s="442"/>
      <c r="J310" s="769"/>
      <c r="K310" s="804"/>
      <c r="L310" s="804"/>
      <c r="M310" s="804"/>
      <c r="N310" s="804"/>
      <c r="O310" s="770"/>
      <c r="P310" s="471"/>
      <c r="W310" s="453"/>
    </row>
    <row r="311" spans="1:23" s="64" customFormat="1" ht="16">
      <c r="A311" s="470"/>
      <c r="B311" s="442"/>
      <c r="C311" s="442"/>
      <c r="D311" s="442"/>
      <c r="E311" s="442"/>
      <c r="F311" s="442"/>
      <c r="G311" s="442"/>
      <c r="H311" s="442"/>
      <c r="I311" s="442"/>
      <c r="J311" s="442"/>
      <c r="K311" s="442"/>
      <c r="L311" s="442"/>
      <c r="M311" s="442"/>
      <c r="N311" s="442"/>
      <c r="O311" s="442"/>
      <c r="P311" s="471"/>
      <c r="W311" s="453"/>
    </row>
    <row r="312" spans="1:23" s="64" customFormat="1" ht="16">
      <c r="A312" s="470"/>
      <c r="B312" s="467" t="s">
        <v>72</v>
      </c>
      <c r="C312" s="442"/>
      <c r="D312" s="766"/>
      <c r="E312" s="767"/>
      <c r="F312" s="767"/>
      <c r="G312" s="767"/>
      <c r="H312" s="767"/>
      <c r="I312" s="767"/>
      <c r="J312" s="767"/>
      <c r="K312" s="767"/>
      <c r="L312" s="767"/>
      <c r="M312" s="767"/>
      <c r="N312" s="767"/>
      <c r="O312" s="768"/>
      <c r="P312" s="471"/>
      <c r="W312" s="453"/>
    </row>
    <row r="313" spans="1:23" s="64" customFormat="1" ht="17" thickBot="1">
      <c r="A313" s="479"/>
      <c r="B313" s="480"/>
      <c r="C313" s="480"/>
      <c r="D313" s="480"/>
      <c r="E313" s="480"/>
      <c r="F313" s="480"/>
      <c r="G313" s="480"/>
      <c r="H313" s="480"/>
      <c r="I313" s="480"/>
      <c r="J313" s="480"/>
      <c r="K313" s="480"/>
      <c r="L313" s="480"/>
      <c r="M313" s="480"/>
      <c r="N313" s="480"/>
      <c r="O313" s="480"/>
      <c r="P313" s="481"/>
      <c r="W313" s="453"/>
    </row>
    <row r="314" spans="1:23" s="64" customFormat="1" ht="17" thickBot="1">
      <c r="A314" s="470"/>
      <c r="B314" s="442"/>
      <c r="C314" s="442"/>
      <c r="D314" s="442"/>
      <c r="E314" s="442"/>
      <c r="F314" s="442"/>
      <c r="G314" s="442"/>
      <c r="H314" s="442"/>
      <c r="I314" s="442"/>
      <c r="J314" s="442"/>
      <c r="K314" s="442"/>
      <c r="L314" s="442"/>
      <c r="M314" s="442"/>
      <c r="N314" s="442"/>
      <c r="O314" s="442"/>
      <c r="P314" s="471"/>
      <c r="W314" s="457" t="s">
        <v>195</v>
      </c>
    </row>
    <row r="315" spans="1:23" s="64" customFormat="1" ht="17" thickBot="1">
      <c r="A315" s="374" t="s">
        <v>916</v>
      </c>
      <c r="B315" s="467" t="s">
        <v>68</v>
      </c>
      <c r="C315" s="442"/>
      <c r="D315" s="442"/>
      <c r="E315" s="766"/>
      <c r="F315" s="767"/>
      <c r="G315" s="767"/>
      <c r="H315" s="767"/>
      <c r="I315" s="767"/>
      <c r="J315" s="768"/>
      <c r="K315" s="468" t="s">
        <v>69</v>
      </c>
      <c r="L315" s="766"/>
      <c r="M315" s="768"/>
      <c r="N315" s="442"/>
      <c r="O315" s="467" t="s">
        <v>778</v>
      </c>
      <c r="P315" s="629"/>
      <c r="W315" s="453"/>
    </row>
    <row r="316" spans="1:23" s="64" customFormat="1" ht="17" thickBot="1">
      <c r="A316" s="470"/>
      <c r="B316" s="442"/>
      <c r="C316" s="442"/>
      <c r="D316" s="442"/>
      <c r="E316" s="442"/>
      <c r="F316" s="442"/>
      <c r="G316" s="442"/>
      <c r="H316" s="442"/>
      <c r="I316" s="442"/>
      <c r="J316" s="442"/>
      <c r="K316" s="442"/>
      <c r="L316" s="442"/>
      <c r="M316" s="442"/>
      <c r="N316" s="442"/>
      <c r="O316" s="442"/>
      <c r="P316" s="471"/>
      <c r="W316" s="453"/>
    </row>
    <row r="317" spans="1:23" s="64" customFormat="1" ht="17" thickBot="1">
      <c r="A317" s="470"/>
      <c r="B317" s="467" t="s">
        <v>862</v>
      </c>
      <c r="C317" s="442"/>
      <c r="D317" s="442"/>
      <c r="E317" s="472"/>
      <c r="F317" s="472"/>
      <c r="G317" s="766"/>
      <c r="H317" s="767"/>
      <c r="I317" s="768"/>
      <c r="J317" s="442"/>
      <c r="K317" s="467" t="s">
        <v>49</v>
      </c>
      <c r="L317" s="610"/>
      <c r="M317" s="442"/>
      <c r="N317" s="442"/>
      <c r="O317" s="467" t="s">
        <v>49</v>
      </c>
      <c r="P317" s="610"/>
      <c r="W317" s="453"/>
    </row>
    <row r="318" spans="1:23" s="64" customFormat="1" ht="17" thickBot="1">
      <c r="A318" s="470"/>
      <c r="B318" s="467"/>
      <c r="C318" s="442"/>
      <c r="D318" s="442"/>
      <c r="E318" s="474"/>
      <c r="F318" s="474"/>
      <c r="G318" s="474"/>
      <c r="H318" s="474"/>
      <c r="I318" s="442"/>
      <c r="J318" s="442"/>
      <c r="K318" s="467"/>
      <c r="L318" s="475"/>
      <c r="M318" s="450"/>
      <c r="N318" s="450"/>
      <c r="O318" s="476"/>
      <c r="P318" s="477"/>
      <c r="W318" s="453"/>
    </row>
    <row r="319" spans="1:23" s="64" customFormat="1" ht="17" thickBot="1">
      <c r="A319" s="470"/>
      <c r="B319" s="467" t="s">
        <v>779</v>
      </c>
      <c r="C319" s="450"/>
      <c r="D319" s="450"/>
      <c r="E319" s="474"/>
      <c r="F319" s="474"/>
      <c r="G319" s="801" t="s">
        <v>859</v>
      </c>
      <c r="H319" s="802"/>
      <c r="I319" s="803"/>
      <c r="J319" s="442"/>
      <c r="K319" s="467" t="s">
        <v>50</v>
      </c>
      <c r="L319" s="611"/>
      <c r="M319" s="442"/>
      <c r="N319" s="442"/>
      <c r="O319" s="467" t="s">
        <v>50</v>
      </c>
      <c r="P319" s="611"/>
      <c r="W319" s="453"/>
    </row>
    <row r="320" spans="1:23" s="64" customFormat="1" ht="16">
      <c r="A320" s="470"/>
      <c r="B320" s="442"/>
      <c r="C320" s="442"/>
      <c r="D320" s="442"/>
      <c r="E320" s="442"/>
      <c r="F320" s="442"/>
      <c r="G320" s="442"/>
      <c r="H320" s="442"/>
      <c r="I320" s="442"/>
      <c r="J320" s="442"/>
      <c r="K320" s="442"/>
      <c r="L320" s="614"/>
      <c r="M320" s="442"/>
      <c r="N320" s="442"/>
      <c r="O320" s="442"/>
      <c r="P320" s="471"/>
      <c r="W320" s="453"/>
    </row>
    <row r="321" spans="1:23" s="64" customFormat="1" ht="16">
      <c r="A321" s="470"/>
      <c r="B321" s="467" t="s">
        <v>70</v>
      </c>
      <c r="C321" s="442"/>
      <c r="D321" s="766"/>
      <c r="E321" s="767"/>
      <c r="F321" s="768"/>
      <c r="G321" s="442"/>
      <c r="H321" s="467" t="s">
        <v>71</v>
      </c>
      <c r="I321" s="442"/>
      <c r="J321" s="769"/>
      <c r="K321" s="804"/>
      <c r="L321" s="804"/>
      <c r="M321" s="804"/>
      <c r="N321" s="804"/>
      <c r="O321" s="770"/>
      <c r="P321" s="471"/>
      <c r="W321" s="453"/>
    </row>
    <row r="322" spans="1:23" s="64" customFormat="1" ht="16">
      <c r="A322" s="470"/>
      <c r="B322" s="442"/>
      <c r="C322" s="442"/>
      <c r="D322" s="442"/>
      <c r="E322" s="442"/>
      <c r="F322" s="442"/>
      <c r="G322" s="442"/>
      <c r="H322" s="442"/>
      <c r="I322" s="442"/>
      <c r="J322" s="442"/>
      <c r="K322" s="442"/>
      <c r="L322" s="442"/>
      <c r="M322" s="442"/>
      <c r="N322" s="442"/>
      <c r="O322" s="442"/>
      <c r="P322" s="471"/>
      <c r="W322" s="453"/>
    </row>
    <row r="323" spans="1:23" s="64" customFormat="1" ht="16">
      <c r="A323" s="470"/>
      <c r="B323" s="467" t="s">
        <v>72</v>
      </c>
      <c r="C323" s="442"/>
      <c r="D323" s="766"/>
      <c r="E323" s="767"/>
      <c r="F323" s="767"/>
      <c r="G323" s="767"/>
      <c r="H323" s="767"/>
      <c r="I323" s="767"/>
      <c r="J323" s="767"/>
      <c r="K323" s="767"/>
      <c r="L323" s="767"/>
      <c r="M323" s="767"/>
      <c r="N323" s="767"/>
      <c r="O323" s="768"/>
      <c r="P323" s="471"/>
      <c r="W323" s="453"/>
    </row>
    <row r="324" spans="1:23" s="64" customFormat="1" ht="17" thickBot="1">
      <c r="A324" s="479"/>
      <c r="B324" s="480"/>
      <c r="C324" s="480"/>
      <c r="D324" s="480"/>
      <c r="E324" s="480"/>
      <c r="F324" s="480"/>
      <c r="G324" s="480"/>
      <c r="H324" s="480"/>
      <c r="I324" s="480"/>
      <c r="J324" s="480"/>
      <c r="K324" s="480"/>
      <c r="L324" s="480"/>
      <c r="M324" s="480"/>
      <c r="N324" s="480"/>
      <c r="O324" s="480"/>
      <c r="P324" s="481"/>
      <c r="W324" s="453"/>
    </row>
    <row r="325" spans="1:23" s="64" customFormat="1" ht="17" thickBot="1">
      <c r="A325" s="470"/>
      <c r="B325" s="442"/>
      <c r="C325" s="442"/>
      <c r="D325" s="442"/>
      <c r="E325" s="442"/>
      <c r="F325" s="442"/>
      <c r="G325" s="442"/>
      <c r="H325" s="442"/>
      <c r="I325" s="442"/>
      <c r="J325" s="442"/>
      <c r="K325" s="442"/>
      <c r="L325" s="442"/>
      <c r="M325" s="442"/>
      <c r="N325" s="442"/>
      <c r="O325" s="442"/>
      <c r="P325" s="471"/>
      <c r="W325" s="457" t="s">
        <v>195</v>
      </c>
    </row>
    <row r="326" spans="1:23" s="64" customFormat="1" ht="17" thickBot="1">
      <c r="A326" s="374" t="s">
        <v>917</v>
      </c>
      <c r="B326" s="467" t="s">
        <v>68</v>
      </c>
      <c r="C326" s="442"/>
      <c r="D326" s="442"/>
      <c r="E326" s="766"/>
      <c r="F326" s="767"/>
      <c r="G326" s="767"/>
      <c r="H326" s="767"/>
      <c r="I326" s="767"/>
      <c r="J326" s="768"/>
      <c r="K326" s="468" t="s">
        <v>69</v>
      </c>
      <c r="L326" s="766"/>
      <c r="M326" s="768"/>
      <c r="N326" s="442"/>
      <c r="O326" s="467" t="s">
        <v>778</v>
      </c>
      <c r="P326" s="629"/>
      <c r="W326" s="453"/>
    </row>
    <row r="327" spans="1:23" s="64" customFormat="1" ht="17" thickBot="1">
      <c r="A327" s="470"/>
      <c r="B327" s="442"/>
      <c r="C327" s="442"/>
      <c r="D327" s="442"/>
      <c r="E327" s="442"/>
      <c r="F327" s="442"/>
      <c r="G327" s="442"/>
      <c r="H327" s="442"/>
      <c r="I327" s="442"/>
      <c r="J327" s="442"/>
      <c r="K327" s="442"/>
      <c r="L327" s="442"/>
      <c r="M327" s="442"/>
      <c r="N327" s="442"/>
      <c r="O327" s="442"/>
      <c r="P327" s="471"/>
      <c r="W327" s="453"/>
    </row>
    <row r="328" spans="1:23" s="64" customFormat="1" ht="17" thickBot="1">
      <c r="A328" s="470"/>
      <c r="B328" s="467" t="s">
        <v>862</v>
      </c>
      <c r="C328" s="442"/>
      <c r="D328" s="442"/>
      <c r="E328" s="472"/>
      <c r="F328" s="472"/>
      <c r="G328" s="766"/>
      <c r="H328" s="767"/>
      <c r="I328" s="768"/>
      <c r="J328" s="442"/>
      <c r="K328" s="467" t="s">
        <v>49</v>
      </c>
      <c r="L328" s="610"/>
      <c r="M328" s="442"/>
      <c r="N328" s="442"/>
      <c r="O328" s="467" t="s">
        <v>49</v>
      </c>
      <c r="P328" s="610"/>
      <c r="W328" s="453"/>
    </row>
    <row r="329" spans="1:23" s="64" customFormat="1" ht="17" thickBot="1">
      <c r="A329" s="470"/>
      <c r="B329" s="467"/>
      <c r="C329" s="442"/>
      <c r="D329" s="442"/>
      <c r="E329" s="474"/>
      <c r="F329" s="474"/>
      <c r="G329" s="474"/>
      <c r="H329" s="474"/>
      <c r="I329" s="442"/>
      <c r="J329" s="442"/>
      <c r="K329" s="467"/>
      <c r="L329" s="475"/>
      <c r="M329" s="450"/>
      <c r="N329" s="450"/>
      <c r="O329" s="476"/>
      <c r="P329" s="477"/>
      <c r="W329" s="453"/>
    </row>
    <row r="330" spans="1:23" s="64" customFormat="1" ht="17" thickBot="1">
      <c r="A330" s="470"/>
      <c r="B330" s="467" t="s">
        <v>779</v>
      </c>
      <c r="C330" s="450"/>
      <c r="D330" s="450"/>
      <c r="E330" s="474"/>
      <c r="F330" s="474"/>
      <c r="G330" s="801" t="s">
        <v>859</v>
      </c>
      <c r="H330" s="802"/>
      <c r="I330" s="803"/>
      <c r="J330" s="442"/>
      <c r="K330" s="467" t="s">
        <v>50</v>
      </c>
      <c r="L330" s="611"/>
      <c r="M330" s="442"/>
      <c r="N330" s="442"/>
      <c r="O330" s="467" t="s">
        <v>50</v>
      </c>
      <c r="P330" s="611"/>
      <c r="W330" s="453"/>
    </row>
    <row r="331" spans="1:23" s="64" customFormat="1" ht="16">
      <c r="A331" s="470"/>
      <c r="B331" s="442"/>
      <c r="C331" s="442"/>
      <c r="D331" s="442"/>
      <c r="E331" s="442"/>
      <c r="F331" s="442"/>
      <c r="G331" s="442"/>
      <c r="H331" s="442"/>
      <c r="I331" s="442"/>
      <c r="J331" s="442"/>
      <c r="K331" s="442"/>
      <c r="L331" s="442"/>
      <c r="M331" s="442"/>
      <c r="N331" s="442"/>
      <c r="O331" s="442"/>
      <c r="P331" s="471"/>
      <c r="W331" s="453"/>
    </row>
    <row r="332" spans="1:23" s="64" customFormat="1" ht="16">
      <c r="A332" s="470"/>
      <c r="B332" s="467" t="s">
        <v>70</v>
      </c>
      <c r="C332" s="442"/>
      <c r="D332" s="766"/>
      <c r="E332" s="767"/>
      <c r="F332" s="768"/>
      <c r="G332" s="442"/>
      <c r="H332" s="467" t="s">
        <v>71</v>
      </c>
      <c r="I332" s="442"/>
      <c r="J332" s="769"/>
      <c r="K332" s="804"/>
      <c r="L332" s="804"/>
      <c r="M332" s="804"/>
      <c r="N332" s="804"/>
      <c r="O332" s="770"/>
      <c r="P332" s="471"/>
      <c r="W332" s="453"/>
    </row>
    <row r="333" spans="1:23" s="64" customFormat="1" ht="16">
      <c r="A333" s="470"/>
      <c r="B333" s="442"/>
      <c r="C333" s="442"/>
      <c r="D333" s="442"/>
      <c r="E333" s="442"/>
      <c r="F333" s="442"/>
      <c r="G333" s="442"/>
      <c r="H333" s="442"/>
      <c r="I333" s="442"/>
      <c r="J333" s="442"/>
      <c r="K333" s="442"/>
      <c r="L333" s="442"/>
      <c r="M333" s="442"/>
      <c r="N333" s="442"/>
      <c r="O333" s="442"/>
      <c r="P333" s="471"/>
      <c r="W333" s="453"/>
    </row>
    <row r="334" spans="1:23" s="64" customFormat="1" ht="16">
      <c r="A334" s="470"/>
      <c r="B334" s="467" t="s">
        <v>72</v>
      </c>
      <c r="C334" s="442"/>
      <c r="D334" s="766"/>
      <c r="E334" s="767"/>
      <c r="F334" s="767"/>
      <c r="G334" s="767"/>
      <c r="H334" s="767"/>
      <c r="I334" s="767"/>
      <c r="J334" s="767"/>
      <c r="K334" s="767"/>
      <c r="L334" s="767"/>
      <c r="M334" s="767"/>
      <c r="N334" s="767"/>
      <c r="O334" s="768"/>
      <c r="P334" s="471"/>
      <c r="W334" s="453"/>
    </row>
    <row r="335" spans="1:23" s="64" customFormat="1" ht="17" thickBot="1">
      <c r="A335" s="479"/>
      <c r="B335" s="480"/>
      <c r="C335" s="480"/>
      <c r="D335" s="480"/>
      <c r="E335" s="480"/>
      <c r="F335" s="480"/>
      <c r="G335" s="480"/>
      <c r="H335" s="480"/>
      <c r="I335" s="480"/>
      <c r="J335" s="480"/>
      <c r="K335" s="480"/>
      <c r="L335" s="480"/>
      <c r="M335" s="480"/>
      <c r="N335" s="480"/>
      <c r="O335" s="480"/>
      <c r="P335" s="481"/>
      <c r="W335" s="453"/>
    </row>
    <row r="336" spans="1:23" ht="17" thickBot="1">
      <c r="A336" s="470"/>
      <c r="B336" s="442"/>
      <c r="C336" s="442"/>
      <c r="D336" s="442"/>
      <c r="E336" s="442"/>
      <c r="F336" s="442"/>
      <c r="G336" s="442"/>
      <c r="H336" s="442"/>
      <c r="I336" s="442"/>
      <c r="J336" s="442"/>
      <c r="K336" s="442"/>
      <c r="L336" s="442"/>
      <c r="M336" s="442"/>
      <c r="N336" s="442"/>
      <c r="O336" s="442"/>
      <c r="P336" s="471"/>
      <c r="Q336" s="64"/>
      <c r="R336" s="64"/>
      <c r="S336" s="64"/>
      <c r="T336" s="64"/>
      <c r="U336" s="64"/>
      <c r="V336" s="64"/>
      <c r="W336" s="457" t="s">
        <v>195</v>
      </c>
    </row>
    <row r="337" spans="1:23" s="64" customFormat="1" ht="17" thickBot="1">
      <c r="A337" s="374" t="s">
        <v>918</v>
      </c>
      <c r="B337" s="467" t="s">
        <v>68</v>
      </c>
      <c r="C337" s="442"/>
      <c r="D337" s="442"/>
      <c r="E337" s="766"/>
      <c r="F337" s="767"/>
      <c r="G337" s="767"/>
      <c r="H337" s="767"/>
      <c r="I337" s="767"/>
      <c r="J337" s="768"/>
      <c r="K337" s="468" t="s">
        <v>69</v>
      </c>
      <c r="L337" s="766"/>
      <c r="M337" s="768"/>
      <c r="N337" s="442"/>
      <c r="O337" s="467" t="s">
        <v>778</v>
      </c>
      <c r="P337" s="629"/>
      <c r="W337" s="453"/>
    </row>
    <row r="338" spans="1:23" s="64" customFormat="1" ht="17" thickBot="1">
      <c r="A338" s="470"/>
      <c r="B338" s="442"/>
      <c r="C338" s="442"/>
      <c r="D338" s="442"/>
      <c r="E338" s="442"/>
      <c r="F338" s="442"/>
      <c r="G338" s="442"/>
      <c r="H338" s="442"/>
      <c r="I338" s="442"/>
      <c r="J338" s="442"/>
      <c r="K338" s="442"/>
      <c r="L338" s="442"/>
      <c r="M338" s="442"/>
      <c r="N338" s="442"/>
      <c r="O338" s="442"/>
      <c r="P338" s="471"/>
      <c r="W338" s="453"/>
    </row>
    <row r="339" spans="1:23" s="64" customFormat="1" ht="17" thickBot="1">
      <c r="A339" s="470"/>
      <c r="B339" s="467" t="s">
        <v>862</v>
      </c>
      <c r="C339" s="442"/>
      <c r="D339" s="442"/>
      <c r="E339" s="472"/>
      <c r="F339" s="472"/>
      <c r="G339" s="766"/>
      <c r="H339" s="767"/>
      <c r="I339" s="768"/>
      <c r="J339" s="442"/>
      <c r="K339" s="467" t="s">
        <v>49</v>
      </c>
      <c r="L339" s="610"/>
      <c r="M339" s="442"/>
      <c r="N339" s="442"/>
      <c r="O339" s="467" t="s">
        <v>49</v>
      </c>
      <c r="P339" s="610"/>
      <c r="W339" s="453"/>
    </row>
    <row r="340" spans="1:23" s="64" customFormat="1" ht="17" thickBot="1">
      <c r="A340" s="470"/>
      <c r="B340" s="467"/>
      <c r="C340" s="442"/>
      <c r="D340" s="442"/>
      <c r="E340" s="474"/>
      <c r="F340" s="474"/>
      <c r="G340" s="474"/>
      <c r="H340" s="474"/>
      <c r="I340" s="442"/>
      <c r="J340" s="442"/>
      <c r="K340" s="467"/>
      <c r="L340" s="475"/>
      <c r="M340" s="450"/>
      <c r="N340" s="450"/>
      <c r="O340" s="476"/>
      <c r="P340" s="477"/>
      <c r="W340" s="453"/>
    </row>
    <row r="341" spans="1:23" s="64" customFormat="1" ht="17" thickBot="1">
      <c r="A341" s="470"/>
      <c r="B341" s="467" t="s">
        <v>779</v>
      </c>
      <c r="C341" s="450"/>
      <c r="D341" s="450"/>
      <c r="E341" s="474"/>
      <c r="F341" s="474"/>
      <c r="G341" s="801" t="s">
        <v>859</v>
      </c>
      <c r="H341" s="802"/>
      <c r="I341" s="803"/>
      <c r="J341" s="442"/>
      <c r="K341" s="467" t="s">
        <v>50</v>
      </c>
      <c r="L341" s="611"/>
      <c r="M341" s="442"/>
      <c r="N341" s="442"/>
      <c r="O341" s="467" t="s">
        <v>50</v>
      </c>
      <c r="P341" s="611"/>
      <c r="W341" s="453"/>
    </row>
    <row r="342" spans="1:23" s="64" customFormat="1" ht="16">
      <c r="A342" s="470"/>
      <c r="B342" s="442"/>
      <c r="C342" s="442"/>
      <c r="D342" s="442"/>
      <c r="E342" s="442"/>
      <c r="F342" s="442"/>
      <c r="G342" s="442"/>
      <c r="H342" s="442"/>
      <c r="I342" s="442"/>
      <c r="J342" s="442"/>
      <c r="K342" s="442"/>
      <c r="L342" s="442"/>
      <c r="M342" s="442"/>
      <c r="N342" s="442"/>
      <c r="O342" s="442"/>
      <c r="P342" s="471"/>
      <c r="W342" s="453"/>
    </row>
    <row r="343" spans="1:23" s="64" customFormat="1" ht="16">
      <c r="A343" s="470"/>
      <c r="B343" s="467" t="s">
        <v>70</v>
      </c>
      <c r="C343" s="442"/>
      <c r="D343" s="766"/>
      <c r="E343" s="767"/>
      <c r="F343" s="768"/>
      <c r="G343" s="442"/>
      <c r="H343" s="467" t="s">
        <v>71</v>
      </c>
      <c r="I343" s="442"/>
      <c r="J343" s="769"/>
      <c r="K343" s="804"/>
      <c r="L343" s="804"/>
      <c r="M343" s="804"/>
      <c r="N343" s="804"/>
      <c r="O343" s="770"/>
      <c r="P343" s="471"/>
      <c r="W343" s="453"/>
    </row>
    <row r="344" spans="1:23" s="64" customFormat="1" ht="16">
      <c r="A344" s="470"/>
      <c r="B344" s="442"/>
      <c r="C344" s="442"/>
      <c r="D344" s="442"/>
      <c r="E344" s="442"/>
      <c r="F344" s="442"/>
      <c r="G344" s="442"/>
      <c r="H344" s="442"/>
      <c r="I344" s="442"/>
      <c r="J344" s="442"/>
      <c r="K344" s="442"/>
      <c r="L344" s="442"/>
      <c r="M344" s="442"/>
      <c r="N344" s="442"/>
      <c r="O344" s="442"/>
      <c r="P344" s="471"/>
      <c r="W344" s="453"/>
    </row>
    <row r="345" spans="1:23" s="64" customFormat="1" ht="16">
      <c r="A345" s="470"/>
      <c r="B345" s="467" t="s">
        <v>72</v>
      </c>
      <c r="C345" s="442"/>
      <c r="D345" s="766"/>
      <c r="E345" s="767"/>
      <c r="F345" s="767"/>
      <c r="G345" s="767"/>
      <c r="H345" s="767"/>
      <c r="I345" s="767"/>
      <c r="J345" s="767"/>
      <c r="K345" s="767"/>
      <c r="L345" s="767"/>
      <c r="M345" s="767"/>
      <c r="N345" s="767"/>
      <c r="O345" s="768"/>
      <c r="P345" s="471"/>
      <c r="W345" s="453"/>
    </row>
    <row r="346" spans="1:23" s="64" customFormat="1" ht="17" thickBot="1">
      <c r="A346" s="479"/>
      <c r="B346" s="480"/>
      <c r="C346" s="480"/>
      <c r="D346" s="480"/>
      <c r="E346" s="480"/>
      <c r="F346" s="480"/>
      <c r="G346" s="480"/>
      <c r="H346" s="480"/>
      <c r="I346" s="480"/>
      <c r="J346" s="480"/>
      <c r="K346" s="480"/>
      <c r="L346" s="480"/>
      <c r="M346" s="480"/>
      <c r="N346" s="480"/>
      <c r="O346" s="480"/>
      <c r="P346" s="481"/>
      <c r="W346" s="453"/>
    </row>
    <row r="347" spans="1:23" s="64" customFormat="1" ht="17" thickBot="1">
      <c r="A347" s="470"/>
      <c r="B347" s="442"/>
      <c r="C347" s="442"/>
      <c r="D347" s="442"/>
      <c r="E347" s="442"/>
      <c r="F347" s="442"/>
      <c r="G347" s="442"/>
      <c r="H347" s="442"/>
      <c r="I347" s="442"/>
      <c r="J347" s="442"/>
      <c r="K347" s="442"/>
      <c r="L347" s="442"/>
      <c r="M347" s="442"/>
      <c r="N347" s="442"/>
      <c r="O347" s="442"/>
      <c r="P347" s="471"/>
      <c r="W347" s="457" t="s">
        <v>195</v>
      </c>
    </row>
    <row r="348" spans="1:23" s="64" customFormat="1" ht="17" thickBot="1">
      <c r="A348" s="374" t="s">
        <v>919</v>
      </c>
      <c r="B348" s="467" t="s">
        <v>68</v>
      </c>
      <c r="C348" s="442"/>
      <c r="D348" s="442"/>
      <c r="E348" s="766"/>
      <c r="F348" s="767"/>
      <c r="G348" s="767"/>
      <c r="H348" s="767"/>
      <c r="I348" s="767"/>
      <c r="J348" s="768"/>
      <c r="K348" s="468" t="s">
        <v>69</v>
      </c>
      <c r="L348" s="766"/>
      <c r="M348" s="768"/>
      <c r="N348" s="442"/>
      <c r="O348" s="467" t="s">
        <v>778</v>
      </c>
      <c r="P348" s="629"/>
      <c r="W348" s="453"/>
    </row>
    <row r="349" spans="1:23" s="64" customFormat="1" ht="17" thickBot="1">
      <c r="A349" s="470"/>
      <c r="B349" s="442"/>
      <c r="C349" s="442"/>
      <c r="D349" s="442"/>
      <c r="E349" s="442"/>
      <c r="F349" s="442"/>
      <c r="G349" s="442"/>
      <c r="H349" s="442"/>
      <c r="I349" s="442"/>
      <c r="J349" s="442"/>
      <c r="K349" s="442"/>
      <c r="L349" s="442"/>
      <c r="M349" s="442"/>
      <c r="N349" s="442"/>
      <c r="O349" s="442"/>
      <c r="P349" s="471"/>
      <c r="W349" s="453"/>
    </row>
    <row r="350" spans="1:23" s="64" customFormat="1" ht="17" thickBot="1">
      <c r="A350" s="470"/>
      <c r="B350" s="467" t="s">
        <v>862</v>
      </c>
      <c r="C350" s="442"/>
      <c r="D350" s="442"/>
      <c r="E350" s="472"/>
      <c r="F350" s="472"/>
      <c r="G350" s="766"/>
      <c r="H350" s="767"/>
      <c r="I350" s="768"/>
      <c r="J350" s="442"/>
      <c r="K350" s="467" t="s">
        <v>49</v>
      </c>
      <c r="L350" s="610"/>
      <c r="M350" s="442"/>
      <c r="N350" s="442"/>
      <c r="O350" s="467" t="s">
        <v>49</v>
      </c>
      <c r="P350" s="610"/>
      <c r="W350" s="453"/>
    </row>
    <row r="351" spans="1:23" s="64" customFormat="1" ht="17" thickBot="1">
      <c r="A351" s="470"/>
      <c r="B351" s="467"/>
      <c r="C351" s="442"/>
      <c r="D351" s="442"/>
      <c r="E351" s="474"/>
      <c r="F351" s="474"/>
      <c r="G351" s="474"/>
      <c r="H351" s="474"/>
      <c r="I351" s="442"/>
      <c r="J351" s="442"/>
      <c r="K351" s="467"/>
      <c r="L351" s="475"/>
      <c r="M351" s="450"/>
      <c r="N351" s="450"/>
      <c r="O351" s="476"/>
      <c r="P351" s="477"/>
      <c r="W351" s="453"/>
    </row>
    <row r="352" spans="1:23" s="64" customFormat="1" ht="17" thickBot="1">
      <c r="A352" s="470"/>
      <c r="B352" s="467" t="s">
        <v>779</v>
      </c>
      <c r="C352" s="450"/>
      <c r="D352" s="450"/>
      <c r="E352" s="474"/>
      <c r="F352" s="474"/>
      <c r="G352" s="801" t="s">
        <v>859</v>
      </c>
      <c r="H352" s="802"/>
      <c r="I352" s="803"/>
      <c r="J352" s="442"/>
      <c r="K352" s="467" t="s">
        <v>50</v>
      </c>
      <c r="L352" s="611"/>
      <c r="M352" s="442"/>
      <c r="N352" s="442"/>
      <c r="O352" s="467" t="s">
        <v>50</v>
      </c>
      <c r="P352" s="611"/>
      <c r="W352" s="453"/>
    </row>
    <row r="353" spans="1:23" s="64" customFormat="1" ht="16">
      <c r="A353" s="470"/>
      <c r="B353" s="442"/>
      <c r="C353" s="442"/>
      <c r="D353" s="442"/>
      <c r="E353" s="442"/>
      <c r="F353" s="442"/>
      <c r="G353" s="442"/>
      <c r="H353" s="442"/>
      <c r="I353" s="442"/>
      <c r="J353" s="442"/>
      <c r="K353" s="442"/>
      <c r="L353" s="442"/>
      <c r="M353" s="442"/>
      <c r="N353" s="442"/>
      <c r="O353" s="442"/>
      <c r="P353" s="471"/>
      <c r="W353" s="453"/>
    </row>
    <row r="354" spans="1:23" s="64" customFormat="1" ht="16">
      <c r="A354" s="470"/>
      <c r="B354" s="467" t="s">
        <v>70</v>
      </c>
      <c r="C354" s="442"/>
      <c r="D354" s="766"/>
      <c r="E354" s="767"/>
      <c r="F354" s="768"/>
      <c r="G354" s="442"/>
      <c r="H354" s="467" t="s">
        <v>71</v>
      </c>
      <c r="I354" s="442"/>
      <c r="J354" s="769"/>
      <c r="K354" s="804"/>
      <c r="L354" s="804"/>
      <c r="M354" s="804"/>
      <c r="N354" s="804"/>
      <c r="O354" s="770"/>
      <c r="P354" s="471"/>
      <c r="W354" s="453"/>
    </row>
    <row r="355" spans="1:23" s="64" customFormat="1" ht="16">
      <c r="A355" s="470"/>
      <c r="B355" s="442"/>
      <c r="C355" s="442"/>
      <c r="D355" s="442"/>
      <c r="E355" s="442"/>
      <c r="F355" s="442"/>
      <c r="G355" s="442"/>
      <c r="H355" s="442"/>
      <c r="I355" s="442"/>
      <c r="J355" s="442"/>
      <c r="K355" s="442"/>
      <c r="L355" s="442"/>
      <c r="M355" s="442"/>
      <c r="N355" s="442"/>
      <c r="O355" s="442"/>
      <c r="P355" s="471"/>
      <c r="W355" s="453"/>
    </row>
    <row r="356" spans="1:23" s="64" customFormat="1" ht="16">
      <c r="A356" s="470"/>
      <c r="B356" s="467" t="s">
        <v>72</v>
      </c>
      <c r="C356" s="442"/>
      <c r="D356" s="766"/>
      <c r="E356" s="767"/>
      <c r="F356" s="767"/>
      <c r="G356" s="767"/>
      <c r="H356" s="767"/>
      <c r="I356" s="767"/>
      <c r="J356" s="767"/>
      <c r="K356" s="767"/>
      <c r="L356" s="767"/>
      <c r="M356" s="767"/>
      <c r="N356" s="767"/>
      <c r="O356" s="768"/>
      <c r="P356" s="471"/>
      <c r="W356" s="453"/>
    </row>
    <row r="357" spans="1:23" s="64" customFormat="1" ht="17" thickBot="1">
      <c r="A357" s="479"/>
      <c r="B357" s="480"/>
      <c r="C357" s="480"/>
      <c r="D357" s="480"/>
      <c r="E357" s="480"/>
      <c r="F357" s="480"/>
      <c r="G357" s="480"/>
      <c r="H357" s="480"/>
      <c r="I357" s="480"/>
      <c r="J357" s="480"/>
      <c r="K357" s="480"/>
      <c r="L357" s="480"/>
      <c r="M357" s="480"/>
      <c r="N357" s="480"/>
      <c r="O357" s="480"/>
      <c r="P357" s="481"/>
      <c r="W357" s="453"/>
    </row>
    <row r="358" spans="1:23" s="64" customFormat="1" ht="17" thickBot="1">
      <c r="A358" s="470"/>
      <c r="B358" s="442"/>
      <c r="C358" s="442"/>
      <c r="D358" s="442"/>
      <c r="E358" s="442"/>
      <c r="F358" s="442"/>
      <c r="G358" s="442"/>
      <c r="H358" s="442"/>
      <c r="I358" s="442"/>
      <c r="J358" s="442"/>
      <c r="K358" s="442"/>
      <c r="L358" s="442"/>
      <c r="M358" s="442"/>
      <c r="N358" s="442"/>
      <c r="O358" s="442"/>
      <c r="P358" s="471"/>
      <c r="W358" s="457" t="s">
        <v>195</v>
      </c>
    </row>
    <row r="359" spans="1:23" s="64" customFormat="1" ht="17" thickBot="1">
      <c r="A359" s="374" t="s">
        <v>920</v>
      </c>
      <c r="B359" s="467" t="s">
        <v>68</v>
      </c>
      <c r="C359" s="442"/>
      <c r="D359" s="442"/>
      <c r="E359" s="766"/>
      <c r="F359" s="767"/>
      <c r="G359" s="767"/>
      <c r="H359" s="767"/>
      <c r="I359" s="767"/>
      <c r="J359" s="768"/>
      <c r="K359" s="468" t="s">
        <v>69</v>
      </c>
      <c r="L359" s="766"/>
      <c r="M359" s="768"/>
      <c r="N359" s="442"/>
      <c r="O359" s="467" t="s">
        <v>778</v>
      </c>
      <c r="P359" s="629"/>
      <c r="W359" s="453"/>
    </row>
    <row r="360" spans="1:23" s="64" customFormat="1" ht="17" thickBot="1">
      <c r="A360" s="470"/>
      <c r="B360" s="442"/>
      <c r="C360" s="442"/>
      <c r="D360" s="442"/>
      <c r="E360" s="442"/>
      <c r="F360" s="442"/>
      <c r="G360" s="442"/>
      <c r="H360" s="442"/>
      <c r="I360" s="442"/>
      <c r="J360" s="442"/>
      <c r="K360" s="442"/>
      <c r="L360" s="442"/>
      <c r="M360" s="442"/>
      <c r="N360" s="442"/>
      <c r="O360" s="442"/>
      <c r="P360" s="471"/>
      <c r="W360" s="453"/>
    </row>
    <row r="361" spans="1:23" s="64" customFormat="1" ht="17" thickBot="1">
      <c r="A361" s="470"/>
      <c r="B361" s="467" t="s">
        <v>862</v>
      </c>
      <c r="C361" s="442"/>
      <c r="D361" s="442"/>
      <c r="E361" s="472"/>
      <c r="F361" s="472"/>
      <c r="G361" s="766"/>
      <c r="H361" s="767"/>
      <c r="I361" s="768"/>
      <c r="J361" s="442"/>
      <c r="K361" s="467" t="s">
        <v>49</v>
      </c>
      <c r="L361" s="610"/>
      <c r="M361" s="442"/>
      <c r="N361" s="442"/>
      <c r="O361" s="467" t="s">
        <v>49</v>
      </c>
      <c r="P361" s="610"/>
      <c r="W361" s="453"/>
    </row>
    <row r="362" spans="1:23" s="64" customFormat="1" ht="17" thickBot="1">
      <c r="A362" s="470"/>
      <c r="B362" s="467"/>
      <c r="C362" s="442"/>
      <c r="D362" s="442"/>
      <c r="E362" s="474"/>
      <c r="F362" s="474"/>
      <c r="G362" s="474"/>
      <c r="H362" s="474"/>
      <c r="I362" s="442"/>
      <c r="J362" s="442"/>
      <c r="K362" s="467"/>
      <c r="L362" s="475"/>
      <c r="M362" s="450"/>
      <c r="N362" s="450"/>
      <c r="O362" s="476"/>
      <c r="P362" s="477"/>
      <c r="W362" s="453"/>
    </row>
    <row r="363" spans="1:23" s="64" customFormat="1" ht="17" thickBot="1">
      <c r="A363" s="470"/>
      <c r="B363" s="467" t="s">
        <v>779</v>
      </c>
      <c r="C363" s="450"/>
      <c r="D363" s="450"/>
      <c r="E363" s="474"/>
      <c r="F363" s="474"/>
      <c r="G363" s="801" t="s">
        <v>859</v>
      </c>
      <c r="H363" s="802"/>
      <c r="I363" s="803"/>
      <c r="J363" s="442"/>
      <c r="K363" s="467" t="s">
        <v>50</v>
      </c>
      <c r="L363" s="611"/>
      <c r="M363" s="442"/>
      <c r="N363" s="442"/>
      <c r="O363" s="467" t="s">
        <v>50</v>
      </c>
      <c r="P363" s="611"/>
      <c r="W363" s="453"/>
    </row>
    <row r="364" spans="1:23" s="64" customFormat="1" ht="16">
      <c r="A364" s="470"/>
      <c r="B364" s="442"/>
      <c r="C364" s="442"/>
      <c r="D364" s="442"/>
      <c r="E364" s="442"/>
      <c r="F364" s="442"/>
      <c r="G364" s="442"/>
      <c r="H364" s="442"/>
      <c r="I364" s="442"/>
      <c r="J364" s="442"/>
      <c r="K364" s="442"/>
      <c r="L364" s="442"/>
      <c r="M364" s="442"/>
      <c r="N364" s="442"/>
      <c r="O364" s="442"/>
      <c r="P364" s="471"/>
      <c r="W364" s="453"/>
    </row>
    <row r="365" spans="1:23" s="64" customFormat="1" ht="16">
      <c r="A365" s="470"/>
      <c r="B365" s="467" t="s">
        <v>70</v>
      </c>
      <c r="C365" s="442"/>
      <c r="D365" s="766"/>
      <c r="E365" s="767"/>
      <c r="F365" s="768"/>
      <c r="G365" s="442"/>
      <c r="H365" s="467" t="s">
        <v>71</v>
      </c>
      <c r="I365" s="442"/>
      <c r="J365" s="769"/>
      <c r="K365" s="804"/>
      <c r="L365" s="804"/>
      <c r="M365" s="804"/>
      <c r="N365" s="804"/>
      <c r="O365" s="770"/>
      <c r="P365" s="471"/>
      <c r="W365" s="453"/>
    </row>
    <row r="366" spans="1:23" s="64" customFormat="1" ht="16">
      <c r="A366" s="470"/>
      <c r="B366" s="442"/>
      <c r="C366" s="442"/>
      <c r="D366" s="442"/>
      <c r="E366" s="442"/>
      <c r="F366" s="442"/>
      <c r="G366" s="442"/>
      <c r="H366" s="442"/>
      <c r="I366" s="442"/>
      <c r="J366" s="442"/>
      <c r="K366" s="442"/>
      <c r="L366" s="442"/>
      <c r="M366" s="442"/>
      <c r="N366" s="442"/>
      <c r="O366" s="442"/>
      <c r="P366" s="471"/>
      <c r="W366" s="453"/>
    </row>
    <row r="367" spans="1:23" s="64" customFormat="1" ht="16">
      <c r="A367" s="470"/>
      <c r="B367" s="467" t="s">
        <v>72</v>
      </c>
      <c r="C367" s="442"/>
      <c r="D367" s="766"/>
      <c r="E367" s="767"/>
      <c r="F367" s="767"/>
      <c r="G367" s="767"/>
      <c r="H367" s="767"/>
      <c r="I367" s="767"/>
      <c r="J367" s="767"/>
      <c r="K367" s="767"/>
      <c r="L367" s="767"/>
      <c r="M367" s="767"/>
      <c r="N367" s="767"/>
      <c r="O367" s="768"/>
      <c r="P367" s="471"/>
      <c r="W367" s="453"/>
    </row>
    <row r="368" spans="1:23" s="64" customFormat="1" ht="17" thickBot="1">
      <c r="A368" s="479"/>
      <c r="B368" s="480"/>
      <c r="C368" s="480"/>
      <c r="D368" s="480"/>
      <c r="E368" s="480"/>
      <c r="F368" s="480"/>
      <c r="G368" s="480"/>
      <c r="H368" s="480"/>
      <c r="I368" s="480"/>
      <c r="J368" s="480"/>
      <c r="K368" s="480"/>
      <c r="L368" s="480"/>
      <c r="M368" s="480"/>
      <c r="N368" s="480"/>
      <c r="O368" s="480"/>
      <c r="P368" s="481"/>
      <c r="W368" s="453"/>
    </row>
    <row r="369" spans="1:23" s="64" customFormat="1" ht="17" thickBot="1">
      <c r="A369" s="470"/>
      <c r="B369" s="442"/>
      <c r="C369" s="442"/>
      <c r="D369" s="442"/>
      <c r="E369" s="442"/>
      <c r="F369" s="442"/>
      <c r="G369" s="442"/>
      <c r="H369" s="442"/>
      <c r="I369" s="442"/>
      <c r="J369" s="442"/>
      <c r="K369" s="442"/>
      <c r="L369" s="442"/>
      <c r="M369" s="442"/>
      <c r="N369" s="442"/>
      <c r="O369" s="442"/>
      <c r="P369" s="471"/>
      <c r="W369" s="457" t="s">
        <v>195</v>
      </c>
    </row>
    <row r="370" spans="1:23" s="64" customFormat="1" ht="17" thickBot="1">
      <c r="A370" s="374" t="s">
        <v>921</v>
      </c>
      <c r="B370" s="467" t="s">
        <v>68</v>
      </c>
      <c r="C370" s="442"/>
      <c r="D370" s="442"/>
      <c r="E370" s="766"/>
      <c r="F370" s="767"/>
      <c r="G370" s="767"/>
      <c r="H370" s="767"/>
      <c r="I370" s="767"/>
      <c r="J370" s="768"/>
      <c r="K370" s="468" t="s">
        <v>69</v>
      </c>
      <c r="L370" s="766"/>
      <c r="M370" s="768"/>
      <c r="N370" s="442"/>
      <c r="O370" s="467" t="s">
        <v>778</v>
      </c>
      <c r="P370" s="629"/>
      <c r="W370" s="453"/>
    </row>
    <row r="371" spans="1:23" s="64" customFormat="1" ht="17" thickBot="1">
      <c r="A371" s="470"/>
      <c r="B371" s="442"/>
      <c r="C371" s="442"/>
      <c r="D371" s="442"/>
      <c r="E371" s="442"/>
      <c r="F371" s="442"/>
      <c r="G371" s="442"/>
      <c r="H371" s="442"/>
      <c r="I371" s="442"/>
      <c r="J371" s="442"/>
      <c r="K371" s="442"/>
      <c r="L371" s="442"/>
      <c r="M371" s="442"/>
      <c r="N371" s="442"/>
      <c r="O371" s="442"/>
      <c r="P371" s="471"/>
      <c r="W371" s="453"/>
    </row>
    <row r="372" spans="1:23" s="64" customFormat="1" ht="17" thickBot="1">
      <c r="A372" s="470"/>
      <c r="B372" s="467" t="s">
        <v>862</v>
      </c>
      <c r="C372" s="442"/>
      <c r="D372" s="442"/>
      <c r="E372" s="472"/>
      <c r="F372" s="472"/>
      <c r="G372" s="766"/>
      <c r="H372" s="767"/>
      <c r="I372" s="768"/>
      <c r="J372" s="442"/>
      <c r="K372" s="467" t="s">
        <v>49</v>
      </c>
      <c r="L372" s="610"/>
      <c r="M372" s="442"/>
      <c r="N372" s="442"/>
      <c r="O372" s="467" t="s">
        <v>49</v>
      </c>
      <c r="P372" s="610"/>
      <c r="W372" s="453"/>
    </row>
    <row r="373" spans="1:23" s="64" customFormat="1" ht="17" thickBot="1">
      <c r="A373" s="470"/>
      <c r="B373" s="467"/>
      <c r="C373" s="442"/>
      <c r="D373" s="442"/>
      <c r="E373" s="474"/>
      <c r="F373" s="474"/>
      <c r="G373" s="474"/>
      <c r="H373" s="474"/>
      <c r="I373" s="442"/>
      <c r="J373" s="442"/>
      <c r="K373" s="467"/>
      <c r="L373" s="475"/>
      <c r="M373" s="450"/>
      <c r="N373" s="450"/>
      <c r="O373" s="476"/>
      <c r="P373" s="477"/>
      <c r="W373" s="453"/>
    </row>
    <row r="374" spans="1:23" s="64" customFormat="1" ht="17" thickBot="1">
      <c r="A374" s="470"/>
      <c r="B374" s="467" t="s">
        <v>779</v>
      </c>
      <c r="C374" s="450"/>
      <c r="D374" s="450"/>
      <c r="E374" s="474"/>
      <c r="F374" s="474"/>
      <c r="G374" s="801" t="s">
        <v>859</v>
      </c>
      <c r="H374" s="802"/>
      <c r="I374" s="803"/>
      <c r="J374" s="442"/>
      <c r="K374" s="467" t="s">
        <v>50</v>
      </c>
      <c r="L374" s="611"/>
      <c r="M374" s="442"/>
      <c r="N374" s="442"/>
      <c r="O374" s="467" t="s">
        <v>50</v>
      </c>
      <c r="P374" s="611"/>
      <c r="W374" s="453"/>
    </row>
    <row r="375" spans="1:23" s="64" customFormat="1" ht="16">
      <c r="A375" s="470"/>
      <c r="B375" s="442"/>
      <c r="C375" s="442"/>
      <c r="D375" s="442"/>
      <c r="E375" s="442"/>
      <c r="F375" s="442"/>
      <c r="G375" s="442"/>
      <c r="H375" s="442"/>
      <c r="I375" s="442"/>
      <c r="J375" s="442"/>
      <c r="K375" s="442"/>
      <c r="L375" s="442"/>
      <c r="M375" s="442"/>
      <c r="N375" s="442"/>
      <c r="O375" s="442"/>
      <c r="P375" s="471"/>
      <c r="W375" s="453"/>
    </row>
    <row r="376" spans="1:23" s="64" customFormat="1" ht="16">
      <c r="A376" s="470"/>
      <c r="B376" s="467" t="s">
        <v>70</v>
      </c>
      <c r="C376" s="442"/>
      <c r="D376" s="766"/>
      <c r="E376" s="767"/>
      <c r="F376" s="768"/>
      <c r="G376" s="442"/>
      <c r="H376" s="467" t="s">
        <v>71</v>
      </c>
      <c r="I376" s="442"/>
      <c r="J376" s="769"/>
      <c r="K376" s="804"/>
      <c r="L376" s="804"/>
      <c r="M376" s="804"/>
      <c r="N376" s="804"/>
      <c r="O376" s="770"/>
      <c r="P376" s="471"/>
      <c r="W376" s="453"/>
    </row>
    <row r="377" spans="1:23" s="64" customFormat="1" ht="16">
      <c r="A377" s="470"/>
      <c r="B377" s="442"/>
      <c r="C377" s="442"/>
      <c r="D377" s="442"/>
      <c r="E377" s="442"/>
      <c r="F377" s="442"/>
      <c r="G377" s="442"/>
      <c r="H377" s="442"/>
      <c r="I377" s="442"/>
      <c r="J377" s="442"/>
      <c r="K377" s="442"/>
      <c r="L377" s="442"/>
      <c r="M377" s="442"/>
      <c r="N377" s="442"/>
      <c r="O377" s="442"/>
      <c r="P377" s="471"/>
      <c r="W377" s="453"/>
    </row>
    <row r="378" spans="1:23" s="64" customFormat="1" ht="16">
      <c r="A378" s="470"/>
      <c r="B378" s="467" t="s">
        <v>72</v>
      </c>
      <c r="C378" s="442"/>
      <c r="D378" s="766"/>
      <c r="E378" s="767"/>
      <c r="F378" s="767"/>
      <c r="G378" s="767"/>
      <c r="H378" s="767"/>
      <c r="I378" s="767"/>
      <c r="J378" s="767"/>
      <c r="K378" s="767"/>
      <c r="L378" s="767"/>
      <c r="M378" s="767"/>
      <c r="N378" s="767"/>
      <c r="O378" s="768"/>
      <c r="P378" s="471"/>
      <c r="W378" s="453"/>
    </row>
    <row r="379" spans="1:23" s="64" customFormat="1" ht="17" thickBot="1">
      <c r="A379" s="479"/>
      <c r="B379" s="480"/>
      <c r="C379" s="480"/>
      <c r="D379" s="480"/>
      <c r="E379" s="480"/>
      <c r="F379" s="480"/>
      <c r="G379" s="480"/>
      <c r="H379" s="480"/>
      <c r="I379" s="480"/>
      <c r="J379" s="480"/>
      <c r="K379" s="480"/>
      <c r="L379" s="480"/>
      <c r="M379" s="480"/>
      <c r="N379" s="480"/>
      <c r="O379" s="480"/>
      <c r="P379" s="481"/>
      <c r="W379" s="453"/>
    </row>
    <row r="380" spans="1:23" s="64" customFormat="1" ht="17" thickBot="1">
      <c r="A380" s="470"/>
      <c r="B380" s="442"/>
      <c r="C380" s="442"/>
      <c r="D380" s="442"/>
      <c r="E380" s="442"/>
      <c r="F380" s="442"/>
      <c r="G380" s="442"/>
      <c r="H380" s="442"/>
      <c r="I380" s="442"/>
      <c r="J380" s="442"/>
      <c r="K380" s="442"/>
      <c r="L380" s="442"/>
      <c r="M380" s="442"/>
      <c r="N380" s="442"/>
      <c r="O380" s="442"/>
      <c r="P380" s="471"/>
      <c r="W380" s="457" t="s">
        <v>195</v>
      </c>
    </row>
    <row r="381" spans="1:23" s="64" customFormat="1" ht="17" thickBot="1">
      <c r="A381" s="374" t="s">
        <v>922</v>
      </c>
      <c r="B381" s="467" t="s">
        <v>68</v>
      </c>
      <c r="C381" s="442"/>
      <c r="D381" s="442"/>
      <c r="E381" s="766"/>
      <c r="F381" s="767"/>
      <c r="G381" s="767"/>
      <c r="H381" s="767"/>
      <c r="I381" s="767"/>
      <c r="J381" s="768"/>
      <c r="K381" s="468" t="s">
        <v>69</v>
      </c>
      <c r="L381" s="766"/>
      <c r="M381" s="768"/>
      <c r="N381" s="442"/>
      <c r="O381" s="467" t="s">
        <v>778</v>
      </c>
      <c r="P381" s="629"/>
      <c r="W381" s="453"/>
    </row>
    <row r="382" spans="1:23" s="64" customFormat="1" ht="17" thickBot="1">
      <c r="A382" s="470"/>
      <c r="B382" s="442"/>
      <c r="C382" s="442"/>
      <c r="D382" s="442"/>
      <c r="E382" s="442"/>
      <c r="F382" s="442"/>
      <c r="G382" s="442"/>
      <c r="H382" s="442"/>
      <c r="I382" s="442"/>
      <c r="J382" s="442"/>
      <c r="K382" s="442"/>
      <c r="L382" s="442"/>
      <c r="M382" s="442"/>
      <c r="N382" s="442"/>
      <c r="O382" s="442"/>
      <c r="P382" s="471"/>
      <c r="W382" s="453"/>
    </row>
    <row r="383" spans="1:23" s="64" customFormat="1" ht="17" thickBot="1">
      <c r="A383" s="470"/>
      <c r="B383" s="467" t="s">
        <v>862</v>
      </c>
      <c r="C383" s="442"/>
      <c r="D383" s="442"/>
      <c r="E383" s="472"/>
      <c r="F383" s="472"/>
      <c r="G383" s="766"/>
      <c r="H383" s="767"/>
      <c r="I383" s="768"/>
      <c r="J383" s="442"/>
      <c r="K383" s="467" t="s">
        <v>49</v>
      </c>
      <c r="L383" s="610"/>
      <c r="M383" s="442"/>
      <c r="N383" s="442"/>
      <c r="O383" s="467" t="s">
        <v>49</v>
      </c>
      <c r="P383" s="610"/>
      <c r="W383" s="453"/>
    </row>
    <row r="384" spans="1:23" s="64" customFormat="1" ht="17" thickBot="1">
      <c r="A384" s="470"/>
      <c r="B384" s="467"/>
      <c r="C384" s="442"/>
      <c r="D384" s="442"/>
      <c r="E384" s="474"/>
      <c r="F384" s="474"/>
      <c r="G384" s="474"/>
      <c r="H384" s="474"/>
      <c r="I384" s="442"/>
      <c r="J384" s="442"/>
      <c r="K384" s="467"/>
      <c r="L384" s="475"/>
      <c r="M384" s="450"/>
      <c r="N384" s="450"/>
      <c r="O384" s="476"/>
      <c r="P384" s="477"/>
      <c r="W384" s="453"/>
    </row>
    <row r="385" spans="1:23" s="64" customFormat="1" ht="17" thickBot="1">
      <c r="A385" s="470"/>
      <c r="B385" s="467" t="s">
        <v>779</v>
      </c>
      <c r="C385" s="450"/>
      <c r="D385" s="450"/>
      <c r="E385" s="474"/>
      <c r="F385" s="474"/>
      <c r="G385" s="801" t="s">
        <v>859</v>
      </c>
      <c r="H385" s="802"/>
      <c r="I385" s="803"/>
      <c r="J385" s="442"/>
      <c r="K385" s="467" t="s">
        <v>50</v>
      </c>
      <c r="L385" s="611"/>
      <c r="M385" s="442"/>
      <c r="N385" s="442"/>
      <c r="O385" s="467" t="s">
        <v>50</v>
      </c>
      <c r="P385" s="611"/>
      <c r="W385" s="453"/>
    </row>
    <row r="386" spans="1:23" s="64" customFormat="1" ht="16">
      <c r="A386" s="470"/>
      <c r="B386" s="442"/>
      <c r="C386" s="442"/>
      <c r="D386" s="442"/>
      <c r="E386" s="442"/>
      <c r="F386" s="442"/>
      <c r="G386" s="442"/>
      <c r="H386" s="442"/>
      <c r="I386" s="442"/>
      <c r="J386" s="442"/>
      <c r="K386" s="442"/>
      <c r="L386" s="442"/>
      <c r="M386" s="442"/>
      <c r="N386" s="442"/>
      <c r="O386" s="442"/>
      <c r="P386" s="471"/>
      <c r="W386" s="453"/>
    </row>
    <row r="387" spans="1:23" s="64" customFormat="1" ht="16">
      <c r="A387" s="470"/>
      <c r="B387" s="467" t="s">
        <v>70</v>
      </c>
      <c r="C387" s="442"/>
      <c r="D387" s="766"/>
      <c r="E387" s="767"/>
      <c r="F387" s="768"/>
      <c r="G387" s="442"/>
      <c r="H387" s="467" t="s">
        <v>71</v>
      </c>
      <c r="I387" s="442"/>
      <c r="J387" s="769"/>
      <c r="K387" s="804"/>
      <c r="L387" s="804"/>
      <c r="M387" s="804"/>
      <c r="N387" s="804"/>
      <c r="O387" s="770"/>
      <c r="P387" s="471"/>
      <c r="W387" s="453"/>
    </row>
    <row r="388" spans="1:23" s="64" customFormat="1" ht="16">
      <c r="A388" s="470"/>
      <c r="B388" s="442"/>
      <c r="C388" s="442"/>
      <c r="D388" s="442"/>
      <c r="E388" s="442"/>
      <c r="F388" s="442"/>
      <c r="G388" s="442"/>
      <c r="H388" s="442"/>
      <c r="I388" s="442"/>
      <c r="J388" s="442"/>
      <c r="K388" s="442"/>
      <c r="L388" s="442"/>
      <c r="M388" s="442"/>
      <c r="N388" s="442"/>
      <c r="O388" s="442"/>
      <c r="P388" s="471"/>
      <c r="W388" s="453"/>
    </row>
    <row r="389" spans="1:23" s="64" customFormat="1" ht="16">
      <c r="A389" s="470"/>
      <c r="B389" s="467" t="s">
        <v>72</v>
      </c>
      <c r="C389" s="442"/>
      <c r="D389" s="766"/>
      <c r="E389" s="767"/>
      <c r="F389" s="767"/>
      <c r="G389" s="767"/>
      <c r="H389" s="767"/>
      <c r="I389" s="767"/>
      <c r="J389" s="767"/>
      <c r="K389" s="767"/>
      <c r="L389" s="767"/>
      <c r="M389" s="767"/>
      <c r="N389" s="767"/>
      <c r="O389" s="768"/>
      <c r="P389" s="471"/>
      <c r="W389" s="453"/>
    </row>
    <row r="390" spans="1:23" s="64" customFormat="1" ht="17" thickBot="1">
      <c r="A390" s="479"/>
      <c r="B390" s="480"/>
      <c r="C390" s="480"/>
      <c r="D390" s="480"/>
      <c r="E390" s="480"/>
      <c r="F390" s="480"/>
      <c r="G390" s="480"/>
      <c r="H390" s="480"/>
      <c r="I390" s="480"/>
      <c r="J390" s="480"/>
      <c r="K390" s="480"/>
      <c r="L390" s="480"/>
      <c r="M390" s="480"/>
      <c r="N390" s="480"/>
      <c r="O390" s="480"/>
      <c r="P390" s="481"/>
      <c r="W390" s="453"/>
    </row>
    <row r="391" spans="1:23" s="64" customFormat="1" ht="17" thickBot="1">
      <c r="A391" s="470"/>
      <c r="B391" s="442"/>
      <c r="C391" s="442"/>
      <c r="D391" s="442"/>
      <c r="E391" s="442"/>
      <c r="F391" s="442"/>
      <c r="G391" s="442"/>
      <c r="H391" s="442"/>
      <c r="I391" s="442"/>
      <c r="J391" s="442"/>
      <c r="K391" s="442"/>
      <c r="L391" s="442"/>
      <c r="M391" s="442"/>
      <c r="N391" s="442"/>
      <c r="O391" s="442"/>
      <c r="P391" s="471"/>
      <c r="W391" s="457" t="s">
        <v>195</v>
      </c>
    </row>
    <row r="392" spans="1:23" s="64" customFormat="1" ht="17" thickBot="1">
      <c r="A392" s="374" t="s">
        <v>923</v>
      </c>
      <c r="B392" s="467" t="s">
        <v>68</v>
      </c>
      <c r="C392" s="442"/>
      <c r="D392" s="442"/>
      <c r="E392" s="766"/>
      <c r="F392" s="767"/>
      <c r="G392" s="767"/>
      <c r="H392" s="767"/>
      <c r="I392" s="767"/>
      <c r="J392" s="768"/>
      <c r="K392" s="468" t="s">
        <v>69</v>
      </c>
      <c r="L392" s="766"/>
      <c r="M392" s="768"/>
      <c r="N392" s="442"/>
      <c r="O392" s="467" t="s">
        <v>778</v>
      </c>
      <c r="P392" s="629"/>
      <c r="W392" s="453"/>
    </row>
    <row r="393" spans="1:23" s="64" customFormat="1" ht="17" thickBot="1">
      <c r="A393" s="470"/>
      <c r="B393" s="442"/>
      <c r="C393" s="442"/>
      <c r="D393" s="442"/>
      <c r="E393" s="442"/>
      <c r="F393" s="442"/>
      <c r="G393" s="442"/>
      <c r="H393" s="442"/>
      <c r="I393" s="442"/>
      <c r="J393" s="442"/>
      <c r="K393" s="442"/>
      <c r="L393" s="442"/>
      <c r="M393" s="442"/>
      <c r="N393" s="442"/>
      <c r="O393" s="442"/>
      <c r="P393" s="471"/>
      <c r="W393" s="453"/>
    </row>
    <row r="394" spans="1:23" s="64" customFormat="1" ht="17" thickBot="1">
      <c r="A394" s="470"/>
      <c r="B394" s="467" t="s">
        <v>862</v>
      </c>
      <c r="C394" s="442"/>
      <c r="D394" s="442"/>
      <c r="E394" s="472"/>
      <c r="F394" s="472"/>
      <c r="G394" s="766"/>
      <c r="H394" s="767"/>
      <c r="I394" s="768"/>
      <c r="J394" s="442"/>
      <c r="K394" s="467" t="s">
        <v>49</v>
      </c>
      <c r="L394" s="610"/>
      <c r="M394" s="442"/>
      <c r="N394" s="442"/>
      <c r="O394" s="467" t="s">
        <v>49</v>
      </c>
      <c r="P394" s="610"/>
      <c r="W394" s="453"/>
    </row>
    <row r="395" spans="1:23" s="64" customFormat="1" ht="17" thickBot="1">
      <c r="A395" s="470"/>
      <c r="B395" s="467"/>
      <c r="C395" s="442"/>
      <c r="D395" s="442"/>
      <c r="E395" s="474"/>
      <c r="F395" s="474"/>
      <c r="G395" s="474"/>
      <c r="H395" s="474"/>
      <c r="I395" s="442"/>
      <c r="J395" s="442"/>
      <c r="K395" s="467"/>
      <c r="L395" s="475"/>
      <c r="M395" s="450"/>
      <c r="N395" s="450"/>
      <c r="O395" s="476"/>
      <c r="P395" s="477"/>
      <c r="W395" s="453"/>
    </row>
    <row r="396" spans="1:23" s="64" customFormat="1" ht="17" thickBot="1">
      <c r="A396" s="470"/>
      <c r="B396" s="467" t="s">
        <v>779</v>
      </c>
      <c r="C396" s="450"/>
      <c r="D396" s="450"/>
      <c r="E396" s="474"/>
      <c r="F396" s="474"/>
      <c r="G396" s="801" t="s">
        <v>859</v>
      </c>
      <c r="H396" s="802"/>
      <c r="I396" s="803"/>
      <c r="J396" s="442"/>
      <c r="K396" s="467" t="s">
        <v>50</v>
      </c>
      <c r="L396" s="611"/>
      <c r="M396" s="442"/>
      <c r="N396" s="442"/>
      <c r="O396" s="467" t="s">
        <v>50</v>
      </c>
      <c r="P396" s="611"/>
      <c r="W396" s="453"/>
    </row>
    <row r="397" spans="1:23" s="64" customFormat="1" ht="16">
      <c r="A397" s="470"/>
      <c r="B397" s="442"/>
      <c r="C397" s="442"/>
      <c r="D397" s="442"/>
      <c r="E397" s="442"/>
      <c r="F397" s="442"/>
      <c r="G397" s="442"/>
      <c r="H397" s="442"/>
      <c r="I397" s="442"/>
      <c r="J397" s="442"/>
      <c r="K397" s="442"/>
      <c r="L397" s="442"/>
      <c r="M397" s="442"/>
      <c r="N397" s="442"/>
      <c r="O397" s="442"/>
      <c r="P397" s="471"/>
      <c r="W397" s="453"/>
    </row>
    <row r="398" spans="1:23" s="64" customFormat="1" ht="16">
      <c r="A398" s="470"/>
      <c r="B398" s="467" t="s">
        <v>70</v>
      </c>
      <c r="C398" s="442"/>
      <c r="D398" s="766"/>
      <c r="E398" s="767"/>
      <c r="F398" s="768"/>
      <c r="G398" s="442"/>
      <c r="H398" s="467" t="s">
        <v>71</v>
      </c>
      <c r="I398" s="442"/>
      <c r="J398" s="769"/>
      <c r="K398" s="804"/>
      <c r="L398" s="804"/>
      <c r="M398" s="804"/>
      <c r="N398" s="804"/>
      <c r="O398" s="770"/>
      <c r="P398" s="471"/>
      <c r="W398" s="453"/>
    </row>
    <row r="399" spans="1:23" s="64" customFormat="1" ht="16">
      <c r="A399" s="470"/>
      <c r="B399" s="442"/>
      <c r="C399" s="442"/>
      <c r="D399" s="442"/>
      <c r="E399" s="442"/>
      <c r="F399" s="442"/>
      <c r="G399" s="442"/>
      <c r="H399" s="442"/>
      <c r="I399" s="442"/>
      <c r="J399" s="442"/>
      <c r="K399" s="442"/>
      <c r="L399" s="442"/>
      <c r="M399" s="442"/>
      <c r="N399" s="442"/>
      <c r="O399" s="442"/>
      <c r="P399" s="471"/>
      <c r="W399" s="453"/>
    </row>
    <row r="400" spans="1:23" s="64" customFormat="1" ht="16">
      <c r="A400" s="470"/>
      <c r="B400" s="467" t="s">
        <v>72</v>
      </c>
      <c r="C400" s="442"/>
      <c r="D400" s="766"/>
      <c r="E400" s="767"/>
      <c r="F400" s="767"/>
      <c r="G400" s="767"/>
      <c r="H400" s="767"/>
      <c r="I400" s="767"/>
      <c r="J400" s="767"/>
      <c r="K400" s="767"/>
      <c r="L400" s="767"/>
      <c r="M400" s="767"/>
      <c r="N400" s="767"/>
      <c r="O400" s="768"/>
      <c r="P400" s="471"/>
      <c r="W400" s="453"/>
    </row>
    <row r="401" spans="1:23" s="64" customFormat="1" ht="17" thickBot="1">
      <c r="A401" s="479"/>
      <c r="B401" s="480"/>
      <c r="C401" s="480"/>
      <c r="D401" s="480"/>
      <c r="E401" s="480"/>
      <c r="F401" s="480"/>
      <c r="G401" s="480"/>
      <c r="H401" s="480"/>
      <c r="I401" s="480"/>
      <c r="J401" s="480"/>
      <c r="K401" s="480"/>
      <c r="L401" s="480"/>
      <c r="M401" s="480"/>
      <c r="N401" s="480"/>
      <c r="O401" s="480"/>
      <c r="P401" s="481"/>
      <c r="W401" s="453"/>
    </row>
    <row r="402" spans="1:23" s="64" customFormat="1" ht="17" thickBot="1">
      <c r="A402" s="470"/>
      <c r="B402" s="442"/>
      <c r="C402" s="442"/>
      <c r="D402" s="442"/>
      <c r="E402" s="442"/>
      <c r="F402" s="442"/>
      <c r="G402" s="442"/>
      <c r="H402" s="442"/>
      <c r="I402" s="442"/>
      <c r="J402" s="442"/>
      <c r="K402" s="442"/>
      <c r="L402" s="442"/>
      <c r="M402" s="442"/>
      <c r="N402" s="442"/>
      <c r="O402" s="442"/>
      <c r="P402" s="471"/>
      <c r="W402" s="457" t="s">
        <v>195</v>
      </c>
    </row>
    <row r="403" spans="1:23" s="64" customFormat="1" ht="17" thickBot="1">
      <c r="A403" s="374" t="s">
        <v>924</v>
      </c>
      <c r="B403" s="467" t="s">
        <v>68</v>
      </c>
      <c r="C403" s="442"/>
      <c r="D403" s="442"/>
      <c r="E403" s="766"/>
      <c r="F403" s="767"/>
      <c r="G403" s="767"/>
      <c r="H403" s="767"/>
      <c r="I403" s="767"/>
      <c r="J403" s="768"/>
      <c r="K403" s="468" t="s">
        <v>69</v>
      </c>
      <c r="L403" s="766"/>
      <c r="M403" s="768"/>
      <c r="N403" s="442"/>
      <c r="O403" s="467" t="s">
        <v>778</v>
      </c>
      <c r="P403" s="629"/>
      <c r="W403" s="453"/>
    </row>
    <row r="404" spans="1:23" s="64" customFormat="1" ht="17" thickBot="1">
      <c r="A404" s="470"/>
      <c r="B404" s="442"/>
      <c r="C404" s="442"/>
      <c r="D404" s="442"/>
      <c r="E404" s="442"/>
      <c r="F404" s="442"/>
      <c r="G404" s="442"/>
      <c r="H404" s="442"/>
      <c r="I404" s="442"/>
      <c r="J404" s="442"/>
      <c r="K404" s="442"/>
      <c r="L404" s="442"/>
      <c r="M404" s="442"/>
      <c r="N404" s="442"/>
      <c r="O404" s="442"/>
      <c r="P404" s="471"/>
      <c r="W404" s="453"/>
    </row>
    <row r="405" spans="1:23" s="64" customFormat="1" ht="17" thickBot="1">
      <c r="A405" s="470"/>
      <c r="B405" s="467" t="s">
        <v>862</v>
      </c>
      <c r="C405" s="442"/>
      <c r="D405" s="442"/>
      <c r="E405" s="472"/>
      <c r="F405" s="472"/>
      <c r="G405" s="766"/>
      <c r="H405" s="767"/>
      <c r="I405" s="768"/>
      <c r="J405" s="442"/>
      <c r="K405" s="467" t="s">
        <v>49</v>
      </c>
      <c r="L405" s="610"/>
      <c r="M405" s="442"/>
      <c r="N405" s="442"/>
      <c r="O405" s="467" t="s">
        <v>49</v>
      </c>
      <c r="P405" s="610"/>
      <c r="W405" s="453"/>
    </row>
    <row r="406" spans="1:23" s="64" customFormat="1" ht="17" thickBot="1">
      <c r="A406" s="470"/>
      <c r="B406" s="467"/>
      <c r="C406" s="442"/>
      <c r="D406" s="442"/>
      <c r="E406" s="474"/>
      <c r="F406" s="474"/>
      <c r="G406" s="474"/>
      <c r="H406" s="474"/>
      <c r="I406" s="442"/>
      <c r="J406" s="442"/>
      <c r="K406" s="467"/>
      <c r="L406" s="475"/>
      <c r="M406" s="450"/>
      <c r="N406" s="450"/>
      <c r="O406" s="476"/>
      <c r="P406" s="477"/>
      <c r="W406" s="453"/>
    </row>
    <row r="407" spans="1:23" s="64" customFormat="1" ht="17" thickBot="1">
      <c r="A407" s="470"/>
      <c r="B407" s="467" t="s">
        <v>779</v>
      </c>
      <c r="C407" s="450"/>
      <c r="D407" s="450"/>
      <c r="E407" s="474"/>
      <c r="F407" s="474"/>
      <c r="G407" s="801" t="s">
        <v>859</v>
      </c>
      <c r="H407" s="802"/>
      <c r="I407" s="803"/>
      <c r="J407" s="442"/>
      <c r="K407" s="467" t="s">
        <v>50</v>
      </c>
      <c r="L407" s="611"/>
      <c r="M407" s="442"/>
      <c r="N407" s="442"/>
      <c r="O407" s="467" t="s">
        <v>50</v>
      </c>
      <c r="P407" s="611"/>
      <c r="W407" s="453"/>
    </row>
    <row r="408" spans="1:23" s="64" customFormat="1" ht="16">
      <c r="A408" s="470"/>
      <c r="B408" s="442"/>
      <c r="C408" s="442"/>
      <c r="D408" s="442"/>
      <c r="E408" s="442"/>
      <c r="F408" s="442"/>
      <c r="G408" s="442"/>
      <c r="H408" s="442"/>
      <c r="I408" s="442"/>
      <c r="J408" s="442"/>
      <c r="K408" s="442"/>
      <c r="L408" s="442"/>
      <c r="M408" s="442"/>
      <c r="N408" s="442"/>
      <c r="O408" s="442"/>
      <c r="P408" s="471"/>
      <c r="W408" s="453"/>
    </row>
    <row r="409" spans="1:23" s="64" customFormat="1" ht="16">
      <c r="A409" s="470"/>
      <c r="B409" s="467" t="s">
        <v>70</v>
      </c>
      <c r="C409" s="442"/>
      <c r="D409" s="766"/>
      <c r="E409" s="767"/>
      <c r="F409" s="768"/>
      <c r="G409" s="442"/>
      <c r="H409" s="467" t="s">
        <v>71</v>
      </c>
      <c r="I409" s="442"/>
      <c r="J409" s="769"/>
      <c r="K409" s="804"/>
      <c r="L409" s="804"/>
      <c r="M409" s="804"/>
      <c r="N409" s="804"/>
      <c r="O409" s="770"/>
      <c r="P409" s="471"/>
      <c r="W409" s="453"/>
    </row>
    <row r="410" spans="1:23" s="64" customFormat="1" ht="16">
      <c r="A410" s="470"/>
      <c r="B410" s="442"/>
      <c r="C410" s="442"/>
      <c r="D410" s="442"/>
      <c r="E410" s="442"/>
      <c r="F410" s="442"/>
      <c r="G410" s="442"/>
      <c r="H410" s="442"/>
      <c r="I410" s="442"/>
      <c r="J410" s="442"/>
      <c r="K410" s="442"/>
      <c r="L410" s="442"/>
      <c r="M410" s="442"/>
      <c r="N410" s="442"/>
      <c r="O410" s="442"/>
      <c r="P410" s="471"/>
      <c r="W410" s="453"/>
    </row>
    <row r="411" spans="1:23" s="64" customFormat="1" ht="16">
      <c r="A411" s="470"/>
      <c r="B411" s="467" t="s">
        <v>72</v>
      </c>
      <c r="C411" s="442"/>
      <c r="D411" s="766"/>
      <c r="E411" s="767"/>
      <c r="F411" s="767"/>
      <c r="G411" s="767"/>
      <c r="H411" s="767"/>
      <c r="I411" s="767"/>
      <c r="J411" s="767"/>
      <c r="K411" s="767"/>
      <c r="L411" s="767"/>
      <c r="M411" s="767"/>
      <c r="N411" s="767"/>
      <c r="O411" s="768"/>
      <c r="P411" s="471"/>
      <c r="W411" s="453"/>
    </row>
    <row r="412" spans="1:23" s="64" customFormat="1" ht="17" thickBot="1">
      <c r="A412" s="479"/>
      <c r="B412" s="480"/>
      <c r="C412" s="480"/>
      <c r="D412" s="480"/>
      <c r="E412" s="480"/>
      <c r="F412" s="480"/>
      <c r="G412" s="480"/>
      <c r="H412" s="480"/>
      <c r="I412" s="480"/>
      <c r="J412" s="480"/>
      <c r="K412" s="480"/>
      <c r="L412" s="480"/>
      <c r="M412" s="480"/>
      <c r="N412" s="480"/>
      <c r="O412" s="480"/>
      <c r="P412" s="481"/>
      <c r="W412" s="453"/>
    </row>
    <row r="413" spans="1:23" ht="17" thickBot="1">
      <c r="A413" s="470"/>
      <c r="B413" s="442"/>
      <c r="C413" s="442"/>
      <c r="D413" s="442"/>
      <c r="E413" s="442"/>
      <c r="F413" s="442"/>
      <c r="G413" s="442"/>
      <c r="H413" s="442"/>
      <c r="I413" s="442"/>
      <c r="J413" s="442"/>
      <c r="K413" s="442"/>
      <c r="L413" s="442"/>
      <c r="M413" s="442"/>
      <c r="N413" s="442"/>
      <c r="O413" s="442"/>
      <c r="P413" s="471"/>
      <c r="Q413" s="64"/>
      <c r="R413" s="64"/>
      <c r="S413" s="64"/>
      <c r="T413" s="64"/>
      <c r="U413" s="64"/>
      <c r="V413" s="64"/>
      <c r="W413" s="457" t="s">
        <v>195</v>
      </c>
    </row>
    <row r="414" spans="1:23" s="64" customFormat="1" ht="17" thickBot="1">
      <c r="A414" s="374" t="s">
        <v>925</v>
      </c>
      <c r="B414" s="467" t="s">
        <v>68</v>
      </c>
      <c r="C414" s="442"/>
      <c r="D414" s="442"/>
      <c r="E414" s="766"/>
      <c r="F414" s="767"/>
      <c r="G414" s="767"/>
      <c r="H414" s="767"/>
      <c r="I414" s="767"/>
      <c r="J414" s="768"/>
      <c r="K414" s="468" t="s">
        <v>69</v>
      </c>
      <c r="L414" s="766"/>
      <c r="M414" s="768"/>
      <c r="N414" s="442"/>
      <c r="O414" s="467" t="s">
        <v>778</v>
      </c>
      <c r="P414" s="629"/>
      <c r="W414" s="453"/>
    </row>
    <row r="415" spans="1:23" s="64" customFormat="1" ht="17" thickBot="1">
      <c r="A415" s="470"/>
      <c r="B415" s="442"/>
      <c r="C415" s="442"/>
      <c r="D415" s="442"/>
      <c r="E415" s="442"/>
      <c r="F415" s="442"/>
      <c r="G415" s="442"/>
      <c r="H415" s="442"/>
      <c r="I415" s="442"/>
      <c r="J415" s="442"/>
      <c r="K415" s="442"/>
      <c r="L415" s="442"/>
      <c r="M415" s="442"/>
      <c r="N415" s="442"/>
      <c r="O415" s="442"/>
      <c r="P415" s="471"/>
      <c r="W415" s="453"/>
    </row>
    <row r="416" spans="1:23" s="64" customFormat="1" ht="17" thickBot="1">
      <c r="A416" s="470"/>
      <c r="B416" s="467" t="s">
        <v>862</v>
      </c>
      <c r="C416" s="442"/>
      <c r="D416" s="442"/>
      <c r="E416" s="472"/>
      <c r="F416" s="472"/>
      <c r="G416" s="766"/>
      <c r="H416" s="767"/>
      <c r="I416" s="768"/>
      <c r="J416" s="442"/>
      <c r="K416" s="467" t="s">
        <v>49</v>
      </c>
      <c r="L416" s="610"/>
      <c r="M416" s="442"/>
      <c r="N416" s="442"/>
      <c r="O416" s="467" t="s">
        <v>49</v>
      </c>
      <c r="P416" s="610"/>
      <c r="W416" s="453"/>
    </row>
    <row r="417" spans="1:23" s="64" customFormat="1" ht="17" thickBot="1">
      <c r="A417" s="470"/>
      <c r="B417" s="467"/>
      <c r="C417" s="442"/>
      <c r="D417" s="442"/>
      <c r="E417" s="474"/>
      <c r="F417" s="474"/>
      <c r="G417" s="474"/>
      <c r="H417" s="474"/>
      <c r="I417" s="442"/>
      <c r="J417" s="442"/>
      <c r="K417" s="467"/>
      <c r="L417" s="475"/>
      <c r="M417" s="450"/>
      <c r="N417" s="450"/>
      <c r="O417" s="476"/>
      <c r="P417" s="477"/>
      <c r="W417" s="453"/>
    </row>
    <row r="418" spans="1:23" s="64" customFormat="1" ht="17" thickBot="1">
      <c r="A418" s="470"/>
      <c r="B418" s="467" t="s">
        <v>779</v>
      </c>
      <c r="C418" s="450"/>
      <c r="D418" s="450"/>
      <c r="E418" s="474"/>
      <c r="F418" s="474"/>
      <c r="G418" s="801" t="s">
        <v>859</v>
      </c>
      <c r="H418" s="802"/>
      <c r="I418" s="803"/>
      <c r="J418" s="442"/>
      <c r="K418" s="467" t="s">
        <v>50</v>
      </c>
      <c r="L418" s="611"/>
      <c r="M418" s="442"/>
      <c r="N418" s="442"/>
      <c r="O418" s="467" t="s">
        <v>50</v>
      </c>
      <c r="P418" s="611"/>
      <c r="W418" s="453"/>
    </row>
    <row r="419" spans="1:23" s="64" customFormat="1" ht="16">
      <c r="A419" s="470"/>
      <c r="B419" s="442"/>
      <c r="C419" s="442"/>
      <c r="D419" s="442"/>
      <c r="E419" s="442"/>
      <c r="F419" s="442"/>
      <c r="G419" s="442"/>
      <c r="H419" s="442"/>
      <c r="I419" s="442"/>
      <c r="J419" s="442"/>
      <c r="K419" s="442"/>
      <c r="L419" s="442"/>
      <c r="M419" s="442"/>
      <c r="N419" s="442"/>
      <c r="O419" s="442"/>
      <c r="P419" s="471"/>
      <c r="W419" s="453"/>
    </row>
    <row r="420" spans="1:23" s="64" customFormat="1" ht="16">
      <c r="A420" s="470"/>
      <c r="B420" s="467" t="s">
        <v>70</v>
      </c>
      <c r="C420" s="442"/>
      <c r="D420" s="766"/>
      <c r="E420" s="767"/>
      <c r="F420" s="768"/>
      <c r="G420" s="442"/>
      <c r="H420" s="467" t="s">
        <v>71</v>
      </c>
      <c r="I420" s="442"/>
      <c r="J420" s="769"/>
      <c r="K420" s="804"/>
      <c r="L420" s="804"/>
      <c r="M420" s="804"/>
      <c r="N420" s="804"/>
      <c r="O420" s="770"/>
      <c r="P420" s="471"/>
      <c r="W420" s="453"/>
    </row>
    <row r="421" spans="1:23" s="64" customFormat="1" ht="16">
      <c r="A421" s="470"/>
      <c r="B421" s="442"/>
      <c r="C421" s="442"/>
      <c r="D421" s="442"/>
      <c r="E421" s="442"/>
      <c r="F421" s="442"/>
      <c r="G421" s="442"/>
      <c r="H421" s="442"/>
      <c r="I421" s="442"/>
      <c r="J421" s="442"/>
      <c r="K421" s="442"/>
      <c r="L421" s="442"/>
      <c r="M421" s="442"/>
      <c r="N421" s="442"/>
      <c r="O421" s="442"/>
      <c r="P421" s="471"/>
      <c r="W421" s="453"/>
    </row>
    <row r="422" spans="1:23" s="64" customFormat="1" ht="16">
      <c r="A422" s="470"/>
      <c r="B422" s="467" t="s">
        <v>72</v>
      </c>
      <c r="C422" s="442"/>
      <c r="D422" s="766"/>
      <c r="E422" s="767"/>
      <c r="F422" s="767"/>
      <c r="G422" s="767"/>
      <c r="H422" s="767"/>
      <c r="I422" s="767"/>
      <c r="J422" s="767"/>
      <c r="K422" s="767"/>
      <c r="L422" s="767"/>
      <c r="M422" s="767"/>
      <c r="N422" s="767"/>
      <c r="O422" s="768"/>
      <c r="P422" s="471"/>
      <c r="W422" s="453"/>
    </row>
    <row r="423" spans="1:23" s="64" customFormat="1" ht="17" thickBot="1">
      <c r="A423" s="479"/>
      <c r="B423" s="480"/>
      <c r="C423" s="480"/>
      <c r="D423" s="480"/>
      <c r="E423" s="480"/>
      <c r="F423" s="480"/>
      <c r="G423" s="480"/>
      <c r="H423" s="480"/>
      <c r="I423" s="480"/>
      <c r="J423" s="480"/>
      <c r="K423" s="480"/>
      <c r="L423" s="480"/>
      <c r="M423" s="480"/>
      <c r="N423" s="480"/>
      <c r="O423" s="480"/>
      <c r="P423" s="481"/>
      <c r="W423" s="453"/>
    </row>
    <row r="424" spans="1:23" s="64" customFormat="1" ht="17" thickBot="1">
      <c r="A424" s="470"/>
      <c r="B424" s="442"/>
      <c r="C424" s="442"/>
      <c r="D424" s="442"/>
      <c r="E424" s="442"/>
      <c r="F424" s="442"/>
      <c r="G424" s="442"/>
      <c r="H424" s="442"/>
      <c r="I424" s="442"/>
      <c r="J424" s="442"/>
      <c r="K424" s="442"/>
      <c r="L424" s="442"/>
      <c r="M424" s="442"/>
      <c r="N424" s="442"/>
      <c r="O424" s="442"/>
      <c r="P424" s="471"/>
      <c r="W424" s="457" t="s">
        <v>195</v>
      </c>
    </row>
    <row r="425" spans="1:23" s="64" customFormat="1" ht="17" thickBot="1">
      <c r="A425" s="374" t="s">
        <v>926</v>
      </c>
      <c r="B425" s="467" t="s">
        <v>68</v>
      </c>
      <c r="C425" s="442"/>
      <c r="D425" s="442"/>
      <c r="E425" s="766"/>
      <c r="F425" s="767"/>
      <c r="G425" s="767"/>
      <c r="H425" s="767"/>
      <c r="I425" s="767"/>
      <c r="J425" s="768"/>
      <c r="K425" s="468" t="s">
        <v>69</v>
      </c>
      <c r="L425" s="766"/>
      <c r="M425" s="768"/>
      <c r="N425" s="442"/>
      <c r="O425" s="467" t="s">
        <v>778</v>
      </c>
      <c r="P425" s="629"/>
      <c r="W425" s="453"/>
    </row>
    <row r="426" spans="1:23" s="64" customFormat="1" ht="17" thickBot="1">
      <c r="A426" s="470"/>
      <c r="B426" s="442"/>
      <c r="C426" s="442"/>
      <c r="D426" s="442"/>
      <c r="E426" s="442"/>
      <c r="F426" s="442"/>
      <c r="G426" s="442"/>
      <c r="H426" s="442"/>
      <c r="I426" s="442"/>
      <c r="J426" s="442"/>
      <c r="K426" s="442"/>
      <c r="L426" s="442"/>
      <c r="M426" s="442"/>
      <c r="N426" s="442"/>
      <c r="O426" s="442"/>
      <c r="P426" s="471"/>
      <c r="W426" s="453"/>
    </row>
    <row r="427" spans="1:23" s="64" customFormat="1" ht="17" thickBot="1">
      <c r="A427" s="470"/>
      <c r="B427" s="467" t="s">
        <v>862</v>
      </c>
      <c r="C427" s="442"/>
      <c r="D427" s="442"/>
      <c r="E427" s="472"/>
      <c r="F427" s="472"/>
      <c r="G427" s="766"/>
      <c r="H427" s="767"/>
      <c r="I427" s="768"/>
      <c r="J427" s="442"/>
      <c r="K427" s="467" t="s">
        <v>49</v>
      </c>
      <c r="L427" s="610"/>
      <c r="M427" s="442"/>
      <c r="N427" s="442"/>
      <c r="O427" s="467" t="s">
        <v>49</v>
      </c>
      <c r="P427" s="610"/>
      <c r="W427" s="453"/>
    </row>
    <row r="428" spans="1:23" s="64" customFormat="1" ht="17" thickBot="1">
      <c r="A428" s="470"/>
      <c r="B428" s="467"/>
      <c r="C428" s="442"/>
      <c r="D428" s="442"/>
      <c r="E428" s="474"/>
      <c r="F428" s="474"/>
      <c r="G428" s="474"/>
      <c r="H428" s="474"/>
      <c r="I428" s="442"/>
      <c r="J428" s="442"/>
      <c r="K428" s="467"/>
      <c r="L428" s="475"/>
      <c r="M428" s="450"/>
      <c r="N428" s="450"/>
      <c r="O428" s="476"/>
      <c r="P428" s="477"/>
      <c r="W428" s="453"/>
    </row>
    <row r="429" spans="1:23" s="64" customFormat="1" ht="17" thickBot="1">
      <c r="A429" s="470"/>
      <c r="B429" s="467" t="s">
        <v>779</v>
      </c>
      <c r="C429" s="450"/>
      <c r="D429" s="450"/>
      <c r="E429" s="474"/>
      <c r="F429" s="474"/>
      <c r="G429" s="801" t="s">
        <v>859</v>
      </c>
      <c r="H429" s="802"/>
      <c r="I429" s="803"/>
      <c r="J429" s="442"/>
      <c r="K429" s="467" t="s">
        <v>50</v>
      </c>
      <c r="L429" s="611"/>
      <c r="M429" s="442"/>
      <c r="N429" s="442"/>
      <c r="O429" s="467" t="s">
        <v>50</v>
      </c>
      <c r="P429" s="611"/>
      <c r="W429" s="453"/>
    </row>
    <row r="430" spans="1:23" s="64" customFormat="1" ht="16">
      <c r="A430" s="470"/>
      <c r="B430" s="442"/>
      <c r="C430" s="442"/>
      <c r="D430" s="442"/>
      <c r="E430" s="442"/>
      <c r="F430" s="442"/>
      <c r="G430" s="442"/>
      <c r="H430" s="442"/>
      <c r="I430" s="442"/>
      <c r="J430" s="442"/>
      <c r="K430" s="442"/>
      <c r="L430" s="442"/>
      <c r="M430" s="442"/>
      <c r="N430" s="442"/>
      <c r="O430" s="442"/>
      <c r="P430" s="471"/>
      <c r="W430" s="453"/>
    </row>
    <row r="431" spans="1:23" s="64" customFormat="1" ht="16">
      <c r="A431" s="470"/>
      <c r="B431" s="467" t="s">
        <v>70</v>
      </c>
      <c r="C431" s="442"/>
      <c r="D431" s="766"/>
      <c r="E431" s="767"/>
      <c r="F431" s="768"/>
      <c r="G431" s="442"/>
      <c r="H431" s="467" t="s">
        <v>71</v>
      </c>
      <c r="I431" s="442"/>
      <c r="J431" s="769"/>
      <c r="K431" s="804"/>
      <c r="L431" s="804"/>
      <c r="M431" s="804"/>
      <c r="N431" s="804"/>
      <c r="O431" s="770"/>
      <c r="P431" s="471"/>
      <c r="W431" s="453"/>
    </row>
    <row r="432" spans="1:23" s="64" customFormat="1" ht="16">
      <c r="A432" s="470"/>
      <c r="B432" s="442"/>
      <c r="C432" s="442"/>
      <c r="D432" s="442"/>
      <c r="E432" s="442"/>
      <c r="F432" s="442"/>
      <c r="G432" s="442"/>
      <c r="H432" s="442"/>
      <c r="I432" s="442"/>
      <c r="J432" s="442"/>
      <c r="K432" s="442"/>
      <c r="L432" s="442"/>
      <c r="M432" s="442"/>
      <c r="N432" s="442"/>
      <c r="O432" s="442"/>
      <c r="P432" s="471"/>
      <c r="W432" s="453"/>
    </row>
    <row r="433" spans="1:23" s="64" customFormat="1" ht="16">
      <c r="A433" s="470"/>
      <c r="B433" s="467" t="s">
        <v>72</v>
      </c>
      <c r="C433" s="442"/>
      <c r="D433" s="766"/>
      <c r="E433" s="767"/>
      <c r="F433" s="767"/>
      <c r="G433" s="767"/>
      <c r="H433" s="767"/>
      <c r="I433" s="767"/>
      <c r="J433" s="767"/>
      <c r="K433" s="767"/>
      <c r="L433" s="767"/>
      <c r="M433" s="767"/>
      <c r="N433" s="767"/>
      <c r="O433" s="768"/>
      <c r="P433" s="471"/>
      <c r="W433" s="453"/>
    </row>
    <row r="434" spans="1:23" s="64" customFormat="1" ht="17" thickBot="1">
      <c r="A434" s="479"/>
      <c r="B434" s="480"/>
      <c r="C434" s="480"/>
      <c r="D434" s="480"/>
      <c r="E434" s="480"/>
      <c r="F434" s="480"/>
      <c r="G434" s="480"/>
      <c r="H434" s="480"/>
      <c r="I434" s="480"/>
      <c r="J434" s="480"/>
      <c r="K434" s="480"/>
      <c r="L434" s="480"/>
      <c r="M434" s="480"/>
      <c r="N434" s="480"/>
      <c r="O434" s="480"/>
      <c r="P434" s="481"/>
      <c r="W434" s="453"/>
    </row>
    <row r="435" spans="1:23" s="64" customFormat="1" ht="17" thickBot="1">
      <c r="A435" s="470"/>
      <c r="B435" s="442"/>
      <c r="C435" s="442"/>
      <c r="D435" s="442"/>
      <c r="E435" s="442"/>
      <c r="F435" s="442"/>
      <c r="G435" s="442"/>
      <c r="H435" s="442"/>
      <c r="I435" s="442"/>
      <c r="J435" s="442"/>
      <c r="K435" s="442"/>
      <c r="L435" s="442"/>
      <c r="M435" s="442"/>
      <c r="N435" s="442"/>
      <c r="O435" s="442"/>
      <c r="P435" s="471"/>
      <c r="W435" s="457" t="s">
        <v>195</v>
      </c>
    </row>
    <row r="436" spans="1:23" s="64" customFormat="1" ht="17" thickBot="1">
      <c r="A436" s="374" t="s">
        <v>927</v>
      </c>
      <c r="B436" s="467" t="s">
        <v>68</v>
      </c>
      <c r="C436" s="442"/>
      <c r="D436" s="442"/>
      <c r="E436" s="766"/>
      <c r="F436" s="767"/>
      <c r="G436" s="767"/>
      <c r="H436" s="767"/>
      <c r="I436" s="767"/>
      <c r="J436" s="768"/>
      <c r="K436" s="468" t="s">
        <v>69</v>
      </c>
      <c r="L436" s="766"/>
      <c r="M436" s="768"/>
      <c r="N436" s="442"/>
      <c r="O436" s="467" t="s">
        <v>778</v>
      </c>
      <c r="P436" s="629"/>
      <c r="W436" s="453"/>
    </row>
    <row r="437" spans="1:23" s="64" customFormat="1" ht="17" thickBot="1">
      <c r="A437" s="470"/>
      <c r="B437" s="442"/>
      <c r="C437" s="442"/>
      <c r="D437" s="442"/>
      <c r="E437" s="442"/>
      <c r="F437" s="442"/>
      <c r="G437" s="442"/>
      <c r="H437" s="442"/>
      <c r="I437" s="442"/>
      <c r="J437" s="442"/>
      <c r="K437" s="442"/>
      <c r="L437" s="442"/>
      <c r="M437" s="442"/>
      <c r="N437" s="442"/>
      <c r="O437" s="442"/>
      <c r="P437" s="471"/>
      <c r="W437" s="453"/>
    </row>
    <row r="438" spans="1:23" s="64" customFormat="1" ht="17" thickBot="1">
      <c r="A438" s="470"/>
      <c r="B438" s="467" t="s">
        <v>862</v>
      </c>
      <c r="C438" s="442"/>
      <c r="D438" s="442"/>
      <c r="E438" s="472"/>
      <c r="F438" s="472"/>
      <c r="G438" s="766"/>
      <c r="H438" s="767"/>
      <c r="I438" s="768"/>
      <c r="J438" s="442"/>
      <c r="K438" s="467" t="s">
        <v>49</v>
      </c>
      <c r="L438" s="610"/>
      <c r="M438" s="442"/>
      <c r="N438" s="442"/>
      <c r="O438" s="467" t="s">
        <v>49</v>
      </c>
      <c r="P438" s="610"/>
      <c r="W438" s="453"/>
    </row>
    <row r="439" spans="1:23" s="64" customFormat="1" ht="17" thickBot="1">
      <c r="A439" s="470"/>
      <c r="B439" s="467"/>
      <c r="C439" s="442"/>
      <c r="D439" s="442"/>
      <c r="E439" s="474"/>
      <c r="F439" s="474"/>
      <c r="G439" s="474"/>
      <c r="H439" s="474"/>
      <c r="I439" s="442"/>
      <c r="J439" s="442"/>
      <c r="K439" s="467"/>
      <c r="L439" s="475"/>
      <c r="M439" s="450"/>
      <c r="N439" s="450"/>
      <c r="O439" s="476"/>
      <c r="P439" s="477"/>
      <c r="W439" s="453"/>
    </row>
    <row r="440" spans="1:23" s="64" customFormat="1" ht="17" thickBot="1">
      <c r="A440" s="470"/>
      <c r="B440" s="467" t="s">
        <v>779</v>
      </c>
      <c r="C440" s="450"/>
      <c r="D440" s="450"/>
      <c r="E440" s="474"/>
      <c r="F440" s="474"/>
      <c r="G440" s="801" t="s">
        <v>859</v>
      </c>
      <c r="H440" s="802"/>
      <c r="I440" s="803"/>
      <c r="J440" s="442"/>
      <c r="K440" s="467" t="s">
        <v>50</v>
      </c>
      <c r="L440" s="611"/>
      <c r="M440" s="442"/>
      <c r="N440" s="442"/>
      <c r="O440" s="467" t="s">
        <v>50</v>
      </c>
      <c r="P440" s="611"/>
      <c r="W440" s="453"/>
    </row>
    <row r="441" spans="1:23" s="64" customFormat="1" ht="16">
      <c r="A441" s="470"/>
      <c r="B441" s="442"/>
      <c r="C441" s="442"/>
      <c r="D441" s="442"/>
      <c r="E441" s="442"/>
      <c r="F441" s="442"/>
      <c r="G441" s="442"/>
      <c r="H441" s="442"/>
      <c r="I441" s="442"/>
      <c r="J441" s="442"/>
      <c r="K441" s="442"/>
      <c r="L441" s="442"/>
      <c r="M441" s="442"/>
      <c r="N441" s="442"/>
      <c r="O441" s="442"/>
      <c r="P441" s="471"/>
      <c r="W441" s="453"/>
    </row>
    <row r="442" spans="1:23" s="64" customFormat="1" ht="16">
      <c r="A442" s="470"/>
      <c r="B442" s="467" t="s">
        <v>70</v>
      </c>
      <c r="C442" s="442"/>
      <c r="D442" s="766"/>
      <c r="E442" s="767"/>
      <c r="F442" s="768"/>
      <c r="G442" s="442"/>
      <c r="H442" s="467" t="s">
        <v>71</v>
      </c>
      <c r="I442" s="442"/>
      <c r="J442" s="769"/>
      <c r="K442" s="804"/>
      <c r="L442" s="804"/>
      <c r="M442" s="804"/>
      <c r="N442" s="804"/>
      <c r="O442" s="770"/>
      <c r="P442" s="471"/>
      <c r="W442" s="453"/>
    </row>
    <row r="443" spans="1:23" s="64" customFormat="1" ht="16">
      <c r="A443" s="470"/>
      <c r="B443" s="442"/>
      <c r="C443" s="442"/>
      <c r="D443" s="442"/>
      <c r="E443" s="442"/>
      <c r="F443" s="442"/>
      <c r="G443" s="442"/>
      <c r="H443" s="442"/>
      <c r="I443" s="442"/>
      <c r="J443" s="442"/>
      <c r="K443" s="442"/>
      <c r="L443" s="442"/>
      <c r="M443" s="442"/>
      <c r="N443" s="442"/>
      <c r="O443" s="442"/>
      <c r="P443" s="471"/>
      <c r="W443" s="453"/>
    </row>
    <row r="444" spans="1:23" s="64" customFormat="1" ht="16">
      <c r="A444" s="470"/>
      <c r="B444" s="467" t="s">
        <v>72</v>
      </c>
      <c r="C444" s="442"/>
      <c r="D444" s="766"/>
      <c r="E444" s="767"/>
      <c r="F444" s="767"/>
      <c r="G444" s="767"/>
      <c r="H444" s="767"/>
      <c r="I444" s="767"/>
      <c r="J444" s="767"/>
      <c r="K444" s="767"/>
      <c r="L444" s="767"/>
      <c r="M444" s="767"/>
      <c r="N444" s="767"/>
      <c r="O444" s="768"/>
      <c r="P444" s="471"/>
      <c r="W444" s="453"/>
    </row>
    <row r="445" spans="1:23" s="64" customFormat="1" ht="17" thickBot="1">
      <c r="A445" s="479"/>
      <c r="B445" s="480"/>
      <c r="C445" s="480"/>
      <c r="D445" s="480"/>
      <c r="E445" s="480"/>
      <c r="F445" s="480"/>
      <c r="G445" s="480"/>
      <c r="H445" s="480"/>
      <c r="I445" s="480"/>
      <c r="J445" s="480"/>
      <c r="K445" s="480"/>
      <c r="L445" s="480"/>
      <c r="M445" s="480"/>
      <c r="N445" s="480"/>
      <c r="O445" s="480"/>
      <c r="P445" s="481"/>
      <c r="W445" s="453"/>
    </row>
    <row r="446" spans="1:23" s="64" customFormat="1" ht="17" thickBot="1">
      <c r="A446" s="470"/>
      <c r="B446" s="442"/>
      <c r="C446" s="442"/>
      <c r="D446" s="442"/>
      <c r="E446" s="442"/>
      <c r="F446" s="442"/>
      <c r="G446" s="442"/>
      <c r="H446" s="442"/>
      <c r="I446" s="442"/>
      <c r="J446" s="442"/>
      <c r="K446" s="442"/>
      <c r="L446" s="442"/>
      <c r="M446" s="442"/>
      <c r="N446" s="442"/>
      <c r="O446" s="442"/>
      <c r="P446" s="471"/>
      <c r="W446" s="457" t="s">
        <v>195</v>
      </c>
    </row>
    <row r="447" spans="1:23" s="64" customFormat="1" ht="17" thickBot="1">
      <c r="A447" s="374" t="s">
        <v>928</v>
      </c>
      <c r="B447" s="467" t="s">
        <v>68</v>
      </c>
      <c r="C447" s="442"/>
      <c r="D447" s="442"/>
      <c r="E447" s="766"/>
      <c r="F447" s="767"/>
      <c r="G447" s="767"/>
      <c r="H447" s="767"/>
      <c r="I447" s="767"/>
      <c r="J447" s="768"/>
      <c r="K447" s="468" t="s">
        <v>69</v>
      </c>
      <c r="L447" s="766"/>
      <c r="M447" s="768"/>
      <c r="N447" s="442"/>
      <c r="O447" s="467" t="s">
        <v>778</v>
      </c>
      <c r="P447" s="629"/>
      <c r="W447" s="453"/>
    </row>
    <row r="448" spans="1:23" s="64" customFormat="1" ht="17" thickBot="1">
      <c r="A448" s="470"/>
      <c r="B448" s="442"/>
      <c r="C448" s="442"/>
      <c r="D448" s="442"/>
      <c r="E448" s="442"/>
      <c r="F448" s="442"/>
      <c r="G448" s="442"/>
      <c r="H448" s="442"/>
      <c r="I448" s="442"/>
      <c r="J448" s="442"/>
      <c r="K448" s="442"/>
      <c r="L448" s="442"/>
      <c r="M448" s="442"/>
      <c r="N448" s="442"/>
      <c r="O448" s="442"/>
      <c r="P448" s="471"/>
      <c r="W448" s="453"/>
    </row>
    <row r="449" spans="1:23" s="64" customFormat="1" ht="17" thickBot="1">
      <c r="A449" s="470"/>
      <c r="B449" s="467" t="s">
        <v>862</v>
      </c>
      <c r="C449" s="442"/>
      <c r="D449" s="442"/>
      <c r="E449" s="472"/>
      <c r="F449" s="472"/>
      <c r="G449" s="766"/>
      <c r="H449" s="767"/>
      <c r="I449" s="768"/>
      <c r="J449" s="442"/>
      <c r="K449" s="467" t="s">
        <v>49</v>
      </c>
      <c r="L449" s="610"/>
      <c r="M449" s="442"/>
      <c r="N449" s="442"/>
      <c r="O449" s="467" t="s">
        <v>49</v>
      </c>
      <c r="P449" s="610"/>
      <c r="W449" s="453"/>
    </row>
    <row r="450" spans="1:23" s="64" customFormat="1" ht="17" thickBot="1">
      <c r="A450" s="470"/>
      <c r="B450" s="467"/>
      <c r="C450" s="442"/>
      <c r="D450" s="442"/>
      <c r="E450" s="474"/>
      <c r="F450" s="474"/>
      <c r="G450" s="474"/>
      <c r="H450" s="474"/>
      <c r="I450" s="442"/>
      <c r="J450" s="442"/>
      <c r="K450" s="467"/>
      <c r="L450" s="475"/>
      <c r="M450" s="450"/>
      <c r="N450" s="450"/>
      <c r="O450" s="476"/>
      <c r="P450" s="477"/>
      <c r="W450" s="453"/>
    </row>
    <row r="451" spans="1:23" s="64" customFormat="1" ht="17" thickBot="1">
      <c r="A451" s="470"/>
      <c r="B451" s="467" t="s">
        <v>779</v>
      </c>
      <c r="C451" s="450"/>
      <c r="D451" s="450"/>
      <c r="E451" s="474"/>
      <c r="F451" s="474"/>
      <c r="G451" s="801" t="s">
        <v>859</v>
      </c>
      <c r="H451" s="802"/>
      <c r="I451" s="803"/>
      <c r="J451" s="442"/>
      <c r="K451" s="467" t="s">
        <v>50</v>
      </c>
      <c r="L451" s="611"/>
      <c r="M451" s="442"/>
      <c r="N451" s="442"/>
      <c r="O451" s="467" t="s">
        <v>50</v>
      </c>
      <c r="P451" s="611"/>
      <c r="W451" s="453"/>
    </row>
    <row r="452" spans="1:23" s="64" customFormat="1" ht="16">
      <c r="A452" s="470"/>
      <c r="B452" s="442"/>
      <c r="C452" s="442"/>
      <c r="D452" s="442"/>
      <c r="E452" s="442"/>
      <c r="F452" s="442"/>
      <c r="G452" s="442"/>
      <c r="H452" s="442"/>
      <c r="I452" s="442"/>
      <c r="J452" s="442"/>
      <c r="K452" s="442"/>
      <c r="L452" s="442"/>
      <c r="M452" s="442"/>
      <c r="N452" s="442"/>
      <c r="O452" s="442"/>
      <c r="P452" s="471"/>
      <c r="W452" s="453"/>
    </row>
    <row r="453" spans="1:23" s="64" customFormat="1" ht="16">
      <c r="A453" s="470"/>
      <c r="B453" s="467" t="s">
        <v>70</v>
      </c>
      <c r="C453" s="442"/>
      <c r="D453" s="766"/>
      <c r="E453" s="767"/>
      <c r="F453" s="768"/>
      <c r="G453" s="442"/>
      <c r="H453" s="467" t="s">
        <v>71</v>
      </c>
      <c r="I453" s="442"/>
      <c r="J453" s="769"/>
      <c r="K453" s="804"/>
      <c r="L453" s="804"/>
      <c r="M453" s="804"/>
      <c r="N453" s="804"/>
      <c r="O453" s="770"/>
      <c r="P453" s="471"/>
      <c r="W453" s="453"/>
    </row>
    <row r="454" spans="1:23" s="64" customFormat="1" ht="16">
      <c r="A454" s="470"/>
      <c r="B454" s="442"/>
      <c r="C454" s="442"/>
      <c r="D454" s="442"/>
      <c r="E454" s="442"/>
      <c r="F454" s="442"/>
      <c r="G454" s="442"/>
      <c r="H454" s="442"/>
      <c r="I454" s="442"/>
      <c r="J454" s="442"/>
      <c r="K454" s="442"/>
      <c r="L454" s="442"/>
      <c r="M454" s="442"/>
      <c r="N454" s="442"/>
      <c r="O454" s="442"/>
      <c r="P454" s="471"/>
      <c r="W454" s="453"/>
    </row>
    <row r="455" spans="1:23" s="64" customFormat="1" ht="16">
      <c r="A455" s="470"/>
      <c r="B455" s="467" t="s">
        <v>72</v>
      </c>
      <c r="C455" s="442"/>
      <c r="D455" s="766"/>
      <c r="E455" s="767"/>
      <c r="F455" s="767"/>
      <c r="G455" s="767"/>
      <c r="H455" s="767"/>
      <c r="I455" s="767"/>
      <c r="J455" s="767"/>
      <c r="K455" s="767"/>
      <c r="L455" s="767"/>
      <c r="M455" s="767"/>
      <c r="N455" s="767"/>
      <c r="O455" s="768"/>
      <c r="P455" s="471"/>
      <c r="W455" s="453"/>
    </row>
    <row r="456" spans="1:23" s="64" customFormat="1" ht="17" thickBot="1">
      <c r="A456" s="479"/>
      <c r="B456" s="480"/>
      <c r="C456" s="480"/>
      <c r="D456" s="480"/>
      <c r="E456" s="480"/>
      <c r="F456" s="480"/>
      <c r="G456" s="480"/>
      <c r="H456" s="480"/>
      <c r="I456" s="480"/>
      <c r="J456" s="480"/>
      <c r="K456" s="480"/>
      <c r="L456" s="480"/>
      <c r="M456" s="480"/>
      <c r="N456" s="480"/>
      <c r="O456" s="480"/>
      <c r="P456" s="481"/>
      <c r="W456" s="453"/>
    </row>
    <row r="457" spans="1:23" s="64" customFormat="1" ht="17" thickBot="1">
      <c r="A457" s="470"/>
      <c r="B457" s="442"/>
      <c r="C457" s="442"/>
      <c r="D457" s="442"/>
      <c r="E457" s="442"/>
      <c r="F457" s="442"/>
      <c r="G457" s="442"/>
      <c r="H457" s="442"/>
      <c r="I457" s="442"/>
      <c r="J457" s="442"/>
      <c r="K457" s="442"/>
      <c r="L457" s="442"/>
      <c r="M457" s="442"/>
      <c r="N457" s="442"/>
      <c r="O457" s="442"/>
      <c r="P457" s="471"/>
      <c r="W457" s="457" t="s">
        <v>195</v>
      </c>
    </row>
    <row r="458" spans="1:23" s="64" customFormat="1" ht="17" thickBot="1">
      <c r="A458" s="374" t="s">
        <v>929</v>
      </c>
      <c r="B458" s="467" t="s">
        <v>68</v>
      </c>
      <c r="C458" s="442"/>
      <c r="D458" s="442"/>
      <c r="E458" s="766"/>
      <c r="F458" s="767"/>
      <c r="G458" s="767"/>
      <c r="H458" s="767"/>
      <c r="I458" s="767"/>
      <c r="J458" s="768"/>
      <c r="K458" s="468" t="s">
        <v>69</v>
      </c>
      <c r="L458" s="766"/>
      <c r="M458" s="768"/>
      <c r="N458" s="442"/>
      <c r="O458" s="467" t="s">
        <v>778</v>
      </c>
      <c r="P458" s="629"/>
      <c r="W458" s="453"/>
    </row>
    <row r="459" spans="1:23" s="64" customFormat="1" ht="17" thickBot="1">
      <c r="A459" s="470"/>
      <c r="B459" s="442"/>
      <c r="C459" s="442"/>
      <c r="D459" s="442"/>
      <c r="E459" s="442"/>
      <c r="F459" s="442"/>
      <c r="G459" s="442"/>
      <c r="H459" s="442"/>
      <c r="I459" s="442"/>
      <c r="J459" s="442"/>
      <c r="K459" s="442"/>
      <c r="L459" s="442"/>
      <c r="M459" s="442"/>
      <c r="N459" s="442"/>
      <c r="O459" s="442"/>
      <c r="P459" s="471"/>
      <c r="W459" s="453"/>
    </row>
    <row r="460" spans="1:23" s="64" customFormat="1" ht="17" thickBot="1">
      <c r="A460" s="470"/>
      <c r="B460" s="467" t="s">
        <v>862</v>
      </c>
      <c r="C460" s="442"/>
      <c r="D460" s="442"/>
      <c r="E460" s="472"/>
      <c r="F460" s="472"/>
      <c r="G460" s="766"/>
      <c r="H460" s="767"/>
      <c r="I460" s="768"/>
      <c r="J460" s="442"/>
      <c r="K460" s="467" t="s">
        <v>49</v>
      </c>
      <c r="L460" s="610"/>
      <c r="M460" s="442"/>
      <c r="N460" s="442"/>
      <c r="O460" s="467" t="s">
        <v>49</v>
      </c>
      <c r="P460" s="610"/>
      <c r="W460" s="453"/>
    </row>
    <row r="461" spans="1:23" s="64" customFormat="1" ht="17" thickBot="1">
      <c r="A461" s="470"/>
      <c r="B461" s="467"/>
      <c r="C461" s="442"/>
      <c r="D461" s="442"/>
      <c r="E461" s="474"/>
      <c r="F461" s="474"/>
      <c r="G461" s="474"/>
      <c r="H461" s="474"/>
      <c r="I461" s="442"/>
      <c r="J461" s="442"/>
      <c r="K461" s="467"/>
      <c r="L461" s="475"/>
      <c r="M461" s="450"/>
      <c r="N461" s="450"/>
      <c r="O461" s="476"/>
      <c r="P461" s="477"/>
      <c r="W461" s="453"/>
    </row>
    <row r="462" spans="1:23" s="64" customFormat="1" ht="17" thickBot="1">
      <c r="A462" s="470"/>
      <c r="B462" s="467" t="s">
        <v>779</v>
      </c>
      <c r="C462" s="450"/>
      <c r="D462" s="450"/>
      <c r="E462" s="474"/>
      <c r="F462" s="474"/>
      <c r="G462" s="801" t="s">
        <v>859</v>
      </c>
      <c r="H462" s="802"/>
      <c r="I462" s="803"/>
      <c r="J462" s="442"/>
      <c r="K462" s="467" t="s">
        <v>50</v>
      </c>
      <c r="L462" s="611"/>
      <c r="M462" s="442"/>
      <c r="N462" s="442"/>
      <c r="O462" s="467" t="s">
        <v>50</v>
      </c>
      <c r="P462" s="611"/>
      <c r="W462" s="453"/>
    </row>
    <row r="463" spans="1:23" s="64" customFormat="1" ht="16">
      <c r="A463" s="470"/>
      <c r="B463" s="442"/>
      <c r="C463" s="442"/>
      <c r="D463" s="442"/>
      <c r="E463" s="442"/>
      <c r="F463" s="442"/>
      <c r="G463" s="442"/>
      <c r="H463" s="442"/>
      <c r="I463" s="442"/>
      <c r="J463" s="442"/>
      <c r="K463" s="442"/>
      <c r="L463" s="442"/>
      <c r="M463" s="442"/>
      <c r="N463" s="442"/>
      <c r="O463" s="442"/>
      <c r="P463" s="471"/>
      <c r="W463" s="453"/>
    </row>
    <row r="464" spans="1:23" s="64" customFormat="1" ht="16">
      <c r="A464" s="470"/>
      <c r="B464" s="467" t="s">
        <v>70</v>
      </c>
      <c r="C464" s="442"/>
      <c r="D464" s="766"/>
      <c r="E464" s="767"/>
      <c r="F464" s="768"/>
      <c r="G464" s="442"/>
      <c r="H464" s="467" t="s">
        <v>71</v>
      </c>
      <c r="I464" s="442"/>
      <c r="J464" s="769"/>
      <c r="K464" s="804"/>
      <c r="L464" s="804"/>
      <c r="M464" s="804"/>
      <c r="N464" s="804"/>
      <c r="O464" s="770"/>
      <c r="P464" s="471"/>
      <c r="W464" s="453"/>
    </row>
    <row r="465" spans="1:23" s="64" customFormat="1" ht="16">
      <c r="A465" s="470"/>
      <c r="B465" s="442"/>
      <c r="C465" s="442"/>
      <c r="D465" s="442"/>
      <c r="E465" s="442"/>
      <c r="F465" s="442"/>
      <c r="G465" s="442"/>
      <c r="H465" s="442"/>
      <c r="I465" s="442"/>
      <c r="J465" s="442"/>
      <c r="K465" s="442"/>
      <c r="L465" s="442"/>
      <c r="M465" s="442"/>
      <c r="N465" s="442"/>
      <c r="O465" s="442"/>
      <c r="P465" s="471"/>
      <c r="W465" s="453"/>
    </row>
    <row r="466" spans="1:23" s="64" customFormat="1" ht="16">
      <c r="A466" s="470"/>
      <c r="B466" s="467" t="s">
        <v>72</v>
      </c>
      <c r="C466" s="442"/>
      <c r="D466" s="766"/>
      <c r="E466" s="767"/>
      <c r="F466" s="767"/>
      <c r="G466" s="767"/>
      <c r="H466" s="767"/>
      <c r="I466" s="767"/>
      <c r="J466" s="767"/>
      <c r="K466" s="767"/>
      <c r="L466" s="767"/>
      <c r="M466" s="767"/>
      <c r="N466" s="767"/>
      <c r="O466" s="768"/>
      <c r="P466" s="471"/>
      <c r="W466" s="453"/>
    </row>
    <row r="467" spans="1:23" s="64" customFormat="1" ht="17" thickBot="1">
      <c r="A467" s="479"/>
      <c r="B467" s="480"/>
      <c r="C467" s="480"/>
      <c r="D467" s="480"/>
      <c r="E467" s="480"/>
      <c r="F467" s="480"/>
      <c r="G467" s="480"/>
      <c r="H467" s="480"/>
      <c r="I467" s="480"/>
      <c r="J467" s="480"/>
      <c r="K467" s="480"/>
      <c r="L467" s="480"/>
      <c r="M467" s="480"/>
      <c r="N467" s="480"/>
      <c r="O467" s="480"/>
      <c r="P467" s="481"/>
      <c r="W467" s="453"/>
    </row>
    <row r="468" spans="1:23" s="64" customFormat="1" ht="17" thickBot="1">
      <c r="A468" s="470"/>
      <c r="B468" s="442"/>
      <c r="C468" s="442"/>
      <c r="D468" s="442"/>
      <c r="E468" s="442"/>
      <c r="F468" s="442"/>
      <c r="G468" s="442"/>
      <c r="H468" s="442"/>
      <c r="I468" s="442"/>
      <c r="J468" s="442"/>
      <c r="K468" s="442"/>
      <c r="L468" s="442"/>
      <c r="M468" s="442"/>
      <c r="N468" s="442"/>
      <c r="O468" s="442"/>
      <c r="P468" s="471"/>
      <c r="W468" s="457" t="s">
        <v>195</v>
      </c>
    </row>
    <row r="469" spans="1:23" s="64" customFormat="1" ht="17" thickBot="1">
      <c r="A469" s="374" t="s">
        <v>930</v>
      </c>
      <c r="B469" s="467" t="s">
        <v>68</v>
      </c>
      <c r="C469" s="442"/>
      <c r="D469" s="442"/>
      <c r="E469" s="766"/>
      <c r="F469" s="767"/>
      <c r="G469" s="767"/>
      <c r="H469" s="767"/>
      <c r="I469" s="767"/>
      <c r="J469" s="768"/>
      <c r="K469" s="468" t="s">
        <v>69</v>
      </c>
      <c r="L469" s="766"/>
      <c r="M469" s="768"/>
      <c r="N469" s="442"/>
      <c r="O469" s="467" t="s">
        <v>778</v>
      </c>
      <c r="P469" s="629"/>
      <c r="W469" s="453"/>
    </row>
    <row r="470" spans="1:23" s="64" customFormat="1" ht="17" thickBot="1">
      <c r="A470" s="470"/>
      <c r="B470" s="442"/>
      <c r="C470" s="442"/>
      <c r="D470" s="442"/>
      <c r="E470" s="442"/>
      <c r="F470" s="442"/>
      <c r="G470" s="442"/>
      <c r="H470" s="442"/>
      <c r="I470" s="442"/>
      <c r="J470" s="442"/>
      <c r="K470" s="442"/>
      <c r="L470" s="442"/>
      <c r="M470" s="442"/>
      <c r="N470" s="442"/>
      <c r="O470" s="442"/>
      <c r="P470" s="471"/>
      <c r="W470" s="453"/>
    </row>
    <row r="471" spans="1:23" s="64" customFormat="1" ht="17" thickBot="1">
      <c r="A471" s="470"/>
      <c r="B471" s="467" t="s">
        <v>862</v>
      </c>
      <c r="C471" s="442"/>
      <c r="D471" s="442"/>
      <c r="E471" s="472"/>
      <c r="F471" s="472"/>
      <c r="G471" s="766"/>
      <c r="H471" s="767"/>
      <c r="I471" s="768"/>
      <c r="J471" s="442"/>
      <c r="K471" s="467" t="s">
        <v>49</v>
      </c>
      <c r="L471" s="610"/>
      <c r="M471" s="442"/>
      <c r="N471" s="442"/>
      <c r="O471" s="467" t="s">
        <v>49</v>
      </c>
      <c r="P471" s="610"/>
      <c r="W471" s="453"/>
    </row>
    <row r="472" spans="1:23" s="64" customFormat="1" ht="17" thickBot="1">
      <c r="A472" s="470"/>
      <c r="B472" s="467"/>
      <c r="C472" s="442"/>
      <c r="D472" s="442"/>
      <c r="E472" s="474"/>
      <c r="F472" s="474"/>
      <c r="G472" s="474"/>
      <c r="H472" s="474"/>
      <c r="I472" s="442"/>
      <c r="J472" s="442"/>
      <c r="K472" s="467"/>
      <c r="L472" s="475"/>
      <c r="M472" s="450"/>
      <c r="N472" s="450"/>
      <c r="O472" s="476"/>
      <c r="P472" s="477"/>
      <c r="W472" s="453"/>
    </row>
    <row r="473" spans="1:23" s="64" customFormat="1" ht="17" thickBot="1">
      <c r="A473" s="470"/>
      <c r="B473" s="467" t="s">
        <v>779</v>
      </c>
      <c r="C473" s="450"/>
      <c r="D473" s="450"/>
      <c r="E473" s="474"/>
      <c r="F473" s="474"/>
      <c r="G473" s="801" t="s">
        <v>859</v>
      </c>
      <c r="H473" s="802"/>
      <c r="I473" s="803"/>
      <c r="J473" s="442"/>
      <c r="K473" s="467" t="s">
        <v>50</v>
      </c>
      <c r="L473" s="611"/>
      <c r="M473" s="442"/>
      <c r="N473" s="442"/>
      <c r="O473" s="467" t="s">
        <v>50</v>
      </c>
      <c r="P473" s="611"/>
      <c r="W473" s="453"/>
    </row>
    <row r="474" spans="1:23" s="64" customFormat="1" ht="16">
      <c r="A474" s="470"/>
      <c r="B474" s="442"/>
      <c r="C474" s="442"/>
      <c r="D474" s="442"/>
      <c r="E474" s="442"/>
      <c r="F474" s="442"/>
      <c r="G474" s="442"/>
      <c r="H474" s="442"/>
      <c r="I474" s="442"/>
      <c r="J474" s="442"/>
      <c r="K474" s="442"/>
      <c r="L474" s="442"/>
      <c r="M474" s="442"/>
      <c r="N474" s="442"/>
      <c r="O474" s="442"/>
      <c r="P474" s="471"/>
      <c r="W474" s="453"/>
    </row>
    <row r="475" spans="1:23" s="64" customFormat="1" ht="16">
      <c r="A475" s="470"/>
      <c r="B475" s="467" t="s">
        <v>70</v>
      </c>
      <c r="C475" s="442"/>
      <c r="D475" s="766"/>
      <c r="E475" s="767"/>
      <c r="F475" s="768"/>
      <c r="G475" s="442"/>
      <c r="H475" s="467" t="s">
        <v>71</v>
      </c>
      <c r="I475" s="442"/>
      <c r="J475" s="769"/>
      <c r="K475" s="804"/>
      <c r="L475" s="804"/>
      <c r="M475" s="804"/>
      <c r="N475" s="804"/>
      <c r="O475" s="770"/>
      <c r="P475" s="471"/>
      <c r="W475" s="453"/>
    </row>
    <row r="476" spans="1:23" s="64" customFormat="1" ht="16">
      <c r="A476" s="470"/>
      <c r="B476" s="442"/>
      <c r="C476" s="442"/>
      <c r="D476" s="442"/>
      <c r="E476" s="442"/>
      <c r="F476" s="442"/>
      <c r="G476" s="442"/>
      <c r="H476" s="442"/>
      <c r="I476" s="442"/>
      <c r="J476" s="442"/>
      <c r="K476" s="442"/>
      <c r="L476" s="442"/>
      <c r="M476" s="442"/>
      <c r="N476" s="442"/>
      <c r="O476" s="442"/>
      <c r="P476" s="471"/>
      <c r="W476" s="453"/>
    </row>
    <row r="477" spans="1:23" s="64" customFormat="1" ht="16">
      <c r="A477" s="470"/>
      <c r="B477" s="467" t="s">
        <v>72</v>
      </c>
      <c r="C477" s="442"/>
      <c r="D477" s="766"/>
      <c r="E477" s="767"/>
      <c r="F477" s="767"/>
      <c r="G477" s="767"/>
      <c r="H477" s="767"/>
      <c r="I477" s="767"/>
      <c r="J477" s="767"/>
      <c r="K477" s="767"/>
      <c r="L477" s="767"/>
      <c r="M477" s="767"/>
      <c r="N477" s="767"/>
      <c r="O477" s="768"/>
      <c r="P477" s="471"/>
      <c r="W477" s="453"/>
    </row>
    <row r="478" spans="1:23" s="64" customFormat="1" ht="17" thickBot="1">
      <c r="A478" s="479"/>
      <c r="B478" s="480"/>
      <c r="C478" s="480"/>
      <c r="D478" s="480"/>
      <c r="E478" s="480"/>
      <c r="F478" s="480"/>
      <c r="G478" s="480"/>
      <c r="H478" s="480"/>
      <c r="I478" s="480"/>
      <c r="J478" s="480"/>
      <c r="K478" s="480"/>
      <c r="L478" s="480"/>
      <c r="M478" s="480"/>
      <c r="N478" s="480"/>
      <c r="O478" s="480"/>
      <c r="P478" s="481"/>
      <c r="W478" s="453"/>
    </row>
    <row r="479" spans="1:23" s="64" customFormat="1" ht="17" thickBot="1">
      <c r="A479" s="470"/>
      <c r="B479" s="442"/>
      <c r="C479" s="442"/>
      <c r="D479" s="442"/>
      <c r="E479" s="442"/>
      <c r="F479" s="442"/>
      <c r="G479" s="442"/>
      <c r="H479" s="442"/>
      <c r="I479" s="442"/>
      <c r="J479" s="442"/>
      <c r="K479" s="442"/>
      <c r="L479" s="442"/>
      <c r="M479" s="442"/>
      <c r="N479" s="442"/>
      <c r="O479" s="442"/>
      <c r="P479" s="471"/>
      <c r="W479" s="457" t="s">
        <v>195</v>
      </c>
    </row>
    <row r="480" spans="1:23" s="64" customFormat="1" ht="17" thickBot="1">
      <c r="A480" s="374" t="s">
        <v>931</v>
      </c>
      <c r="B480" s="467" t="s">
        <v>68</v>
      </c>
      <c r="C480" s="442"/>
      <c r="D480" s="442"/>
      <c r="E480" s="766"/>
      <c r="F480" s="767"/>
      <c r="G480" s="767"/>
      <c r="H480" s="767"/>
      <c r="I480" s="767"/>
      <c r="J480" s="768"/>
      <c r="K480" s="468" t="s">
        <v>69</v>
      </c>
      <c r="L480" s="766"/>
      <c r="M480" s="768"/>
      <c r="N480" s="442"/>
      <c r="O480" s="467" t="s">
        <v>778</v>
      </c>
      <c r="P480" s="629"/>
      <c r="W480" s="453"/>
    </row>
    <row r="481" spans="1:23" s="64" customFormat="1" ht="17" thickBot="1">
      <c r="A481" s="470"/>
      <c r="B481" s="442"/>
      <c r="C481" s="442"/>
      <c r="D481" s="442"/>
      <c r="E481" s="442"/>
      <c r="F481" s="442"/>
      <c r="G481" s="442"/>
      <c r="H481" s="442"/>
      <c r="I481" s="442"/>
      <c r="J481" s="442"/>
      <c r="K481" s="442"/>
      <c r="L481" s="442"/>
      <c r="M481" s="442"/>
      <c r="N481" s="442"/>
      <c r="O481" s="442"/>
      <c r="P481" s="471"/>
      <c r="W481" s="453"/>
    </row>
    <row r="482" spans="1:23" s="64" customFormat="1" ht="17" thickBot="1">
      <c r="A482" s="470"/>
      <c r="B482" s="467" t="s">
        <v>862</v>
      </c>
      <c r="C482" s="442"/>
      <c r="D482" s="442"/>
      <c r="E482" s="472"/>
      <c r="F482" s="472"/>
      <c r="G482" s="766"/>
      <c r="H482" s="767"/>
      <c r="I482" s="768"/>
      <c r="J482" s="442"/>
      <c r="K482" s="467" t="s">
        <v>49</v>
      </c>
      <c r="L482" s="610"/>
      <c r="M482" s="442"/>
      <c r="N482" s="442"/>
      <c r="O482" s="467" t="s">
        <v>49</v>
      </c>
      <c r="P482" s="610"/>
      <c r="W482" s="453"/>
    </row>
    <row r="483" spans="1:23" s="64" customFormat="1" ht="17" thickBot="1">
      <c r="A483" s="470"/>
      <c r="B483" s="467"/>
      <c r="C483" s="442"/>
      <c r="D483" s="442"/>
      <c r="E483" s="474"/>
      <c r="F483" s="474"/>
      <c r="G483" s="474"/>
      <c r="H483" s="474"/>
      <c r="I483" s="442"/>
      <c r="J483" s="442"/>
      <c r="K483" s="467"/>
      <c r="L483" s="475"/>
      <c r="M483" s="450"/>
      <c r="N483" s="450"/>
      <c r="O483" s="476"/>
      <c r="P483" s="477"/>
      <c r="W483" s="453"/>
    </row>
    <row r="484" spans="1:23" s="64" customFormat="1" ht="17" thickBot="1">
      <c r="A484" s="470"/>
      <c r="B484" s="467" t="s">
        <v>779</v>
      </c>
      <c r="C484" s="450"/>
      <c r="D484" s="450"/>
      <c r="E484" s="474"/>
      <c r="F484" s="474"/>
      <c r="G484" s="801" t="s">
        <v>859</v>
      </c>
      <c r="H484" s="802"/>
      <c r="I484" s="803"/>
      <c r="J484" s="442"/>
      <c r="K484" s="467" t="s">
        <v>50</v>
      </c>
      <c r="L484" s="611"/>
      <c r="M484" s="442"/>
      <c r="N484" s="442"/>
      <c r="O484" s="467" t="s">
        <v>50</v>
      </c>
      <c r="P484" s="611"/>
      <c r="W484" s="453"/>
    </row>
    <row r="485" spans="1:23" s="64" customFormat="1" ht="16">
      <c r="A485" s="470"/>
      <c r="B485" s="442"/>
      <c r="C485" s="442"/>
      <c r="D485" s="442"/>
      <c r="E485" s="442"/>
      <c r="F485" s="442"/>
      <c r="G485" s="442"/>
      <c r="H485" s="442"/>
      <c r="I485" s="442"/>
      <c r="J485" s="442"/>
      <c r="K485" s="442"/>
      <c r="L485" s="442"/>
      <c r="M485" s="442"/>
      <c r="N485" s="442"/>
      <c r="O485" s="442"/>
      <c r="P485" s="471"/>
      <c r="W485" s="453"/>
    </row>
    <row r="486" spans="1:23" s="64" customFormat="1" ht="16">
      <c r="A486" s="470"/>
      <c r="B486" s="467" t="s">
        <v>70</v>
      </c>
      <c r="C486" s="442"/>
      <c r="D486" s="766"/>
      <c r="E486" s="767"/>
      <c r="F486" s="768"/>
      <c r="G486" s="442"/>
      <c r="H486" s="467" t="s">
        <v>71</v>
      </c>
      <c r="I486" s="442"/>
      <c r="J486" s="769"/>
      <c r="K486" s="804"/>
      <c r="L486" s="804"/>
      <c r="M486" s="804"/>
      <c r="N486" s="804"/>
      <c r="O486" s="770"/>
      <c r="P486" s="471"/>
      <c r="W486" s="453"/>
    </row>
    <row r="487" spans="1:23" s="64" customFormat="1" ht="16">
      <c r="A487" s="470"/>
      <c r="B487" s="442"/>
      <c r="C487" s="442"/>
      <c r="D487" s="442"/>
      <c r="E487" s="442"/>
      <c r="F487" s="442"/>
      <c r="G487" s="442"/>
      <c r="H487" s="442"/>
      <c r="I487" s="442"/>
      <c r="J487" s="442"/>
      <c r="K487" s="442"/>
      <c r="L487" s="442"/>
      <c r="M487" s="442"/>
      <c r="N487" s="442"/>
      <c r="O487" s="442"/>
      <c r="P487" s="471"/>
      <c r="W487" s="453"/>
    </row>
    <row r="488" spans="1:23" s="64" customFormat="1" ht="16">
      <c r="A488" s="470"/>
      <c r="B488" s="467" t="s">
        <v>72</v>
      </c>
      <c r="C488" s="442"/>
      <c r="D488" s="766"/>
      <c r="E488" s="767"/>
      <c r="F488" s="767"/>
      <c r="G488" s="767"/>
      <c r="H488" s="767"/>
      <c r="I488" s="767"/>
      <c r="J488" s="767"/>
      <c r="K488" s="767"/>
      <c r="L488" s="767"/>
      <c r="M488" s="767"/>
      <c r="N488" s="767"/>
      <c r="O488" s="768"/>
      <c r="P488" s="471"/>
      <c r="W488" s="453"/>
    </row>
    <row r="489" spans="1:23" s="64" customFormat="1" ht="17" thickBot="1">
      <c r="A489" s="479"/>
      <c r="B489" s="480"/>
      <c r="C489" s="480"/>
      <c r="D489" s="480"/>
      <c r="E489" s="480"/>
      <c r="F489" s="480"/>
      <c r="G489" s="480"/>
      <c r="H489" s="480"/>
      <c r="I489" s="480"/>
      <c r="J489" s="480"/>
      <c r="K489" s="480"/>
      <c r="L489" s="480"/>
      <c r="M489" s="480"/>
      <c r="N489" s="480"/>
      <c r="O489" s="480"/>
      <c r="P489" s="481"/>
      <c r="W489" s="453"/>
    </row>
    <row r="490" spans="1:23" ht="17" thickBot="1">
      <c r="A490" s="470"/>
      <c r="B490" s="442"/>
      <c r="C490" s="442"/>
      <c r="D490" s="442"/>
      <c r="E490" s="442"/>
      <c r="F490" s="442"/>
      <c r="G490" s="442"/>
      <c r="H490" s="442"/>
      <c r="I490" s="442"/>
      <c r="J490" s="442"/>
      <c r="K490" s="442"/>
      <c r="L490" s="442"/>
      <c r="M490" s="442"/>
      <c r="N490" s="442"/>
      <c r="O490" s="442"/>
      <c r="P490" s="471"/>
      <c r="Q490" s="64"/>
      <c r="R490" s="64"/>
      <c r="S490" s="64"/>
      <c r="T490" s="64"/>
      <c r="U490" s="64"/>
      <c r="V490" s="64"/>
      <c r="W490" s="457" t="s">
        <v>195</v>
      </c>
    </row>
    <row r="491" spans="1:23" s="64" customFormat="1" ht="17" thickBot="1">
      <c r="A491" s="374" t="s">
        <v>932</v>
      </c>
      <c r="B491" s="467" t="s">
        <v>68</v>
      </c>
      <c r="C491" s="442"/>
      <c r="D491" s="442"/>
      <c r="E491" s="766"/>
      <c r="F491" s="767"/>
      <c r="G491" s="767"/>
      <c r="H491" s="767"/>
      <c r="I491" s="767"/>
      <c r="J491" s="768"/>
      <c r="K491" s="468" t="s">
        <v>69</v>
      </c>
      <c r="L491" s="766"/>
      <c r="M491" s="768"/>
      <c r="N491" s="442"/>
      <c r="O491" s="467" t="s">
        <v>778</v>
      </c>
      <c r="P491" s="629"/>
      <c r="W491" s="453"/>
    </row>
    <row r="492" spans="1:23" s="64" customFormat="1" ht="17" thickBot="1">
      <c r="A492" s="470"/>
      <c r="B492" s="442"/>
      <c r="C492" s="442"/>
      <c r="D492" s="442"/>
      <c r="E492" s="442"/>
      <c r="F492" s="442"/>
      <c r="G492" s="442"/>
      <c r="H492" s="442"/>
      <c r="I492" s="442"/>
      <c r="J492" s="442"/>
      <c r="K492" s="442"/>
      <c r="L492" s="442"/>
      <c r="M492" s="442"/>
      <c r="N492" s="442"/>
      <c r="O492" s="442"/>
      <c r="P492" s="471"/>
      <c r="W492" s="453"/>
    </row>
    <row r="493" spans="1:23" s="64" customFormat="1" ht="17" thickBot="1">
      <c r="A493" s="470"/>
      <c r="B493" s="467" t="s">
        <v>862</v>
      </c>
      <c r="C493" s="442"/>
      <c r="D493" s="442"/>
      <c r="E493" s="472"/>
      <c r="F493" s="472"/>
      <c r="G493" s="766"/>
      <c r="H493" s="767"/>
      <c r="I493" s="768"/>
      <c r="J493" s="442"/>
      <c r="K493" s="467" t="s">
        <v>49</v>
      </c>
      <c r="L493" s="610"/>
      <c r="M493" s="442"/>
      <c r="N493" s="442"/>
      <c r="O493" s="467" t="s">
        <v>49</v>
      </c>
      <c r="P493" s="610"/>
      <c r="W493" s="453"/>
    </row>
    <row r="494" spans="1:23" s="64" customFormat="1" ht="17" thickBot="1">
      <c r="A494" s="470"/>
      <c r="B494" s="467"/>
      <c r="C494" s="442"/>
      <c r="D494" s="442"/>
      <c r="E494" s="474"/>
      <c r="F494" s="474"/>
      <c r="G494" s="474"/>
      <c r="H494" s="474"/>
      <c r="I494" s="442"/>
      <c r="J494" s="442"/>
      <c r="K494" s="467"/>
      <c r="L494" s="475"/>
      <c r="M494" s="450"/>
      <c r="N494" s="450"/>
      <c r="O494" s="476"/>
      <c r="P494" s="477"/>
      <c r="W494" s="453"/>
    </row>
    <row r="495" spans="1:23" s="64" customFormat="1" ht="17" thickBot="1">
      <c r="A495" s="470"/>
      <c r="B495" s="467" t="s">
        <v>779</v>
      </c>
      <c r="C495" s="450"/>
      <c r="D495" s="450"/>
      <c r="E495" s="474"/>
      <c r="F495" s="474"/>
      <c r="G495" s="801" t="s">
        <v>859</v>
      </c>
      <c r="H495" s="802"/>
      <c r="I495" s="803"/>
      <c r="J495" s="442"/>
      <c r="K495" s="467" t="s">
        <v>50</v>
      </c>
      <c r="L495" s="611"/>
      <c r="M495" s="442"/>
      <c r="N495" s="442"/>
      <c r="O495" s="467" t="s">
        <v>50</v>
      </c>
      <c r="P495" s="611"/>
      <c r="W495" s="453"/>
    </row>
    <row r="496" spans="1:23" s="64" customFormat="1" ht="16">
      <c r="A496" s="470"/>
      <c r="B496" s="442"/>
      <c r="C496" s="442"/>
      <c r="D496" s="442"/>
      <c r="E496" s="442"/>
      <c r="F496" s="442"/>
      <c r="G496" s="442"/>
      <c r="H496" s="442"/>
      <c r="I496" s="442"/>
      <c r="J496" s="442"/>
      <c r="K496" s="442"/>
      <c r="L496" s="442"/>
      <c r="M496" s="442"/>
      <c r="N496" s="442"/>
      <c r="O496" s="442"/>
      <c r="P496" s="471"/>
      <c r="W496" s="453"/>
    </row>
    <row r="497" spans="1:23" s="64" customFormat="1" ht="16">
      <c r="A497" s="470"/>
      <c r="B497" s="467" t="s">
        <v>70</v>
      </c>
      <c r="C497" s="442"/>
      <c r="D497" s="766"/>
      <c r="E497" s="767"/>
      <c r="F497" s="768"/>
      <c r="G497" s="442"/>
      <c r="H497" s="467" t="s">
        <v>71</v>
      </c>
      <c r="I497" s="442"/>
      <c r="J497" s="769"/>
      <c r="K497" s="804"/>
      <c r="L497" s="804"/>
      <c r="M497" s="804"/>
      <c r="N497" s="804"/>
      <c r="O497" s="770"/>
      <c r="P497" s="471"/>
      <c r="W497" s="453"/>
    </row>
    <row r="498" spans="1:23" s="64" customFormat="1" ht="16">
      <c r="A498" s="470"/>
      <c r="B498" s="442"/>
      <c r="C498" s="442"/>
      <c r="D498" s="442"/>
      <c r="E498" s="442"/>
      <c r="F498" s="442"/>
      <c r="G498" s="442"/>
      <c r="H498" s="442"/>
      <c r="I498" s="442"/>
      <c r="J498" s="442"/>
      <c r="K498" s="442"/>
      <c r="L498" s="442"/>
      <c r="M498" s="442"/>
      <c r="N498" s="442"/>
      <c r="O498" s="442"/>
      <c r="P498" s="471"/>
      <c r="W498" s="453"/>
    </row>
    <row r="499" spans="1:23" s="64" customFormat="1" ht="16">
      <c r="A499" s="470"/>
      <c r="B499" s="467" t="s">
        <v>72</v>
      </c>
      <c r="C499" s="442"/>
      <c r="D499" s="766"/>
      <c r="E499" s="767"/>
      <c r="F499" s="767"/>
      <c r="G499" s="767"/>
      <c r="H499" s="767"/>
      <c r="I499" s="767"/>
      <c r="J499" s="767"/>
      <c r="K499" s="767"/>
      <c r="L499" s="767"/>
      <c r="M499" s="767"/>
      <c r="N499" s="767"/>
      <c r="O499" s="768"/>
      <c r="P499" s="471"/>
      <c r="W499" s="453"/>
    </row>
    <row r="500" spans="1:23" s="64" customFormat="1" ht="17" thickBot="1">
      <c r="A500" s="479"/>
      <c r="B500" s="480"/>
      <c r="C500" s="480"/>
      <c r="D500" s="480"/>
      <c r="E500" s="480"/>
      <c r="F500" s="480"/>
      <c r="G500" s="480"/>
      <c r="H500" s="480"/>
      <c r="I500" s="480"/>
      <c r="J500" s="480"/>
      <c r="K500" s="480"/>
      <c r="L500" s="480"/>
      <c r="M500" s="480"/>
      <c r="N500" s="480"/>
      <c r="O500" s="480"/>
      <c r="P500" s="481"/>
      <c r="W500" s="453"/>
    </row>
    <row r="501" spans="1:23" s="64" customFormat="1" ht="17" thickBot="1">
      <c r="A501" s="470"/>
      <c r="B501" s="442"/>
      <c r="C501" s="442"/>
      <c r="D501" s="442"/>
      <c r="E501" s="442"/>
      <c r="F501" s="442"/>
      <c r="G501" s="442"/>
      <c r="H501" s="442"/>
      <c r="I501" s="442"/>
      <c r="J501" s="442"/>
      <c r="K501" s="442"/>
      <c r="L501" s="442"/>
      <c r="M501" s="442"/>
      <c r="N501" s="442"/>
      <c r="O501" s="442"/>
      <c r="P501" s="471"/>
      <c r="W501" s="457" t="s">
        <v>195</v>
      </c>
    </row>
    <row r="502" spans="1:23" s="64" customFormat="1" ht="17" thickBot="1">
      <c r="A502" s="374" t="s">
        <v>933</v>
      </c>
      <c r="B502" s="467" t="s">
        <v>68</v>
      </c>
      <c r="C502" s="442"/>
      <c r="D502" s="442"/>
      <c r="E502" s="766"/>
      <c r="F502" s="767"/>
      <c r="G502" s="767"/>
      <c r="H502" s="767"/>
      <c r="I502" s="767"/>
      <c r="J502" s="768"/>
      <c r="K502" s="468" t="s">
        <v>69</v>
      </c>
      <c r="L502" s="766"/>
      <c r="M502" s="768"/>
      <c r="N502" s="442"/>
      <c r="O502" s="467" t="s">
        <v>778</v>
      </c>
      <c r="P502" s="629"/>
      <c r="W502" s="453"/>
    </row>
    <row r="503" spans="1:23" s="64" customFormat="1" ht="17" thickBot="1">
      <c r="A503" s="470"/>
      <c r="B503" s="442"/>
      <c r="C503" s="442"/>
      <c r="D503" s="442"/>
      <c r="E503" s="442"/>
      <c r="F503" s="442"/>
      <c r="G503" s="442"/>
      <c r="H503" s="442"/>
      <c r="I503" s="442"/>
      <c r="J503" s="442"/>
      <c r="K503" s="442"/>
      <c r="L503" s="442"/>
      <c r="M503" s="442"/>
      <c r="N503" s="442"/>
      <c r="O503" s="442"/>
      <c r="P503" s="471"/>
      <c r="W503" s="453"/>
    </row>
    <row r="504" spans="1:23" s="64" customFormat="1" ht="17" thickBot="1">
      <c r="A504" s="470"/>
      <c r="B504" s="467" t="s">
        <v>862</v>
      </c>
      <c r="C504" s="442"/>
      <c r="D504" s="442"/>
      <c r="E504" s="472"/>
      <c r="F504" s="472"/>
      <c r="G504" s="766"/>
      <c r="H504" s="767"/>
      <c r="I504" s="768"/>
      <c r="J504" s="442"/>
      <c r="K504" s="467" t="s">
        <v>49</v>
      </c>
      <c r="L504" s="610"/>
      <c r="M504" s="442"/>
      <c r="N504" s="442"/>
      <c r="O504" s="467" t="s">
        <v>49</v>
      </c>
      <c r="P504" s="610"/>
      <c r="W504" s="453"/>
    </row>
    <row r="505" spans="1:23" s="64" customFormat="1" ht="17" thickBot="1">
      <c r="A505" s="470"/>
      <c r="B505" s="467"/>
      <c r="C505" s="442"/>
      <c r="D505" s="442"/>
      <c r="E505" s="474"/>
      <c r="F505" s="474"/>
      <c r="G505" s="474"/>
      <c r="H505" s="474"/>
      <c r="I505" s="442"/>
      <c r="J505" s="442"/>
      <c r="K505" s="467"/>
      <c r="L505" s="475"/>
      <c r="M505" s="450"/>
      <c r="N505" s="450"/>
      <c r="O505" s="476"/>
      <c r="P505" s="477"/>
      <c r="W505" s="453"/>
    </row>
    <row r="506" spans="1:23" s="64" customFormat="1" ht="17" thickBot="1">
      <c r="A506" s="470"/>
      <c r="B506" s="467" t="s">
        <v>779</v>
      </c>
      <c r="C506" s="450"/>
      <c r="D506" s="450"/>
      <c r="E506" s="474"/>
      <c r="F506" s="474"/>
      <c r="G506" s="801" t="s">
        <v>859</v>
      </c>
      <c r="H506" s="802"/>
      <c r="I506" s="803"/>
      <c r="J506" s="442"/>
      <c r="K506" s="467" t="s">
        <v>50</v>
      </c>
      <c r="L506" s="611"/>
      <c r="M506" s="442"/>
      <c r="N506" s="442"/>
      <c r="O506" s="467" t="s">
        <v>50</v>
      </c>
      <c r="P506" s="611"/>
      <c r="W506" s="453"/>
    </row>
    <row r="507" spans="1:23" s="64" customFormat="1" ht="16">
      <c r="A507" s="470"/>
      <c r="B507" s="442"/>
      <c r="C507" s="442"/>
      <c r="D507" s="442"/>
      <c r="E507" s="442"/>
      <c r="F507" s="442"/>
      <c r="G507" s="442"/>
      <c r="H507" s="442"/>
      <c r="I507" s="442"/>
      <c r="J507" s="442"/>
      <c r="K507" s="442"/>
      <c r="L507" s="442"/>
      <c r="M507" s="442"/>
      <c r="N507" s="442"/>
      <c r="O507" s="442"/>
      <c r="P507" s="471"/>
      <c r="W507" s="453"/>
    </row>
    <row r="508" spans="1:23" s="64" customFormat="1" ht="16">
      <c r="A508" s="470"/>
      <c r="B508" s="467" t="s">
        <v>70</v>
      </c>
      <c r="C508" s="442"/>
      <c r="D508" s="766"/>
      <c r="E508" s="767"/>
      <c r="F508" s="768"/>
      <c r="G508" s="442"/>
      <c r="H508" s="467" t="s">
        <v>71</v>
      </c>
      <c r="I508" s="442"/>
      <c r="J508" s="769"/>
      <c r="K508" s="804"/>
      <c r="L508" s="804"/>
      <c r="M508" s="804"/>
      <c r="N508" s="804"/>
      <c r="O508" s="770"/>
      <c r="P508" s="471"/>
      <c r="W508" s="453"/>
    </row>
    <row r="509" spans="1:23" s="64" customFormat="1" ht="16">
      <c r="A509" s="470"/>
      <c r="B509" s="442"/>
      <c r="C509" s="442"/>
      <c r="D509" s="442"/>
      <c r="E509" s="442"/>
      <c r="F509" s="442"/>
      <c r="G509" s="442"/>
      <c r="H509" s="442"/>
      <c r="I509" s="442"/>
      <c r="J509" s="442"/>
      <c r="K509" s="442"/>
      <c r="L509" s="442"/>
      <c r="M509" s="442"/>
      <c r="N509" s="442"/>
      <c r="O509" s="442"/>
      <c r="P509" s="471"/>
      <c r="W509" s="453"/>
    </row>
    <row r="510" spans="1:23" s="64" customFormat="1" ht="16">
      <c r="A510" s="470"/>
      <c r="B510" s="467" t="s">
        <v>72</v>
      </c>
      <c r="C510" s="442"/>
      <c r="D510" s="766"/>
      <c r="E510" s="767"/>
      <c r="F510" s="767"/>
      <c r="G510" s="767"/>
      <c r="H510" s="767"/>
      <c r="I510" s="767"/>
      <c r="J510" s="767"/>
      <c r="K510" s="767"/>
      <c r="L510" s="767"/>
      <c r="M510" s="767"/>
      <c r="N510" s="767"/>
      <c r="O510" s="768"/>
      <c r="P510" s="471"/>
      <c r="W510" s="453"/>
    </row>
    <row r="511" spans="1:23" s="64" customFormat="1" ht="17" thickBot="1">
      <c r="A511" s="479"/>
      <c r="B511" s="480"/>
      <c r="C511" s="480"/>
      <c r="D511" s="480"/>
      <c r="E511" s="480"/>
      <c r="F511" s="480"/>
      <c r="G511" s="480"/>
      <c r="H511" s="480"/>
      <c r="I511" s="480"/>
      <c r="J511" s="480"/>
      <c r="K511" s="480"/>
      <c r="L511" s="480"/>
      <c r="M511" s="480"/>
      <c r="N511" s="480"/>
      <c r="O511" s="480"/>
      <c r="P511" s="481"/>
      <c r="W511" s="453"/>
    </row>
    <row r="512" spans="1:23" s="64" customFormat="1" ht="17" thickBot="1">
      <c r="A512" s="470"/>
      <c r="B512" s="442"/>
      <c r="C512" s="442"/>
      <c r="D512" s="442"/>
      <c r="E512" s="442"/>
      <c r="F512" s="442"/>
      <c r="G512" s="442"/>
      <c r="H512" s="442"/>
      <c r="I512" s="442"/>
      <c r="J512" s="442"/>
      <c r="K512" s="442"/>
      <c r="L512" s="442"/>
      <c r="M512" s="442"/>
      <c r="N512" s="442"/>
      <c r="O512" s="442"/>
      <c r="P512" s="471"/>
      <c r="W512" s="457" t="s">
        <v>195</v>
      </c>
    </row>
    <row r="513" spans="1:23" s="64" customFormat="1" ht="17" thickBot="1">
      <c r="A513" s="374" t="s">
        <v>934</v>
      </c>
      <c r="B513" s="467" t="s">
        <v>68</v>
      </c>
      <c r="C513" s="442"/>
      <c r="D513" s="442"/>
      <c r="E513" s="766"/>
      <c r="F513" s="767"/>
      <c r="G513" s="767"/>
      <c r="H513" s="767"/>
      <c r="I513" s="767"/>
      <c r="J513" s="768"/>
      <c r="K513" s="468" t="s">
        <v>69</v>
      </c>
      <c r="L513" s="766"/>
      <c r="M513" s="768"/>
      <c r="N513" s="442"/>
      <c r="O513" s="467" t="s">
        <v>778</v>
      </c>
      <c r="P513" s="629"/>
      <c r="W513" s="453"/>
    </row>
    <row r="514" spans="1:23" s="64" customFormat="1" ht="17" thickBot="1">
      <c r="A514" s="470"/>
      <c r="B514" s="442"/>
      <c r="C514" s="442"/>
      <c r="D514" s="442"/>
      <c r="E514" s="442"/>
      <c r="F514" s="442"/>
      <c r="G514" s="442"/>
      <c r="H514" s="442"/>
      <c r="I514" s="442"/>
      <c r="J514" s="442"/>
      <c r="K514" s="442"/>
      <c r="L514" s="442"/>
      <c r="M514" s="442"/>
      <c r="N514" s="442"/>
      <c r="O514" s="442"/>
      <c r="P514" s="471"/>
      <c r="W514" s="453"/>
    </row>
    <row r="515" spans="1:23" s="64" customFormat="1" ht="17" thickBot="1">
      <c r="A515" s="470"/>
      <c r="B515" s="467" t="s">
        <v>862</v>
      </c>
      <c r="C515" s="442"/>
      <c r="D515" s="442"/>
      <c r="E515" s="472"/>
      <c r="F515" s="472"/>
      <c r="G515" s="766"/>
      <c r="H515" s="767"/>
      <c r="I515" s="768"/>
      <c r="J515" s="442"/>
      <c r="K515" s="467" t="s">
        <v>49</v>
      </c>
      <c r="L515" s="610"/>
      <c r="M515" s="442"/>
      <c r="N515" s="442"/>
      <c r="O515" s="467" t="s">
        <v>49</v>
      </c>
      <c r="P515" s="610"/>
      <c r="W515" s="453"/>
    </row>
    <row r="516" spans="1:23" s="64" customFormat="1" ht="17" thickBot="1">
      <c r="A516" s="470"/>
      <c r="B516" s="467"/>
      <c r="C516" s="442"/>
      <c r="D516" s="442"/>
      <c r="E516" s="474"/>
      <c r="F516" s="474"/>
      <c r="G516" s="474"/>
      <c r="H516" s="474"/>
      <c r="I516" s="442"/>
      <c r="J516" s="442"/>
      <c r="K516" s="467"/>
      <c r="L516" s="475"/>
      <c r="M516" s="450"/>
      <c r="N516" s="450"/>
      <c r="O516" s="476"/>
      <c r="P516" s="477"/>
      <c r="W516" s="453"/>
    </row>
    <row r="517" spans="1:23" s="64" customFormat="1" ht="17" thickBot="1">
      <c r="A517" s="470"/>
      <c r="B517" s="467" t="s">
        <v>779</v>
      </c>
      <c r="C517" s="450"/>
      <c r="D517" s="450"/>
      <c r="E517" s="474"/>
      <c r="F517" s="474"/>
      <c r="G517" s="801" t="s">
        <v>859</v>
      </c>
      <c r="H517" s="802"/>
      <c r="I517" s="803"/>
      <c r="J517" s="442"/>
      <c r="K517" s="467" t="s">
        <v>50</v>
      </c>
      <c r="L517" s="611"/>
      <c r="M517" s="442"/>
      <c r="N517" s="442"/>
      <c r="O517" s="467" t="s">
        <v>50</v>
      </c>
      <c r="P517" s="611"/>
      <c r="W517" s="453"/>
    </row>
    <row r="518" spans="1:23" s="64" customFormat="1" ht="16">
      <c r="A518" s="470"/>
      <c r="B518" s="442"/>
      <c r="C518" s="442"/>
      <c r="D518" s="442"/>
      <c r="E518" s="442"/>
      <c r="F518" s="442"/>
      <c r="G518" s="442"/>
      <c r="H518" s="442"/>
      <c r="I518" s="442"/>
      <c r="J518" s="442"/>
      <c r="K518" s="442"/>
      <c r="L518" s="442"/>
      <c r="M518" s="442"/>
      <c r="N518" s="442"/>
      <c r="O518" s="442"/>
      <c r="P518" s="471"/>
      <c r="W518" s="453"/>
    </row>
    <row r="519" spans="1:23" s="64" customFormat="1" ht="16">
      <c r="A519" s="470"/>
      <c r="B519" s="467" t="s">
        <v>70</v>
      </c>
      <c r="C519" s="442"/>
      <c r="D519" s="766"/>
      <c r="E519" s="767"/>
      <c r="F519" s="768"/>
      <c r="G519" s="442"/>
      <c r="H519" s="467" t="s">
        <v>71</v>
      </c>
      <c r="I519" s="442"/>
      <c r="J519" s="769"/>
      <c r="K519" s="804"/>
      <c r="L519" s="804"/>
      <c r="M519" s="804"/>
      <c r="N519" s="804"/>
      <c r="O519" s="770"/>
      <c r="P519" s="471"/>
      <c r="W519" s="453"/>
    </row>
    <row r="520" spans="1:23" s="64" customFormat="1" ht="16">
      <c r="A520" s="470"/>
      <c r="B520" s="442"/>
      <c r="C520" s="442"/>
      <c r="D520" s="442"/>
      <c r="E520" s="442"/>
      <c r="F520" s="442"/>
      <c r="G520" s="442"/>
      <c r="H520" s="442"/>
      <c r="I520" s="442"/>
      <c r="J520" s="442"/>
      <c r="K520" s="442"/>
      <c r="L520" s="442"/>
      <c r="M520" s="442"/>
      <c r="N520" s="442"/>
      <c r="O520" s="442"/>
      <c r="P520" s="471"/>
      <c r="W520" s="453"/>
    </row>
    <row r="521" spans="1:23" s="64" customFormat="1" ht="16">
      <c r="A521" s="470"/>
      <c r="B521" s="467" t="s">
        <v>72</v>
      </c>
      <c r="C521" s="442"/>
      <c r="D521" s="766"/>
      <c r="E521" s="767"/>
      <c r="F521" s="767"/>
      <c r="G521" s="767"/>
      <c r="H521" s="767"/>
      <c r="I521" s="767"/>
      <c r="J521" s="767"/>
      <c r="K521" s="767"/>
      <c r="L521" s="767"/>
      <c r="M521" s="767"/>
      <c r="N521" s="767"/>
      <c r="O521" s="768"/>
      <c r="P521" s="471"/>
      <c r="W521" s="453"/>
    </row>
    <row r="522" spans="1:23" s="64" customFormat="1" ht="17" thickBot="1">
      <c r="A522" s="479"/>
      <c r="B522" s="480"/>
      <c r="C522" s="480"/>
      <c r="D522" s="480"/>
      <c r="E522" s="480"/>
      <c r="F522" s="480"/>
      <c r="G522" s="480"/>
      <c r="H522" s="480"/>
      <c r="I522" s="480"/>
      <c r="J522" s="480"/>
      <c r="K522" s="480"/>
      <c r="L522" s="480"/>
      <c r="M522" s="480"/>
      <c r="N522" s="480"/>
      <c r="O522" s="480"/>
      <c r="P522" s="481"/>
      <c r="W522" s="453"/>
    </row>
    <row r="523" spans="1:23" s="64" customFormat="1" ht="17" thickBot="1">
      <c r="A523" s="470"/>
      <c r="B523" s="442"/>
      <c r="C523" s="442"/>
      <c r="D523" s="442"/>
      <c r="E523" s="442"/>
      <c r="F523" s="442"/>
      <c r="G523" s="442"/>
      <c r="H523" s="442"/>
      <c r="I523" s="442"/>
      <c r="J523" s="442"/>
      <c r="K523" s="442"/>
      <c r="L523" s="442"/>
      <c r="M523" s="442"/>
      <c r="N523" s="442"/>
      <c r="O523" s="442"/>
      <c r="P523" s="471"/>
      <c r="W523" s="457" t="s">
        <v>195</v>
      </c>
    </row>
    <row r="524" spans="1:23" s="64" customFormat="1" ht="17" thickBot="1">
      <c r="A524" s="374" t="s">
        <v>935</v>
      </c>
      <c r="B524" s="467" t="s">
        <v>68</v>
      </c>
      <c r="C524" s="442"/>
      <c r="D524" s="442"/>
      <c r="E524" s="766"/>
      <c r="F524" s="767"/>
      <c r="G524" s="767"/>
      <c r="H524" s="767"/>
      <c r="I524" s="767"/>
      <c r="J524" s="768"/>
      <c r="K524" s="468" t="s">
        <v>69</v>
      </c>
      <c r="L524" s="766"/>
      <c r="M524" s="768"/>
      <c r="N524" s="442"/>
      <c r="O524" s="467" t="s">
        <v>778</v>
      </c>
      <c r="P524" s="629"/>
      <c r="W524" s="453"/>
    </row>
    <row r="525" spans="1:23" s="64" customFormat="1" ht="17" thickBot="1">
      <c r="A525" s="470"/>
      <c r="B525" s="442"/>
      <c r="C525" s="442"/>
      <c r="D525" s="442"/>
      <c r="E525" s="442"/>
      <c r="F525" s="442"/>
      <c r="G525" s="442"/>
      <c r="H525" s="442"/>
      <c r="I525" s="442"/>
      <c r="J525" s="442"/>
      <c r="K525" s="442"/>
      <c r="L525" s="442"/>
      <c r="M525" s="442"/>
      <c r="N525" s="442"/>
      <c r="O525" s="442"/>
      <c r="P525" s="471"/>
      <c r="W525" s="453"/>
    </row>
    <row r="526" spans="1:23" s="64" customFormat="1" ht="17" thickBot="1">
      <c r="A526" s="470"/>
      <c r="B526" s="467" t="s">
        <v>862</v>
      </c>
      <c r="C526" s="442"/>
      <c r="D526" s="442"/>
      <c r="E526" s="472"/>
      <c r="F526" s="472"/>
      <c r="G526" s="766"/>
      <c r="H526" s="767"/>
      <c r="I526" s="768"/>
      <c r="J526" s="442"/>
      <c r="K526" s="467" t="s">
        <v>49</v>
      </c>
      <c r="L526" s="610"/>
      <c r="M526" s="442"/>
      <c r="N526" s="442"/>
      <c r="O526" s="467" t="s">
        <v>49</v>
      </c>
      <c r="P526" s="610"/>
      <c r="W526" s="453"/>
    </row>
    <row r="527" spans="1:23" s="64" customFormat="1" ht="17" thickBot="1">
      <c r="A527" s="470"/>
      <c r="B527" s="467"/>
      <c r="C527" s="442"/>
      <c r="D527" s="442"/>
      <c r="E527" s="474"/>
      <c r="F527" s="474"/>
      <c r="G527" s="474"/>
      <c r="H527" s="474"/>
      <c r="I527" s="442"/>
      <c r="J527" s="442"/>
      <c r="K527" s="467"/>
      <c r="L527" s="475"/>
      <c r="M527" s="450"/>
      <c r="N527" s="450"/>
      <c r="O527" s="476"/>
      <c r="P527" s="477"/>
      <c r="W527" s="453"/>
    </row>
    <row r="528" spans="1:23" s="64" customFormat="1" ht="17" thickBot="1">
      <c r="A528" s="470"/>
      <c r="B528" s="467" t="s">
        <v>779</v>
      </c>
      <c r="C528" s="450"/>
      <c r="D528" s="450"/>
      <c r="E528" s="474"/>
      <c r="F528" s="474"/>
      <c r="G528" s="801" t="s">
        <v>859</v>
      </c>
      <c r="H528" s="802"/>
      <c r="I528" s="803"/>
      <c r="J528" s="442"/>
      <c r="K528" s="467" t="s">
        <v>50</v>
      </c>
      <c r="L528" s="611"/>
      <c r="M528" s="442"/>
      <c r="N528" s="442"/>
      <c r="O528" s="467" t="s">
        <v>50</v>
      </c>
      <c r="P528" s="611"/>
      <c r="W528" s="453"/>
    </row>
    <row r="529" spans="1:23" s="64" customFormat="1" ht="16">
      <c r="A529" s="470"/>
      <c r="B529" s="442"/>
      <c r="C529" s="442"/>
      <c r="D529" s="442"/>
      <c r="E529" s="442"/>
      <c r="F529" s="442"/>
      <c r="G529" s="442"/>
      <c r="H529" s="442"/>
      <c r="I529" s="442"/>
      <c r="J529" s="442"/>
      <c r="K529" s="442"/>
      <c r="L529" s="442"/>
      <c r="M529" s="442"/>
      <c r="N529" s="442"/>
      <c r="O529" s="442"/>
      <c r="P529" s="471"/>
      <c r="W529" s="453"/>
    </row>
    <row r="530" spans="1:23" s="64" customFormat="1" ht="16">
      <c r="A530" s="470"/>
      <c r="B530" s="467" t="s">
        <v>70</v>
      </c>
      <c r="C530" s="442"/>
      <c r="D530" s="766"/>
      <c r="E530" s="767"/>
      <c r="F530" s="768"/>
      <c r="G530" s="442"/>
      <c r="H530" s="467" t="s">
        <v>71</v>
      </c>
      <c r="I530" s="442"/>
      <c r="J530" s="769"/>
      <c r="K530" s="804"/>
      <c r="L530" s="804"/>
      <c r="M530" s="804"/>
      <c r="N530" s="804"/>
      <c r="O530" s="770"/>
      <c r="P530" s="471"/>
      <c r="W530" s="453"/>
    </row>
    <row r="531" spans="1:23" s="64" customFormat="1" ht="16">
      <c r="A531" s="470"/>
      <c r="B531" s="442"/>
      <c r="C531" s="442"/>
      <c r="D531" s="442"/>
      <c r="E531" s="442"/>
      <c r="F531" s="442"/>
      <c r="G531" s="442"/>
      <c r="H531" s="442"/>
      <c r="I531" s="442"/>
      <c r="J531" s="442"/>
      <c r="K531" s="442"/>
      <c r="L531" s="442"/>
      <c r="M531" s="442"/>
      <c r="N531" s="442"/>
      <c r="O531" s="442"/>
      <c r="P531" s="471"/>
      <c r="W531" s="453"/>
    </row>
    <row r="532" spans="1:23" s="64" customFormat="1" ht="16">
      <c r="A532" s="470"/>
      <c r="B532" s="467" t="s">
        <v>72</v>
      </c>
      <c r="C532" s="442"/>
      <c r="D532" s="766"/>
      <c r="E532" s="767"/>
      <c r="F532" s="767"/>
      <c r="G532" s="767"/>
      <c r="H532" s="767"/>
      <c r="I532" s="767"/>
      <c r="J532" s="767"/>
      <c r="K532" s="767"/>
      <c r="L532" s="767"/>
      <c r="M532" s="767"/>
      <c r="N532" s="767"/>
      <c r="O532" s="768"/>
      <c r="P532" s="471"/>
      <c r="W532" s="453"/>
    </row>
    <row r="533" spans="1:23" s="64" customFormat="1" ht="17" thickBot="1">
      <c r="A533" s="479"/>
      <c r="B533" s="480"/>
      <c r="C533" s="480"/>
      <c r="D533" s="480"/>
      <c r="E533" s="480"/>
      <c r="F533" s="480"/>
      <c r="G533" s="480"/>
      <c r="H533" s="480"/>
      <c r="I533" s="480"/>
      <c r="J533" s="480"/>
      <c r="K533" s="480"/>
      <c r="L533" s="480"/>
      <c r="M533" s="480"/>
      <c r="N533" s="480"/>
      <c r="O533" s="480"/>
      <c r="P533" s="481"/>
      <c r="W533" s="453"/>
    </row>
    <row r="534" spans="1:23" s="64" customFormat="1" ht="17" thickBot="1">
      <c r="A534" s="470"/>
      <c r="B534" s="442"/>
      <c r="C534" s="442"/>
      <c r="D534" s="442"/>
      <c r="E534" s="442"/>
      <c r="F534" s="442"/>
      <c r="G534" s="442"/>
      <c r="H534" s="442"/>
      <c r="I534" s="442"/>
      <c r="J534" s="442"/>
      <c r="K534" s="442"/>
      <c r="L534" s="442"/>
      <c r="M534" s="442"/>
      <c r="N534" s="442"/>
      <c r="O534" s="442"/>
      <c r="P534" s="471"/>
      <c r="W534" s="457" t="s">
        <v>195</v>
      </c>
    </row>
    <row r="535" spans="1:23" s="64" customFormat="1" ht="17" thickBot="1">
      <c r="A535" s="374" t="s">
        <v>936</v>
      </c>
      <c r="B535" s="467" t="s">
        <v>68</v>
      </c>
      <c r="C535" s="442"/>
      <c r="D535" s="442"/>
      <c r="E535" s="766"/>
      <c r="F535" s="767"/>
      <c r="G535" s="767"/>
      <c r="H535" s="767"/>
      <c r="I535" s="767"/>
      <c r="J535" s="768"/>
      <c r="K535" s="468" t="s">
        <v>69</v>
      </c>
      <c r="L535" s="766"/>
      <c r="M535" s="768"/>
      <c r="N535" s="442"/>
      <c r="O535" s="467" t="s">
        <v>778</v>
      </c>
      <c r="P535" s="629"/>
      <c r="W535" s="453"/>
    </row>
    <row r="536" spans="1:23" s="64" customFormat="1" ht="17" thickBot="1">
      <c r="A536" s="470"/>
      <c r="B536" s="442"/>
      <c r="C536" s="442"/>
      <c r="D536" s="442"/>
      <c r="E536" s="442"/>
      <c r="F536" s="442"/>
      <c r="G536" s="442"/>
      <c r="H536" s="442"/>
      <c r="I536" s="442"/>
      <c r="J536" s="442"/>
      <c r="K536" s="442"/>
      <c r="L536" s="442"/>
      <c r="M536" s="442"/>
      <c r="N536" s="442"/>
      <c r="O536" s="442"/>
      <c r="P536" s="471"/>
      <c r="W536" s="453"/>
    </row>
    <row r="537" spans="1:23" s="64" customFormat="1" ht="17" thickBot="1">
      <c r="A537" s="470"/>
      <c r="B537" s="467" t="s">
        <v>862</v>
      </c>
      <c r="C537" s="442"/>
      <c r="D537" s="442"/>
      <c r="E537" s="472"/>
      <c r="F537" s="472"/>
      <c r="G537" s="766"/>
      <c r="H537" s="767"/>
      <c r="I537" s="768"/>
      <c r="J537" s="442"/>
      <c r="K537" s="467" t="s">
        <v>49</v>
      </c>
      <c r="L537" s="610"/>
      <c r="M537" s="442"/>
      <c r="N537" s="442"/>
      <c r="O537" s="467" t="s">
        <v>49</v>
      </c>
      <c r="P537" s="610"/>
      <c r="W537" s="453"/>
    </row>
    <row r="538" spans="1:23" s="64" customFormat="1" ht="17" thickBot="1">
      <c r="A538" s="470"/>
      <c r="B538" s="467"/>
      <c r="C538" s="442"/>
      <c r="D538" s="442"/>
      <c r="E538" s="474"/>
      <c r="F538" s="474"/>
      <c r="G538" s="474"/>
      <c r="H538" s="474"/>
      <c r="I538" s="442"/>
      <c r="J538" s="442"/>
      <c r="K538" s="467"/>
      <c r="L538" s="475"/>
      <c r="M538" s="450"/>
      <c r="N538" s="450"/>
      <c r="O538" s="476"/>
      <c r="P538" s="477"/>
      <c r="W538" s="453"/>
    </row>
    <row r="539" spans="1:23" s="64" customFormat="1" ht="17" thickBot="1">
      <c r="A539" s="470"/>
      <c r="B539" s="467" t="s">
        <v>779</v>
      </c>
      <c r="C539" s="450"/>
      <c r="D539" s="450"/>
      <c r="E539" s="474"/>
      <c r="F539" s="474"/>
      <c r="G539" s="801" t="s">
        <v>859</v>
      </c>
      <c r="H539" s="802"/>
      <c r="I539" s="803"/>
      <c r="J539" s="442"/>
      <c r="K539" s="467" t="s">
        <v>50</v>
      </c>
      <c r="L539" s="611"/>
      <c r="M539" s="442"/>
      <c r="N539" s="442"/>
      <c r="O539" s="467" t="s">
        <v>50</v>
      </c>
      <c r="P539" s="611"/>
      <c r="W539" s="453"/>
    </row>
    <row r="540" spans="1:23" s="64" customFormat="1" ht="16">
      <c r="A540" s="470"/>
      <c r="B540" s="442"/>
      <c r="C540" s="442"/>
      <c r="D540" s="442"/>
      <c r="E540" s="442"/>
      <c r="F540" s="442"/>
      <c r="G540" s="442"/>
      <c r="H540" s="442"/>
      <c r="I540" s="442"/>
      <c r="J540" s="442"/>
      <c r="K540" s="442"/>
      <c r="L540" s="442"/>
      <c r="M540" s="442"/>
      <c r="N540" s="442"/>
      <c r="O540" s="442"/>
      <c r="P540" s="471"/>
      <c r="W540" s="453"/>
    </row>
    <row r="541" spans="1:23" s="64" customFormat="1" ht="16">
      <c r="A541" s="470"/>
      <c r="B541" s="467" t="s">
        <v>70</v>
      </c>
      <c r="C541" s="442"/>
      <c r="D541" s="766"/>
      <c r="E541" s="767"/>
      <c r="F541" s="768"/>
      <c r="G541" s="442"/>
      <c r="H541" s="467" t="s">
        <v>71</v>
      </c>
      <c r="I541" s="442"/>
      <c r="J541" s="769"/>
      <c r="K541" s="804"/>
      <c r="L541" s="804"/>
      <c r="M541" s="804"/>
      <c r="N541" s="804"/>
      <c r="O541" s="770"/>
      <c r="P541" s="471"/>
      <c r="W541" s="453"/>
    </row>
    <row r="542" spans="1:23" s="64" customFormat="1" ht="16">
      <c r="A542" s="470"/>
      <c r="B542" s="442"/>
      <c r="C542" s="442"/>
      <c r="D542" s="442"/>
      <c r="E542" s="442"/>
      <c r="F542" s="442"/>
      <c r="G542" s="442"/>
      <c r="H542" s="442"/>
      <c r="I542" s="442"/>
      <c r="J542" s="442"/>
      <c r="K542" s="442"/>
      <c r="L542" s="442"/>
      <c r="M542" s="442"/>
      <c r="N542" s="442"/>
      <c r="O542" s="442"/>
      <c r="P542" s="471"/>
      <c r="W542" s="453"/>
    </row>
    <row r="543" spans="1:23" s="64" customFormat="1" ht="16">
      <c r="A543" s="470"/>
      <c r="B543" s="467" t="s">
        <v>72</v>
      </c>
      <c r="C543" s="442"/>
      <c r="D543" s="766"/>
      <c r="E543" s="767"/>
      <c r="F543" s="767"/>
      <c r="G543" s="767"/>
      <c r="H543" s="767"/>
      <c r="I543" s="767"/>
      <c r="J543" s="767"/>
      <c r="K543" s="767"/>
      <c r="L543" s="767"/>
      <c r="M543" s="767"/>
      <c r="N543" s="767"/>
      <c r="O543" s="768"/>
      <c r="P543" s="471"/>
      <c r="W543" s="453"/>
    </row>
    <row r="544" spans="1:23" s="64" customFormat="1" ht="17" thickBot="1">
      <c r="A544" s="479"/>
      <c r="B544" s="480"/>
      <c r="C544" s="480"/>
      <c r="D544" s="480"/>
      <c r="E544" s="480"/>
      <c r="F544" s="480"/>
      <c r="G544" s="480"/>
      <c r="H544" s="480"/>
      <c r="I544" s="480"/>
      <c r="J544" s="480"/>
      <c r="K544" s="480"/>
      <c r="L544" s="480"/>
      <c r="M544" s="480"/>
      <c r="N544" s="480"/>
      <c r="O544" s="480"/>
      <c r="P544" s="481"/>
      <c r="W544" s="453"/>
    </row>
    <row r="545" spans="1:23" s="64" customFormat="1" ht="17" thickBot="1">
      <c r="A545" s="470"/>
      <c r="B545" s="442"/>
      <c r="C545" s="442"/>
      <c r="D545" s="442"/>
      <c r="E545" s="442"/>
      <c r="F545" s="442"/>
      <c r="G545" s="442"/>
      <c r="H545" s="442"/>
      <c r="I545" s="442"/>
      <c r="J545" s="442"/>
      <c r="K545" s="442"/>
      <c r="L545" s="442"/>
      <c r="M545" s="442"/>
      <c r="N545" s="442"/>
      <c r="O545" s="442"/>
      <c r="P545" s="471"/>
      <c r="W545" s="457" t="s">
        <v>195</v>
      </c>
    </row>
    <row r="546" spans="1:23" s="64" customFormat="1" ht="17" thickBot="1">
      <c r="A546" s="374" t="s">
        <v>937</v>
      </c>
      <c r="B546" s="467" t="s">
        <v>68</v>
      </c>
      <c r="C546" s="442"/>
      <c r="D546" s="442"/>
      <c r="E546" s="766"/>
      <c r="F546" s="767"/>
      <c r="G546" s="767"/>
      <c r="H546" s="767"/>
      <c r="I546" s="767"/>
      <c r="J546" s="768"/>
      <c r="K546" s="468" t="s">
        <v>69</v>
      </c>
      <c r="L546" s="766"/>
      <c r="M546" s="768"/>
      <c r="N546" s="442"/>
      <c r="O546" s="467" t="s">
        <v>778</v>
      </c>
      <c r="P546" s="629"/>
      <c r="W546" s="453"/>
    </row>
    <row r="547" spans="1:23" s="64" customFormat="1" ht="17" thickBot="1">
      <c r="A547" s="470"/>
      <c r="B547" s="442"/>
      <c r="C547" s="442"/>
      <c r="D547" s="442"/>
      <c r="E547" s="442"/>
      <c r="F547" s="442"/>
      <c r="G547" s="442"/>
      <c r="H547" s="442"/>
      <c r="I547" s="442"/>
      <c r="J547" s="442"/>
      <c r="K547" s="442"/>
      <c r="L547" s="442"/>
      <c r="M547" s="442"/>
      <c r="N547" s="442"/>
      <c r="O547" s="442"/>
      <c r="P547" s="471"/>
      <c r="W547" s="453"/>
    </row>
    <row r="548" spans="1:23" s="64" customFormat="1" ht="17" thickBot="1">
      <c r="A548" s="470"/>
      <c r="B548" s="467" t="s">
        <v>862</v>
      </c>
      <c r="C548" s="442"/>
      <c r="D548" s="442"/>
      <c r="E548" s="472"/>
      <c r="F548" s="472"/>
      <c r="G548" s="766"/>
      <c r="H548" s="767"/>
      <c r="I548" s="768"/>
      <c r="J548" s="442"/>
      <c r="K548" s="467" t="s">
        <v>49</v>
      </c>
      <c r="L548" s="610"/>
      <c r="M548" s="442"/>
      <c r="N548" s="442"/>
      <c r="O548" s="467" t="s">
        <v>49</v>
      </c>
      <c r="P548" s="610"/>
      <c r="W548" s="453"/>
    </row>
    <row r="549" spans="1:23" s="64" customFormat="1" ht="17" thickBot="1">
      <c r="A549" s="470"/>
      <c r="B549" s="467"/>
      <c r="C549" s="442"/>
      <c r="D549" s="442"/>
      <c r="E549" s="474"/>
      <c r="F549" s="474"/>
      <c r="G549" s="474"/>
      <c r="H549" s="474"/>
      <c r="I549" s="442"/>
      <c r="J549" s="442"/>
      <c r="K549" s="467"/>
      <c r="L549" s="475"/>
      <c r="M549" s="450"/>
      <c r="N549" s="450"/>
      <c r="O549" s="476"/>
      <c r="P549" s="477"/>
      <c r="W549" s="453"/>
    </row>
    <row r="550" spans="1:23" s="64" customFormat="1" ht="17" thickBot="1">
      <c r="A550" s="470"/>
      <c r="B550" s="467" t="s">
        <v>779</v>
      </c>
      <c r="C550" s="450"/>
      <c r="D550" s="450"/>
      <c r="E550" s="474"/>
      <c r="F550" s="474"/>
      <c r="G550" s="801" t="s">
        <v>859</v>
      </c>
      <c r="H550" s="802"/>
      <c r="I550" s="803"/>
      <c r="J550" s="442"/>
      <c r="K550" s="467" t="s">
        <v>50</v>
      </c>
      <c r="L550" s="611"/>
      <c r="M550" s="442"/>
      <c r="N550" s="442"/>
      <c r="O550" s="467" t="s">
        <v>50</v>
      </c>
      <c r="P550" s="611"/>
      <c r="W550" s="453"/>
    </row>
    <row r="551" spans="1:23" s="64" customFormat="1" ht="16">
      <c r="A551" s="470"/>
      <c r="B551" s="442"/>
      <c r="C551" s="442"/>
      <c r="D551" s="442"/>
      <c r="E551" s="442"/>
      <c r="F551" s="442"/>
      <c r="G551" s="442"/>
      <c r="H551" s="442"/>
      <c r="I551" s="442"/>
      <c r="J551" s="442"/>
      <c r="K551" s="442"/>
      <c r="L551" s="442"/>
      <c r="M551" s="442"/>
      <c r="N551" s="442"/>
      <c r="O551" s="442"/>
      <c r="P551" s="471"/>
      <c r="W551" s="453"/>
    </row>
    <row r="552" spans="1:23" s="64" customFormat="1" ht="16">
      <c r="A552" s="470"/>
      <c r="B552" s="467" t="s">
        <v>70</v>
      </c>
      <c r="C552" s="442"/>
      <c r="D552" s="766"/>
      <c r="E552" s="767"/>
      <c r="F552" s="768"/>
      <c r="G552" s="442"/>
      <c r="H552" s="467" t="s">
        <v>71</v>
      </c>
      <c r="I552" s="442"/>
      <c r="J552" s="769"/>
      <c r="K552" s="804"/>
      <c r="L552" s="804"/>
      <c r="M552" s="804"/>
      <c r="N552" s="804"/>
      <c r="O552" s="770"/>
      <c r="P552" s="471"/>
      <c r="W552" s="453"/>
    </row>
    <row r="553" spans="1:23" s="64" customFormat="1" ht="16">
      <c r="A553" s="470"/>
      <c r="B553" s="442"/>
      <c r="C553" s="442"/>
      <c r="D553" s="442"/>
      <c r="E553" s="442"/>
      <c r="F553" s="442"/>
      <c r="G553" s="442"/>
      <c r="H553" s="442"/>
      <c r="I553" s="442"/>
      <c r="J553" s="442"/>
      <c r="K553" s="442"/>
      <c r="L553" s="442"/>
      <c r="M553" s="442"/>
      <c r="N553" s="442"/>
      <c r="O553" s="442"/>
      <c r="P553" s="471"/>
      <c r="W553" s="453"/>
    </row>
    <row r="554" spans="1:23" s="64" customFormat="1" ht="16">
      <c r="A554" s="470"/>
      <c r="B554" s="467" t="s">
        <v>72</v>
      </c>
      <c r="C554" s="442"/>
      <c r="D554" s="766"/>
      <c r="E554" s="767"/>
      <c r="F554" s="767"/>
      <c r="G554" s="767"/>
      <c r="H554" s="767"/>
      <c r="I554" s="767"/>
      <c r="J554" s="767"/>
      <c r="K554" s="767"/>
      <c r="L554" s="767"/>
      <c r="M554" s="767"/>
      <c r="N554" s="767"/>
      <c r="O554" s="768"/>
      <c r="P554" s="471"/>
      <c r="W554" s="453"/>
    </row>
    <row r="555" spans="1:23" s="64" customFormat="1" ht="17" thickBot="1">
      <c r="A555" s="479"/>
      <c r="B555" s="480"/>
      <c r="C555" s="480"/>
      <c r="D555" s="480"/>
      <c r="E555" s="480"/>
      <c r="F555" s="480"/>
      <c r="G555" s="480"/>
      <c r="H555" s="480"/>
      <c r="I555" s="480"/>
      <c r="J555" s="480"/>
      <c r="K555" s="480"/>
      <c r="L555" s="480"/>
      <c r="M555" s="480"/>
      <c r="N555" s="480"/>
      <c r="O555" s="480"/>
      <c r="P555" s="481"/>
      <c r="W555" s="453"/>
    </row>
    <row r="556" spans="1:23" s="64" customFormat="1" ht="17" thickBot="1">
      <c r="A556" s="470"/>
      <c r="B556" s="442"/>
      <c r="C556" s="442"/>
      <c r="D556" s="442"/>
      <c r="E556" s="442"/>
      <c r="F556" s="442"/>
      <c r="G556" s="442"/>
      <c r="H556" s="442"/>
      <c r="I556" s="442"/>
      <c r="J556" s="442"/>
      <c r="K556" s="442"/>
      <c r="L556" s="442"/>
      <c r="M556" s="442"/>
      <c r="N556" s="442"/>
      <c r="O556" s="442"/>
      <c r="P556" s="471"/>
      <c r="Q556"/>
      <c r="R556"/>
      <c r="S556"/>
      <c r="T556"/>
      <c r="U556"/>
      <c r="V556"/>
      <c r="W556" s="457" t="s">
        <v>195</v>
      </c>
    </row>
    <row r="557" spans="1:23" s="64" customFormat="1" ht="17" thickBot="1">
      <c r="A557" s="374" t="s">
        <v>938</v>
      </c>
      <c r="B557" s="467" t="s">
        <v>68</v>
      </c>
      <c r="C557" s="442"/>
      <c r="D557" s="442"/>
      <c r="E557" s="766"/>
      <c r="F557" s="767"/>
      <c r="G557" s="767"/>
      <c r="H557" s="767"/>
      <c r="I557" s="767"/>
      <c r="J557" s="768"/>
      <c r="K557" s="468" t="s">
        <v>69</v>
      </c>
      <c r="L557" s="766"/>
      <c r="M557" s="768"/>
      <c r="N557" s="442"/>
      <c r="O557" s="467" t="s">
        <v>778</v>
      </c>
      <c r="P557" s="629"/>
      <c r="W557" s="453"/>
    </row>
    <row r="558" spans="1:23" s="64" customFormat="1" ht="17" thickBot="1">
      <c r="A558" s="470"/>
      <c r="B558" s="442"/>
      <c r="C558" s="442"/>
      <c r="D558" s="442"/>
      <c r="E558" s="442"/>
      <c r="F558" s="442"/>
      <c r="G558" s="442"/>
      <c r="H558" s="442"/>
      <c r="I558" s="442"/>
      <c r="J558" s="442"/>
      <c r="K558" s="442"/>
      <c r="L558" s="442"/>
      <c r="M558" s="442"/>
      <c r="N558" s="442"/>
      <c r="O558" s="442"/>
      <c r="P558" s="471"/>
      <c r="W558" s="453"/>
    </row>
    <row r="559" spans="1:23" s="64" customFormat="1" ht="17" thickBot="1">
      <c r="A559" s="470"/>
      <c r="B559" s="467" t="s">
        <v>862</v>
      </c>
      <c r="C559" s="442"/>
      <c r="D559" s="442"/>
      <c r="E559" s="472"/>
      <c r="F559" s="472"/>
      <c r="G559" s="766"/>
      <c r="H559" s="767"/>
      <c r="I559" s="768"/>
      <c r="J559" s="442"/>
      <c r="K559" s="467" t="s">
        <v>49</v>
      </c>
      <c r="L559" s="610"/>
      <c r="M559" s="442"/>
      <c r="N559" s="442"/>
      <c r="O559" s="467" t="s">
        <v>49</v>
      </c>
      <c r="P559" s="610"/>
      <c r="W559" s="453"/>
    </row>
    <row r="560" spans="1:23" s="64" customFormat="1" ht="17" thickBot="1">
      <c r="A560" s="470"/>
      <c r="B560" s="467"/>
      <c r="C560" s="442"/>
      <c r="D560" s="442"/>
      <c r="E560" s="474"/>
      <c r="F560" s="474"/>
      <c r="G560" s="474"/>
      <c r="H560" s="474"/>
      <c r="I560" s="442"/>
      <c r="J560" s="442"/>
      <c r="K560" s="467"/>
      <c r="L560" s="475"/>
      <c r="M560" s="450"/>
      <c r="N560" s="450"/>
      <c r="O560" s="476"/>
      <c r="P560" s="477"/>
      <c r="W560" s="453"/>
    </row>
    <row r="561" spans="1:23" s="64" customFormat="1" ht="17" thickBot="1">
      <c r="A561" s="470"/>
      <c r="B561" s="467" t="s">
        <v>779</v>
      </c>
      <c r="C561" s="450"/>
      <c r="D561" s="450"/>
      <c r="E561" s="474"/>
      <c r="F561" s="474"/>
      <c r="G561" s="801" t="s">
        <v>859</v>
      </c>
      <c r="H561" s="802"/>
      <c r="I561" s="803"/>
      <c r="J561" s="442"/>
      <c r="K561" s="467" t="s">
        <v>50</v>
      </c>
      <c r="L561" s="611"/>
      <c r="M561" s="442"/>
      <c r="N561" s="442"/>
      <c r="O561" s="467" t="s">
        <v>50</v>
      </c>
      <c r="P561" s="611"/>
      <c r="W561" s="453"/>
    </row>
    <row r="562" spans="1:23" s="64" customFormat="1" ht="16">
      <c r="A562" s="470"/>
      <c r="B562" s="442"/>
      <c r="C562" s="442"/>
      <c r="D562" s="442"/>
      <c r="E562" s="442"/>
      <c r="F562" s="442"/>
      <c r="G562" s="442"/>
      <c r="H562" s="442"/>
      <c r="I562" s="442"/>
      <c r="J562" s="442"/>
      <c r="K562" s="442"/>
      <c r="L562" s="442"/>
      <c r="M562" s="442"/>
      <c r="N562" s="442"/>
      <c r="O562" s="442"/>
      <c r="P562" s="471"/>
      <c r="W562" s="453"/>
    </row>
    <row r="563" spans="1:23" s="64" customFormat="1" ht="16">
      <c r="A563" s="470"/>
      <c r="B563" s="467" t="s">
        <v>70</v>
      </c>
      <c r="C563" s="442"/>
      <c r="D563" s="766"/>
      <c r="E563" s="767"/>
      <c r="F563" s="768"/>
      <c r="G563" s="442"/>
      <c r="H563" s="467" t="s">
        <v>71</v>
      </c>
      <c r="I563" s="442"/>
      <c r="J563" s="769"/>
      <c r="K563" s="804"/>
      <c r="L563" s="804"/>
      <c r="M563" s="804"/>
      <c r="N563" s="804"/>
      <c r="O563" s="770"/>
      <c r="P563" s="471"/>
      <c r="W563" s="453"/>
    </row>
    <row r="564" spans="1:23" s="64" customFormat="1" ht="16">
      <c r="A564" s="470"/>
      <c r="B564" s="442"/>
      <c r="C564" s="442"/>
      <c r="D564" s="442"/>
      <c r="E564" s="442"/>
      <c r="F564" s="442"/>
      <c r="G564" s="442"/>
      <c r="H564" s="442"/>
      <c r="I564" s="442"/>
      <c r="J564" s="442"/>
      <c r="K564" s="442"/>
      <c r="L564" s="442"/>
      <c r="M564" s="442"/>
      <c r="N564" s="442"/>
      <c r="O564" s="442"/>
      <c r="P564" s="471"/>
      <c r="W564" s="453"/>
    </row>
    <row r="565" spans="1:23" s="64" customFormat="1" ht="16">
      <c r="A565" s="470"/>
      <c r="B565" s="467" t="s">
        <v>72</v>
      </c>
      <c r="C565" s="442"/>
      <c r="D565" s="766"/>
      <c r="E565" s="767"/>
      <c r="F565" s="767"/>
      <c r="G565" s="767"/>
      <c r="H565" s="767"/>
      <c r="I565" s="767"/>
      <c r="J565" s="767"/>
      <c r="K565" s="767"/>
      <c r="L565" s="767"/>
      <c r="M565" s="767"/>
      <c r="N565" s="767"/>
      <c r="O565" s="768"/>
      <c r="P565" s="471"/>
      <c r="W565" s="453"/>
    </row>
    <row r="566" spans="1:23" s="64" customFormat="1" ht="17" thickBot="1">
      <c r="A566" s="479"/>
      <c r="B566" s="480"/>
      <c r="C566" s="480"/>
      <c r="D566" s="480"/>
      <c r="E566" s="480"/>
      <c r="F566" s="480"/>
      <c r="G566" s="480"/>
      <c r="H566" s="480"/>
      <c r="I566" s="480"/>
      <c r="J566" s="480"/>
      <c r="K566" s="480"/>
      <c r="L566" s="480"/>
      <c r="M566" s="480"/>
      <c r="N566" s="480"/>
      <c r="O566" s="480"/>
      <c r="P566" s="481"/>
      <c r="W566" s="453"/>
    </row>
    <row r="567" spans="1:23" ht="17" thickBot="1">
      <c r="A567" s="470"/>
      <c r="B567" s="442"/>
      <c r="C567" s="442"/>
      <c r="D567" s="442"/>
      <c r="E567" s="442"/>
      <c r="F567" s="442"/>
      <c r="G567" s="442"/>
      <c r="H567" s="442"/>
      <c r="I567" s="442"/>
      <c r="J567" s="442"/>
      <c r="K567" s="442"/>
      <c r="L567" s="442"/>
      <c r="M567" s="442"/>
      <c r="N567" s="442"/>
      <c r="O567" s="442"/>
      <c r="P567" s="471"/>
      <c r="Q567" s="64"/>
      <c r="R567" s="64"/>
      <c r="S567" s="64"/>
      <c r="T567" s="64"/>
      <c r="U567" s="64"/>
      <c r="V567" s="64"/>
      <c r="W567" s="457" t="s">
        <v>195</v>
      </c>
    </row>
    <row r="568" spans="1:23" s="64" customFormat="1" ht="17" thickBot="1">
      <c r="A568" s="374" t="s">
        <v>939</v>
      </c>
      <c r="B568" s="467" t="s">
        <v>68</v>
      </c>
      <c r="C568" s="442"/>
      <c r="D568" s="442"/>
      <c r="E568" s="766"/>
      <c r="F568" s="767"/>
      <c r="G568" s="767"/>
      <c r="H568" s="767"/>
      <c r="I568" s="767"/>
      <c r="J568" s="768"/>
      <c r="K568" s="468" t="s">
        <v>69</v>
      </c>
      <c r="L568" s="766"/>
      <c r="M568" s="768"/>
      <c r="N568" s="442"/>
      <c r="O568" s="467" t="s">
        <v>778</v>
      </c>
      <c r="P568" s="629"/>
      <c r="W568" s="453"/>
    </row>
    <row r="569" spans="1:23" s="64" customFormat="1" ht="17" thickBot="1">
      <c r="A569" s="470"/>
      <c r="B569" s="442"/>
      <c r="C569" s="442"/>
      <c r="D569" s="442"/>
      <c r="E569" s="442"/>
      <c r="F569" s="442"/>
      <c r="G569" s="442"/>
      <c r="H569" s="442"/>
      <c r="I569" s="442"/>
      <c r="J569" s="442"/>
      <c r="K569" s="442"/>
      <c r="L569" s="442"/>
      <c r="M569" s="442"/>
      <c r="N569" s="442"/>
      <c r="O569" s="442"/>
      <c r="P569" s="471"/>
      <c r="W569" s="453"/>
    </row>
    <row r="570" spans="1:23" s="64" customFormat="1" ht="17" thickBot="1">
      <c r="A570" s="470"/>
      <c r="B570" s="467" t="s">
        <v>862</v>
      </c>
      <c r="C570" s="442"/>
      <c r="D570" s="442"/>
      <c r="E570" s="472"/>
      <c r="F570" s="472"/>
      <c r="G570" s="766"/>
      <c r="H570" s="767"/>
      <c r="I570" s="768"/>
      <c r="J570" s="442"/>
      <c r="K570" s="467" t="s">
        <v>49</v>
      </c>
      <c r="L570" s="610"/>
      <c r="M570" s="442"/>
      <c r="N570" s="442"/>
      <c r="O570" s="467" t="s">
        <v>49</v>
      </c>
      <c r="P570" s="610"/>
      <c r="W570" s="453"/>
    </row>
    <row r="571" spans="1:23" s="64" customFormat="1" ht="17" thickBot="1">
      <c r="A571" s="470"/>
      <c r="B571" s="467"/>
      <c r="C571" s="442"/>
      <c r="D571" s="442"/>
      <c r="E571" s="474"/>
      <c r="F571" s="474"/>
      <c r="G571" s="474"/>
      <c r="H571" s="474"/>
      <c r="I571" s="442"/>
      <c r="J571" s="442"/>
      <c r="K571" s="467"/>
      <c r="L571" s="475"/>
      <c r="M571" s="450"/>
      <c r="N571" s="450"/>
      <c r="O571" s="476"/>
      <c r="P571" s="482"/>
      <c r="W571" s="453"/>
    </row>
    <row r="572" spans="1:23" s="64" customFormat="1" ht="17" thickBot="1">
      <c r="A572" s="470"/>
      <c r="B572" s="467" t="s">
        <v>779</v>
      </c>
      <c r="C572" s="450"/>
      <c r="D572" s="450"/>
      <c r="E572" s="474"/>
      <c r="F572" s="474"/>
      <c r="G572" s="801" t="s">
        <v>859</v>
      </c>
      <c r="H572" s="802"/>
      <c r="I572" s="803"/>
      <c r="J572" s="442"/>
      <c r="K572" s="467" t="s">
        <v>50</v>
      </c>
      <c r="L572" s="611"/>
      <c r="M572" s="442"/>
      <c r="N572" s="442"/>
      <c r="O572" s="467" t="s">
        <v>50</v>
      </c>
      <c r="P572" s="611"/>
      <c r="W572" s="453"/>
    </row>
    <row r="573" spans="1:23" s="64" customFormat="1" ht="16">
      <c r="A573" s="470"/>
      <c r="B573" s="442"/>
      <c r="C573" s="442"/>
      <c r="D573" s="442"/>
      <c r="E573" s="442"/>
      <c r="F573" s="442"/>
      <c r="G573" s="442"/>
      <c r="H573" s="442"/>
      <c r="I573" s="442"/>
      <c r="J573" s="442"/>
      <c r="K573" s="442"/>
      <c r="L573" s="442"/>
      <c r="M573" s="442"/>
      <c r="N573" s="442"/>
      <c r="O573" s="442"/>
      <c r="P573" s="471"/>
      <c r="W573" s="453"/>
    </row>
    <row r="574" spans="1:23" s="64" customFormat="1" ht="16">
      <c r="A574" s="470"/>
      <c r="B574" s="467" t="s">
        <v>70</v>
      </c>
      <c r="C574" s="442"/>
      <c r="D574" s="766"/>
      <c r="E574" s="767"/>
      <c r="F574" s="768"/>
      <c r="G574" s="442"/>
      <c r="H574" s="467" t="s">
        <v>71</v>
      </c>
      <c r="I574" s="442"/>
      <c r="J574" s="769"/>
      <c r="K574" s="804"/>
      <c r="L574" s="804"/>
      <c r="M574" s="804"/>
      <c r="N574" s="804"/>
      <c r="O574" s="770"/>
      <c r="P574" s="471"/>
      <c r="W574" s="453"/>
    </row>
    <row r="575" spans="1:23" s="64" customFormat="1" ht="16">
      <c r="A575" s="470"/>
      <c r="B575" s="442"/>
      <c r="C575" s="442"/>
      <c r="D575" s="442"/>
      <c r="E575" s="442"/>
      <c r="F575" s="442"/>
      <c r="G575" s="442"/>
      <c r="H575" s="442"/>
      <c r="I575" s="442"/>
      <c r="J575" s="442"/>
      <c r="K575" s="442"/>
      <c r="L575" s="442"/>
      <c r="M575" s="442"/>
      <c r="N575" s="442"/>
      <c r="O575" s="442"/>
      <c r="P575" s="471"/>
      <c r="W575" s="453"/>
    </row>
    <row r="576" spans="1:23" s="64" customFormat="1" ht="16">
      <c r="A576" s="470"/>
      <c r="B576" s="467" t="s">
        <v>72</v>
      </c>
      <c r="C576" s="442"/>
      <c r="D576" s="766"/>
      <c r="E576" s="767"/>
      <c r="F576" s="767"/>
      <c r="G576" s="767"/>
      <c r="H576" s="767"/>
      <c r="I576" s="767"/>
      <c r="J576" s="767"/>
      <c r="K576" s="767"/>
      <c r="L576" s="767"/>
      <c r="M576" s="767"/>
      <c r="N576" s="767"/>
      <c r="O576" s="768"/>
      <c r="P576" s="471"/>
      <c r="W576" s="453"/>
    </row>
    <row r="577" spans="1:23" s="64" customFormat="1" ht="17" thickBot="1">
      <c r="A577" s="479"/>
      <c r="B577" s="480"/>
      <c r="C577" s="480"/>
      <c r="D577" s="480"/>
      <c r="E577" s="480"/>
      <c r="F577" s="480"/>
      <c r="G577" s="480"/>
      <c r="H577" s="480"/>
      <c r="I577" s="480"/>
      <c r="J577" s="480"/>
      <c r="K577" s="480"/>
      <c r="L577" s="480"/>
      <c r="M577" s="480"/>
      <c r="N577" s="480"/>
      <c r="O577" s="480"/>
      <c r="P577" s="481"/>
      <c r="W577" s="453"/>
    </row>
    <row r="578" spans="1:23" s="64" customFormat="1" ht="17" thickBot="1">
      <c r="A578" s="470"/>
      <c r="B578" s="442"/>
      <c r="C578" s="442"/>
      <c r="D578" s="442"/>
      <c r="E578" s="442"/>
      <c r="F578" s="442"/>
      <c r="G578" s="442"/>
      <c r="H578" s="442"/>
      <c r="I578" s="442"/>
      <c r="J578" s="442"/>
      <c r="K578" s="442"/>
      <c r="L578" s="442"/>
      <c r="M578" s="442"/>
      <c r="N578" s="442"/>
      <c r="O578" s="442"/>
      <c r="P578" s="471"/>
      <c r="W578" s="457" t="s">
        <v>195</v>
      </c>
    </row>
    <row r="579" spans="1:23" s="64" customFormat="1" ht="17" thickBot="1">
      <c r="A579" s="374" t="s">
        <v>940</v>
      </c>
      <c r="B579" s="467" t="s">
        <v>68</v>
      </c>
      <c r="C579" s="442"/>
      <c r="D579" s="442"/>
      <c r="E579" s="766"/>
      <c r="F579" s="767"/>
      <c r="G579" s="767"/>
      <c r="H579" s="767"/>
      <c r="I579" s="767"/>
      <c r="J579" s="768"/>
      <c r="K579" s="468" t="s">
        <v>69</v>
      </c>
      <c r="L579" s="766"/>
      <c r="M579" s="768"/>
      <c r="N579" s="442"/>
      <c r="O579" s="467" t="s">
        <v>778</v>
      </c>
      <c r="P579" s="629"/>
      <c r="W579" s="453"/>
    </row>
    <row r="580" spans="1:23" s="64" customFormat="1" ht="17" thickBot="1">
      <c r="A580" s="470"/>
      <c r="B580" s="442"/>
      <c r="C580" s="442"/>
      <c r="D580" s="442"/>
      <c r="E580" s="442"/>
      <c r="F580" s="442"/>
      <c r="G580" s="442"/>
      <c r="H580" s="442"/>
      <c r="I580" s="442"/>
      <c r="J580" s="442"/>
      <c r="K580" s="442"/>
      <c r="L580" s="442"/>
      <c r="M580" s="442"/>
      <c r="N580" s="442"/>
      <c r="O580" s="442"/>
      <c r="P580" s="471"/>
      <c r="W580" s="453"/>
    </row>
    <row r="581" spans="1:23" s="64" customFormat="1" ht="17" thickBot="1">
      <c r="A581" s="470"/>
      <c r="B581" s="467" t="s">
        <v>862</v>
      </c>
      <c r="C581" s="442"/>
      <c r="D581" s="442"/>
      <c r="E581" s="472"/>
      <c r="F581" s="472"/>
      <c r="G581" s="766"/>
      <c r="H581" s="767"/>
      <c r="I581" s="768"/>
      <c r="J581" s="442"/>
      <c r="K581" s="467" t="s">
        <v>49</v>
      </c>
      <c r="L581" s="610"/>
      <c r="M581" s="442"/>
      <c r="N581" s="442"/>
      <c r="O581" s="467" t="s">
        <v>49</v>
      </c>
      <c r="P581" s="610"/>
      <c r="W581" s="453"/>
    </row>
    <row r="582" spans="1:23" s="64" customFormat="1" ht="17" thickBot="1">
      <c r="A582" s="470"/>
      <c r="B582" s="467"/>
      <c r="C582" s="442"/>
      <c r="D582" s="442"/>
      <c r="E582" s="474"/>
      <c r="F582" s="474"/>
      <c r="G582" s="474"/>
      <c r="H582" s="474"/>
      <c r="I582" s="442"/>
      <c r="J582" s="442"/>
      <c r="K582" s="467"/>
      <c r="L582" s="475"/>
      <c r="M582" s="450"/>
      <c r="N582" s="450"/>
      <c r="O582" s="476"/>
      <c r="P582" s="477"/>
      <c r="W582" s="453"/>
    </row>
    <row r="583" spans="1:23" s="64" customFormat="1" ht="17" thickBot="1">
      <c r="A583" s="470"/>
      <c r="B583" s="467" t="s">
        <v>779</v>
      </c>
      <c r="C583" s="450"/>
      <c r="D583" s="450"/>
      <c r="E583" s="474"/>
      <c r="F583" s="474"/>
      <c r="G583" s="801" t="s">
        <v>859</v>
      </c>
      <c r="H583" s="802"/>
      <c r="I583" s="803"/>
      <c r="J583" s="442"/>
      <c r="K583" s="467" t="s">
        <v>50</v>
      </c>
      <c r="L583" s="611"/>
      <c r="M583" s="442"/>
      <c r="N583" s="442"/>
      <c r="O583" s="467" t="s">
        <v>50</v>
      </c>
      <c r="P583" s="611"/>
      <c r="W583" s="453"/>
    </row>
    <row r="584" spans="1:23" s="64" customFormat="1" ht="16">
      <c r="A584" s="470"/>
      <c r="B584" s="442"/>
      <c r="C584" s="442"/>
      <c r="D584" s="442"/>
      <c r="E584" s="442"/>
      <c r="F584" s="442"/>
      <c r="G584" s="442"/>
      <c r="H584" s="442"/>
      <c r="I584" s="442"/>
      <c r="J584" s="442"/>
      <c r="K584" s="442"/>
      <c r="L584" s="442"/>
      <c r="M584" s="442"/>
      <c r="N584" s="442"/>
      <c r="O584" s="442"/>
      <c r="P584" s="471"/>
      <c r="W584" s="453"/>
    </row>
    <row r="585" spans="1:23" s="64" customFormat="1" ht="16">
      <c r="A585" s="470"/>
      <c r="B585" s="467" t="s">
        <v>70</v>
      </c>
      <c r="C585" s="442"/>
      <c r="D585" s="766"/>
      <c r="E585" s="767"/>
      <c r="F585" s="768"/>
      <c r="G585" s="442"/>
      <c r="H585" s="467" t="s">
        <v>71</v>
      </c>
      <c r="I585" s="442"/>
      <c r="J585" s="769"/>
      <c r="K585" s="804"/>
      <c r="L585" s="804"/>
      <c r="M585" s="804"/>
      <c r="N585" s="804"/>
      <c r="O585" s="770"/>
      <c r="P585" s="471"/>
      <c r="W585" s="453"/>
    </row>
    <row r="586" spans="1:23" s="64" customFormat="1" ht="16">
      <c r="A586" s="470"/>
      <c r="B586" s="442"/>
      <c r="C586" s="442"/>
      <c r="D586" s="442"/>
      <c r="E586" s="442"/>
      <c r="F586" s="442"/>
      <c r="G586" s="442"/>
      <c r="H586" s="442"/>
      <c r="I586" s="442"/>
      <c r="J586" s="442"/>
      <c r="K586" s="442"/>
      <c r="L586" s="442"/>
      <c r="M586" s="442"/>
      <c r="N586" s="442"/>
      <c r="O586" s="442"/>
      <c r="P586" s="471"/>
      <c r="W586" s="453"/>
    </row>
    <row r="587" spans="1:23" s="64" customFormat="1" ht="16">
      <c r="A587" s="470"/>
      <c r="B587" s="467" t="s">
        <v>72</v>
      </c>
      <c r="C587" s="442"/>
      <c r="D587" s="766"/>
      <c r="E587" s="767"/>
      <c r="F587" s="767"/>
      <c r="G587" s="767"/>
      <c r="H587" s="767"/>
      <c r="I587" s="767"/>
      <c r="J587" s="767"/>
      <c r="K587" s="767"/>
      <c r="L587" s="767"/>
      <c r="M587" s="767"/>
      <c r="N587" s="767"/>
      <c r="O587" s="768"/>
      <c r="P587" s="471"/>
      <c r="W587" s="453"/>
    </row>
    <row r="588" spans="1:23" s="64" customFormat="1" ht="17" thickBot="1">
      <c r="A588" s="479"/>
      <c r="B588" s="480"/>
      <c r="C588" s="480"/>
      <c r="D588" s="480"/>
      <c r="E588" s="480"/>
      <c r="F588" s="480"/>
      <c r="G588" s="480"/>
      <c r="H588" s="480"/>
      <c r="I588" s="480"/>
      <c r="J588" s="480"/>
      <c r="K588" s="480"/>
      <c r="L588" s="480"/>
      <c r="M588" s="480"/>
      <c r="N588" s="480"/>
      <c r="O588" s="480"/>
      <c r="P588" s="481"/>
      <c r="W588" s="453"/>
    </row>
    <row r="589" spans="1:23" s="64" customFormat="1" ht="17" thickBot="1">
      <c r="A589" s="470"/>
      <c r="B589" s="442"/>
      <c r="C589" s="442"/>
      <c r="D589" s="442"/>
      <c r="E589" s="442"/>
      <c r="F589" s="442"/>
      <c r="G589" s="442"/>
      <c r="H589" s="442"/>
      <c r="I589" s="442"/>
      <c r="J589" s="442"/>
      <c r="K589" s="442"/>
      <c r="L589" s="442"/>
      <c r="M589" s="442"/>
      <c r="N589" s="442"/>
      <c r="O589" s="442"/>
      <c r="P589" s="471"/>
      <c r="W589" s="457" t="s">
        <v>195</v>
      </c>
    </row>
    <row r="590" spans="1:23" s="64" customFormat="1" ht="17" thickBot="1">
      <c r="A590" s="374" t="s">
        <v>941</v>
      </c>
      <c r="B590" s="467" t="s">
        <v>68</v>
      </c>
      <c r="C590" s="442"/>
      <c r="D590" s="442"/>
      <c r="E590" s="766"/>
      <c r="F590" s="767"/>
      <c r="G590" s="767"/>
      <c r="H590" s="767"/>
      <c r="I590" s="767"/>
      <c r="J590" s="768"/>
      <c r="K590" s="468" t="s">
        <v>69</v>
      </c>
      <c r="L590" s="766"/>
      <c r="M590" s="768"/>
      <c r="N590" s="442"/>
      <c r="O590" s="467" t="s">
        <v>778</v>
      </c>
      <c r="P590" s="629"/>
      <c r="W590" s="453"/>
    </row>
    <row r="591" spans="1:23" s="64" customFormat="1" ht="17" thickBot="1">
      <c r="A591" s="470"/>
      <c r="B591" s="442"/>
      <c r="C591" s="442"/>
      <c r="D591" s="442"/>
      <c r="E591" s="442"/>
      <c r="F591" s="442"/>
      <c r="G591" s="442"/>
      <c r="H591" s="442"/>
      <c r="I591" s="442"/>
      <c r="J591" s="442"/>
      <c r="K591" s="442"/>
      <c r="L591" s="442"/>
      <c r="M591" s="442"/>
      <c r="N591" s="442"/>
      <c r="O591" s="442"/>
      <c r="P591" s="471"/>
      <c r="W591" s="453"/>
    </row>
    <row r="592" spans="1:23" s="64" customFormat="1" ht="17" thickBot="1">
      <c r="A592" s="470"/>
      <c r="B592" s="467" t="s">
        <v>862</v>
      </c>
      <c r="C592" s="442"/>
      <c r="D592" s="442"/>
      <c r="E592" s="472"/>
      <c r="F592" s="472"/>
      <c r="G592" s="766"/>
      <c r="H592" s="767"/>
      <c r="I592" s="768"/>
      <c r="J592" s="442"/>
      <c r="K592" s="467" t="s">
        <v>49</v>
      </c>
      <c r="L592" s="610"/>
      <c r="M592" s="442"/>
      <c r="N592" s="442"/>
      <c r="O592" s="467" t="s">
        <v>49</v>
      </c>
      <c r="P592" s="610"/>
      <c r="W592" s="453"/>
    </row>
    <row r="593" spans="1:23" s="64" customFormat="1" ht="17" thickBot="1">
      <c r="A593" s="470"/>
      <c r="B593" s="467"/>
      <c r="C593" s="442"/>
      <c r="D593" s="442"/>
      <c r="E593" s="474"/>
      <c r="F593" s="474"/>
      <c r="G593" s="474"/>
      <c r="H593" s="474"/>
      <c r="I593" s="442"/>
      <c r="J593" s="442"/>
      <c r="K593" s="467"/>
      <c r="L593" s="475"/>
      <c r="M593" s="450"/>
      <c r="N593" s="450"/>
      <c r="O593" s="476"/>
      <c r="P593" s="477"/>
      <c r="W593" s="453"/>
    </row>
    <row r="594" spans="1:23" s="64" customFormat="1" ht="17" thickBot="1">
      <c r="A594" s="470"/>
      <c r="B594" s="467" t="s">
        <v>779</v>
      </c>
      <c r="C594" s="450"/>
      <c r="D594" s="450"/>
      <c r="E594" s="474"/>
      <c r="F594" s="474"/>
      <c r="G594" s="801" t="s">
        <v>859</v>
      </c>
      <c r="H594" s="802"/>
      <c r="I594" s="803"/>
      <c r="J594" s="442"/>
      <c r="K594" s="467" t="s">
        <v>50</v>
      </c>
      <c r="L594" s="611"/>
      <c r="M594" s="442"/>
      <c r="N594" s="442"/>
      <c r="O594" s="467" t="s">
        <v>50</v>
      </c>
      <c r="P594" s="611"/>
      <c r="W594" s="453"/>
    </row>
    <row r="595" spans="1:23" s="64" customFormat="1" ht="16">
      <c r="A595" s="470"/>
      <c r="B595" s="442"/>
      <c r="C595" s="442"/>
      <c r="D595" s="442"/>
      <c r="E595" s="442"/>
      <c r="F595" s="442"/>
      <c r="G595" s="442"/>
      <c r="H595" s="442"/>
      <c r="I595" s="442"/>
      <c r="J595" s="442"/>
      <c r="K595" s="442"/>
      <c r="L595" s="442"/>
      <c r="M595" s="442"/>
      <c r="N595" s="442"/>
      <c r="O595" s="442"/>
      <c r="P595" s="471"/>
      <c r="W595" s="453"/>
    </row>
    <row r="596" spans="1:23" s="64" customFormat="1" ht="16">
      <c r="A596" s="470"/>
      <c r="B596" s="467" t="s">
        <v>70</v>
      </c>
      <c r="C596" s="442"/>
      <c r="D596" s="766"/>
      <c r="E596" s="767"/>
      <c r="F596" s="768"/>
      <c r="G596" s="442"/>
      <c r="H596" s="467" t="s">
        <v>71</v>
      </c>
      <c r="I596" s="442"/>
      <c r="J596" s="769"/>
      <c r="K596" s="804"/>
      <c r="L596" s="804"/>
      <c r="M596" s="804"/>
      <c r="N596" s="804"/>
      <c r="O596" s="770"/>
      <c r="P596" s="471"/>
      <c r="W596" s="453"/>
    </row>
    <row r="597" spans="1:23" s="64" customFormat="1" ht="16">
      <c r="A597" s="470"/>
      <c r="B597" s="442"/>
      <c r="C597" s="442"/>
      <c r="D597" s="442"/>
      <c r="E597" s="442"/>
      <c r="F597" s="442"/>
      <c r="G597" s="442"/>
      <c r="H597" s="442"/>
      <c r="I597" s="442"/>
      <c r="J597" s="442"/>
      <c r="K597" s="442"/>
      <c r="L597" s="442"/>
      <c r="M597" s="442"/>
      <c r="N597" s="442"/>
      <c r="O597" s="442"/>
      <c r="P597" s="471"/>
      <c r="W597" s="453"/>
    </row>
    <row r="598" spans="1:23" s="64" customFormat="1" ht="16">
      <c r="A598" s="470"/>
      <c r="B598" s="467" t="s">
        <v>72</v>
      </c>
      <c r="C598" s="442"/>
      <c r="D598" s="766"/>
      <c r="E598" s="767"/>
      <c r="F598" s="767"/>
      <c r="G598" s="767"/>
      <c r="H598" s="767"/>
      <c r="I598" s="767"/>
      <c r="J598" s="767"/>
      <c r="K598" s="767"/>
      <c r="L598" s="767"/>
      <c r="M598" s="767"/>
      <c r="N598" s="767"/>
      <c r="O598" s="768"/>
      <c r="P598" s="471"/>
      <c r="W598" s="453"/>
    </row>
    <row r="599" spans="1:23" s="64" customFormat="1" ht="17" thickBot="1">
      <c r="A599" s="479"/>
      <c r="B599" s="480"/>
      <c r="C599" s="480"/>
      <c r="D599" s="480"/>
      <c r="E599" s="480"/>
      <c r="F599" s="480"/>
      <c r="G599" s="480"/>
      <c r="H599" s="480"/>
      <c r="I599" s="480"/>
      <c r="J599" s="480"/>
      <c r="K599" s="480"/>
      <c r="L599" s="480"/>
      <c r="M599" s="480"/>
      <c r="N599" s="480"/>
      <c r="O599" s="480"/>
      <c r="P599" s="481"/>
      <c r="W599" s="453"/>
    </row>
    <row r="600" spans="1:23" s="64" customFormat="1" ht="17" thickBot="1">
      <c r="A600" s="470"/>
      <c r="B600" s="442"/>
      <c r="C600" s="442"/>
      <c r="D600" s="442"/>
      <c r="E600" s="442"/>
      <c r="F600" s="442"/>
      <c r="G600" s="442"/>
      <c r="H600" s="442"/>
      <c r="I600" s="442"/>
      <c r="J600" s="442"/>
      <c r="K600" s="442"/>
      <c r="L600" s="442"/>
      <c r="M600" s="442"/>
      <c r="N600" s="442"/>
      <c r="O600" s="442"/>
      <c r="P600" s="471"/>
      <c r="W600" s="457" t="s">
        <v>195</v>
      </c>
    </row>
    <row r="601" spans="1:23" s="64" customFormat="1" ht="17" thickBot="1">
      <c r="A601" s="374" t="s">
        <v>942</v>
      </c>
      <c r="B601" s="467" t="s">
        <v>68</v>
      </c>
      <c r="C601" s="442"/>
      <c r="D601" s="442"/>
      <c r="E601" s="766"/>
      <c r="F601" s="767"/>
      <c r="G601" s="767"/>
      <c r="H601" s="767"/>
      <c r="I601" s="767"/>
      <c r="J601" s="768"/>
      <c r="K601" s="468" t="s">
        <v>69</v>
      </c>
      <c r="L601" s="766"/>
      <c r="M601" s="768"/>
      <c r="N601" s="442"/>
      <c r="O601" s="467" t="s">
        <v>778</v>
      </c>
      <c r="P601" s="629"/>
      <c r="W601" s="453"/>
    </row>
    <row r="602" spans="1:23" s="64" customFormat="1" ht="17" thickBot="1">
      <c r="A602" s="470"/>
      <c r="B602" s="442"/>
      <c r="C602" s="442"/>
      <c r="D602" s="442"/>
      <c r="E602" s="442"/>
      <c r="F602" s="442"/>
      <c r="G602" s="442"/>
      <c r="H602" s="442"/>
      <c r="I602" s="442"/>
      <c r="J602" s="442"/>
      <c r="K602" s="442"/>
      <c r="L602" s="442"/>
      <c r="M602" s="442"/>
      <c r="N602" s="442"/>
      <c r="O602" s="442"/>
      <c r="P602" s="471"/>
      <c r="W602" s="453"/>
    </row>
    <row r="603" spans="1:23" s="64" customFormat="1" ht="17" thickBot="1">
      <c r="A603" s="470"/>
      <c r="B603" s="467" t="s">
        <v>862</v>
      </c>
      <c r="C603" s="442"/>
      <c r="D603" s="442"/>
      <c r="E603" s="472"/>
      <c r="F603" s="472"/>
      <c r="G603" s="766"/>
      <c r="H603" s="767"/>
      <c r="I603" s="768"/>
      <c r="J603" s="442"/>
      <c r="K603" s="467" t="s">
        <v>49</v>
      </c>
      <c r="L603" s="610"/>
      <c r="M603" s="442"/>
      <c r="N603" s="442"/>
      <c r="O603" s="467" t="s">
        <v>49</v>
      </c>
      <c r="P603" s="610"/>
      <c r="W603" s="453"/>
    </row>
    <row r="604" spans="1:23" s="64" customFormat="1" ht="17" thickBot="1">
      <c r="A604" s="470"/>
      <c r="B604" s="467"/>
      <c r="C604" s="442"/>
      <c r="D604" s="442"/>
      <c r="E604" s="474"/>
      <c r="F604" s="474"/>
      <c r="G604" s="474"/>
      <c r="H604" s="474"/>
      <c r="I604" s="442"/>
      <c r="J604" s="442"/>
      <c r="K604" s="467"/>
      <c r="L604" s="475"/>
      <c r="M604" s="450"/>
      <c r="N604" s="450"/>
      <c r="O604" s="476"/>
      <c r="P604" s="477"/>
      <c r="W604" s="453"/>
    </row>
    <row r="605" spans="1:23" s="64" customFormat="1" ht="17" thickBot="1">
      <c r="A605" s="470"/>
      <c r="B605" s="467" t="s">
        <v>779</v>
      </c>
      <c r="C605" s="450"/>
      <c r="D605" s="450"/>
      <c r="E605" s="474"/>
      <c r="F605" s="474"/>
      <c r="G605" s="801" t="s">
        <v>859</v>
      </c>
      <c r="H605" s="802"/>
      <c r="I605" s="803"/>
      <c r="J605" s="442"/>
      <c r="K605" s="467" t="s">
        <v>50</v>
      </c>
      <c r="L605" s="611"/>
      <c r="M605" s="442"/>
      <c r="N605" s="442"/>
      <c r="O605" s="467" t="s">
        <v>50</v>
      </c>
      <c r="P605" s="611"/>
      <c r="W605" s="453"/>
    </row>
    <row r="606" spans="1:23" s="64" customFormat="1" ht="16">
      <c r="A606" s="470"/>
      <c r="B606" s="442"/>
      <c r="C606" s="442"/>
      <c r="D606" s="442"/>
      <c r="E606" s="442"/>
      <c r="F606" s="442"/>
      <c r="G606" s="442"/>
      <c r="H606" s="442"/>
      <c r="I606" s="442"/>
      <c r="J606" s="442"/>
      <c r="K606" s="442"/>
      <c r="L606" s="442"/>
      <c r="M606" s="442"/>
      <c r="N606" s="442"/>
      <c r="O606" s="442"/>
      <c r="P606" s="471"/>
      <c r="W606" s="453"/>
    </row>
    <row r="607" spans="1:23" s="64" customFormat="1" ht="16">
      <c r="A607" s="470"/>
      <c r="B607" s="467" t="s">
        <v>70</v>
      </c>
      <c r="C607" s="442"/>
      <c r="D607" s="766"/>
      <c r="E607" s="767"/>
      <c r="F607" s="768"/>
      <c r="G607" s="442"/>
      <c r="H607" s="467" t="s">
        <v>71</v>
      </c>
      <c r="I607" s="442"/>
      <c r="J607" s="769"/>
      <c r="K607" s="804"/>
      <c r="L607" s="804"/>
      <c r="M607" s="804"/>
      <c r="N607" s="804"/>
      <c r="O607" s="770"/>
      <c r="P607" s="471"/>
      <c r="W607" s="453"/>
    </row>
    <row r="608" spans="1:23" s="64" customFormat="1" ht="16">
      <c r="A608" s="470"/>
      <c r="B608" s="442"/>
      <c r="C608" s="442"/>
      <c r="D608" s="442"/>
      <c r="E608" s="442"/>
      <c r="F608" s="442"/>
      <c r="G608" s="442"/>
      <c r="H608" s="442"/>
      <c r="I608" s="442"/>
      <c r="J608" s="442"/>
      <c r="K608" s="442"/>
      <c r="L608" s="442"/>
      <c r="M608" s="442"/>
      <c r="N608" s="442"/>
      <c r="O608" s="442"/>
      <c r="P608" s="471"/>
      <c r="W608" s="453"/>
    </row>
    <row r="609" spans="1:23" s="64" customFormat="1" ht="16">
      <c r="A609" s="470"/>
      <c r="B609" s="467" t="s">
        <v>72</v>
      </c>
      <c r="C609" s="442"/>
      <c r="D609" s="766"/>
      <c r="E609" s="767"/>
      <c r="F609" s="767"/>
      <c r="G609" s="767"/>
      <c r="H609" s="767"/>
      <c r="I609" s="767"/>
      <c r="J609" s="767"/>
      <c r="K609" s="767"/>
      <c r="L609" s="767"/>
      <c r="M609" s="767"/>
      <c r="N609" s="767"/>
      <c r="O609" s="768"/>
      <c r="P609" s="471"/>
      <c r="W609" s="453"/>
    </row>
    <row r="610" spans="1:23" s="64" customFormat="1" ht="17" thickBot="1">
      <c r="A610" s="479"/>
      <c r="B610" s="480"/>
      <c r="C610" s="480"/>
      <c r="D610" s="480"/>
      <c r="E610" s="480"/>
      <c r="F610" s="480"/>
      <c r="G610" s="480"/>
      <c r="H610" s="480"/>
      <c r="I610" s="480"/>
      <c r="J610" s="480"/>
      <c r="K610" s="480"/>
      <c r="L610" s="480"/>
      <c r="M610" s="480"/>
      <c r="N610" s="480"/>
      <c r="O610" s="480"/>
      <c r="P610" s="481"/>
      <c r="W610" s="453"/>
    </row>
    <row r="611" spans="1:23" s="64" customFormat="1" ht="17" thickBot="1">
      <c r="A611" s="470"/>
      <c r="B611" s="442"/>
      <c r="C611" s="442"/>
      <c r="D611" s="442"/>
      <c r="E611" s="442"/>
      <c r="F611" s="442"/>
      <c r="G611" s="442"/>
      <c r="H611" s="442"/>
      <c r="I611" s="442"/>
      <c r="J611" s="442"/>
      <c r="K611" s="442"/>
      <c r="L611" s="442"/>
      <c r="M611" s="442"/>
      <c r="N611" s="442"/>
      <c r="O611" s="442"/>
      <c r="P611" s="471"/>
      <c r="W611" s="457" t="s">
        <v>195</v>
      </c>
    </row>
    <row r="612" spans="1:23" s="64" customFormat="1" ht="17" thickBot="1">
      <c r="A612" s="374" t="s">
        <v>943</v>
      </c>
      <c r="B612" s="467" t="s">
        <v>68</v>
      </c>
      <c r="C612" s="442"/>
      <c r="D612" s="442"/>
      <c r="E612" s="766"/>
      <c r="F612" s="767"/>
      <c r="G612" s="767"/>
      <c r="H612" s="767"/>
      <c r="I612" s="767"/>
      <c r="J612" s="768"/>
      <c r="K612" s="468" t="s">
        <v>69</v>
      </c>
      <c r="L612" s="766"/>
      <c r="M612" s="768"/>
      <c r="N612" s="442"/>
      <c r="O612" s="467" t="s">
        <v>778</v>
      </c>
      <c r="P612" s="629"/>
      <c r="W612" s="453"/>
    </row>
    <row r="613" spans="1:23" s="64" customFormat="1" ht="17" thickBot="1">
      <c r="A613" s="470"/>
      <c r="B613" s="442"/>
      <c r="C613" s="442"/>
      <c r="D613" s="442"/>
      <c r="E613" s="442"/>
      <c r="F613" s="442"/>
      <c r="G613" s="442"/>
      <c r="H613" s="442"/>
      <c r="I613" s="442"/>
      <c r="J613" s="442"/>
      <c r="K613" s="442"/>
      <c r="L613" s="442"/>
      <c r="M613" s="442"/>
      <c r="N613" s="442"/>
      <c r="O613" s="442"/>
      <c r="P613" s="471"/>
      <c r="W613" s="453"/>
    </row>
    <row r="614" spans="1:23" s="64" customFormat="1" ht="17" thickBot="1">
      <c r="A614" s="470"/>
      <c r="B614" s="467" t="s">
        <v>862</v>
      </c>
      <c r="C614" s="442"/>
      <c r="D614" s="442"/>
      <c r="E614" s="472"/>
      <c r="F614" s="472"/>
      <c r="G614" s="766"/>
      <c r="H614" s="767"/>
      <c r="I614" s="768"/>
      <c r="J614" s="442"/>
      <c r="K614" s="467" t="s">
        <v>49</v>
      </c>
      <c r="L614" s="610"/>
      <c r="M614" s="442"/>
      <c r="N614" s="442"/>
      <c r="O614" s="467" t="s">
        <v>49</v>
      </c>
      <c r="P614" s="610"/>
      <c r="W614" s="453"/>
    </row>
    <row r="615" spans="1:23" s="64" customFormat="1" ht="17" thickBot="1">
      <c r="A615" s="470"/>
      <c r="B615" s="467"/>
      <c r="C615" s="442"/>
      <c r="D615" s="442"/>
      <c r="E615" s="474"/>
      <c r="F615" s="474"/>
      <c r="G615" s="474"/>
      <c r="H615" s="474"/>
      <c r="I615" s="442"/>
      <c r="J615" s="442"/>
      <c r="K615" s="467"/>
      <c r="L615" s="475"/>
      <c r="M615" s="450"/>
      <c r="N615" s="450"/>
      <c r="O615" s="476"/>
      <c r="P615" s="477"/>
      <c r="W615" s="453"/>
    </row>
    <row r="616" spans="1:23" s="64" customFormat="1" ht="17" thickBot="1">
      <c r="A616" s="470"/>
      <c r="B616" s="467" t="s">
        <v>779</v>
      </c>
      <c r="C616" s="450"/>
      <c r="D616" s="450"/>
      <c r="E616" s="474"/>
      <c r="F616" s="474"/>
      <c r="G616" s="801" t="s">
        <v>859</v>
      </c>
      <c r="H616" s="802"/>
      <c r="I616" s="803"/>
      <c r="J616" s="442"/>
      <c r="K616" s="467" t="s">
        <v>50</v>
      </c>
      <c r="L616" s="611"/>
      <c r="M616" s="442"/>
      <c r="N616" s="442"/>
      <c r="O616" s="467" t="s">
        <v>50</v>
      </c>
      <c r="P616" s="611"/>
      <c r="W616" s="453"/>
    </row>
    <row r="617" spans="1:23" s="64" customFormat="1" ht="16">
      <c r="A617" s="470"/>
      <c r="B617" s="442"/>
      <c r="C617" s="442"/>
      <c r="D617" s="442"/>
      <c r="E617" s="442"/>
      <c r="F617" s="442"/>
      <c r="G617" s="442"/>
      <c r="H617" s="442"/>
      <c r="I617" s="442"/>
      <c r="J617" s="442"/>
      <c r="K617" s="442"/>
      <c r="L617" s="442"/>
      <c r="M617" s="442"/>
      <c r="N617" s="442"/>
      <c r="O617" s="442"/>
      <c r="P617" s="471"/>
      <c r="W617" s="453"/>
    </row>
    <row r="618" spans="1:23" s="64" customFormat="1" ht="16">
      <c r="A618" s="470"/>
      <c r="B618" s="467" t="s">
        <v>70</v>
      </c>
      <c r="C618" s="442"/>
      <c r="D618" s="766"/>
      <c r="E618" s="767"/>
      <c r="F618" s="768"/>
      <c r="G618" s="442"/>
      <c r="H618" s="467" t="s">
        <v>71</v>
      </c>
      <c r="I618" s="442"/>
      <c r="J618" s="769"/>
      <c r="K618" s="804"/>
      <c r="L618" s="804"/>
      <c r="M618" s="804"/>
      <c r="N618" s="804"/>
      <c r="O618" s="770"/>
      <c r="P618" s="471"/>
      <c r="W618" s="453"/>
    </row>
    <row r="619" spans="1:23" s="64" customFormat="1" ht="16">
      <c r="A619" s="470"/>
      <c r="B619" s="442"/>
      <c r="C619" s="442"/>
      <c r="D619" s="442"/>
      <c r="E619" s="442"/>
      <c r="F619" s="442"/>
      <c r="G619" s="442"/>
      <c r="H619" s="442"/>
      <c r="I619" s="442"/>
      <c r="J619" s="442"/>
      <c r="K619" s="442"/>
      <c r="L619" s="442"/>
      <c r="M619" s="442"/>
      <c r="N619" s="442"/>
      <c r="O619" s="442"/>
      <c r="P619" s="471"/>
      <c r="W619" s="453"/>
    </row>
    <row r="620" spans="1:23" s="64" customFormat="1" ht="16">
      <c r="A620" s="470"/>
      <c r="B620" s="467" t="s">
        <v>72</v>
      </c>
      <c r="C620" s="442"/>
      <c r="D620" s="766"/>
      <c r="E620" s="767"/>
      <c r="F620" s="767"/>
      <c r="G620" s="767"/>
      <c r="H620" s="767"/>
      <c r="I620" s="767"/>
      <c r="J620" s="767"/>
      <c r="K620" s="767"/>
      <c r="L620" s="767"/>
      <c r="M620" s="767"/>
      <c r="N620" s="767"/>
      <c r="O620" s="768"/>
      <c r="P620" s="471"/>
      <c r="W620" s="453"/>
    </row>
    <row r="621" spans="1:23" s="64" customFormat="1" ht="17" thickBot="1">
      <c r="A621" s="479"/>
      <c r="B621" s="480"/>
      <c r="C621" s="480"/>
      <c r="D621" s="480"/>
      <c r="E621" s="480"/>
      <c r="F621" s="480"/>
      <c r="G621" s="480"/>
      <c r="H621" s="480"/>
      <c r="I621" s="480"/>
      <c r="J621" s="480"/>
      <c r="K621" s="480"/>
      <c r="L621" s="480"/>
      <c r="M621" s="480"/>
      <c r="N621" s="480"/>
      <c r="O621" s="480"/>
      <c r="P621" s="481"/>
      <c r="W621" s="453"/>
    </row>
    <row r="622" spans="1:23" s="64" customFormat="1" ht="17" thickBot="1">
      <c r="A622" s="470"/>
      <c r="B622" s="442"/>
      <c r="C622" s="442"/>
      <c r="D622" s="442"/>
      <c r="E622" s="442"/>
      <c r="F622" s="442"/>
      <c r="G622" s="442"/>
      <c r="H622" s="442"/>
      <c r="I622" s="442"/>
      <c r="J622" s="442"/>
      <c r="K622" s="442"/>
      <c r="L622" s="442"/>
      <c r="M622" s="442"/>
      <c r="N622" s="442"/>
      <c r="O622" s="442"/>
      <c r="P622" s="471"/>
      <c r="W622" s="457" t="s">
        <v>195</v>
      </c>
    </row>
    <row r="623" spans="1:23" s="64" customFormat="1" ht="17" thickBot="1">
      <c r="A623" s="374" t="s">
        <v>944</v>
      </c>
      <c r="B623" s="467" t="s">
        <v>68</v>
      </c>
      <c r="C623" s="442"/>
      <c r="D623" s="442"/>
      <c r="E623" s="766"/>
      <c r="F623" s="767"/>
      <c r="G623" s="767"/>
      <c r="H623" s="767"/>
      <c r="I623" s="767"/>
      <c r="J623" s="768"/>
      <c r="K623" s="468" t="s">
        <v>69</v>
      </c>
      <c r="L623" s="766"/>
      <c r="M623" s="768"/>
      <c r="N623" s="442"/>
      <c r="O623" s="467" t="s">
        <v>778</v>
      </c>
      <c r="P623" s="629"/>
      <c r="W623" s="453"/>
    </row>
    <row r="624" spans="1:23" s="64" customFormat="1" ht="17" thickBot="1">
      <c r="A624" s="470"/>
      <c r="B624" s="442"/>
      <c r="C624" s="442"/>
      <c r="D624" s="442"/>
      <c r="E624" s="442"/>
      <c r="F624" s="442"/>
      <c r="G624" s="442"/>
      <c r="H624" s="442"/>
      <c r="I624" s="442"/>
      <c r="J624" s="442"/>
      <c r="K624" s="442"/>
      <c r="L624" s="442"/>
      <c r="M624" s="442"/>
      <c r="N624" s="442"/>
      <c r="O624" s="442"/>
      <c r="P624" s="471"/>
      <c r="W624" s="453"/>
    </row>
    <row r="625" spans="1:23" s="64" customFormat="1" ht="17" thickBot="1">
      <c r="A625" s="470"/>
      <c r="B625" s="467" t="s">
        <v>862</v>
      </c>
      <c r="C625" s="442"/>
      <c r="D625" s="442"/>
      <c r="E625" s="472"/>
      <c r="F625" s="472"/>
      <c r="G625" s="766"/>
      <c r="H625" s="767"/>
      <c r="I625" s="768"/>
      <c r="J625" s="442"/>
      <c r="K625" s="467" t="s">
        <v>49</v>
      </c>
      <c r="L625" s="610"/>
      <c r="M625" s="442"/>
      <c r="N625" s="442"/>
      <c r="O625" s="467" t="s">
        <v>49</v>
      </c>
      <c r="P625" s="610"/>
      <c r="W625" s="453"/>
    </row>
    <row r="626" spans="1:23" s="64" customFormat="1" ht="17" thickBot="1">
      <c r="A626" s="470"/>
      <c r="B626" s="467"/>
      <c r="C626" s="442"/>
      <c r="D626" s="442"/>
      <c r="E626" s="474"/>
      <c r="F626" s="474"/>
      <c r="G626" s="474"/>
      <c r="H626" s="474"/>
      <c r="I626" s="442"/>
      <c r="J626" s="442"/>
      <c r="K626" s="467"/>
      <c r="L626" s="475"/>
      <c r="M626" s="450"/>
      <c r="N626" s="450"/>
      <c r="O626" s="476"/>
      <c r="P626" s="477"/>
      <c r="W626" s="453"/>
    </row>
    <row r="627" spans="1:23" s="64" customFormat="1" ht="17" thickBot="1">
      <c r="A627" s="470"/>
      <c r="B627" s="467" t="s">
        <v>779</v>
      </c>
      <c r="C627" s="450"/>
      <c r="D627" s="450"/>
      <c r="E627" s="474"/>
      <c r="F627" s="474"/>
      <c r="G627" s="801" t="s">
        <v>859</v>
      </c>
      <c r="H627" s="802"/>
      <c r="I627" s="803"/>
      <c r="J627" s="442"/>
      <c r="K627" s="467" t="s">
        <v>50</v>
      </c>
      <c r="L627" s="611"/>
      <c r="M627" s="442"/>
      <c r="N627" s="442"/>
      <c r="O627" s="467" t="s">
        <v>50</v>
      </c>
      <c r="P627" s="611"/>
      <c r="W627" s="453"/>
    </row>
    <row r="628" spans="1:23" s="64" customFormat="1" ht="16">
      <c r="A628" s="470"/>
      <c r="B628" s="442"/>
      <c r="C628" s="442"/>
      <c r="D628" s="442"/>
      <c r="E628" s="442"/>
      <c r="F628" s="442"/>
      <c r="G628" s="442"/>
      <c r="H628" s="442"/>
      <c r="I628" s="442"/>
      <c r="J628" s="442"/>
      <c r="K628" s="442"/>
      <c r="L628" s="442"/>
      <c r="M628" s="442"/>
      <c r="N628" s="442"/>
      <c r="O628" s="442"/>
      <c r="P628" s="471"/>
      <c r="W628" s="453"/>
    </row>
    <row r="629" spans="1:23" s="64" customFormat="1" ht="16">
      <c r="A629" s="470"/>
      <c r="B629" s="467" t="s">
        <v>70</v>
      </c>
      <c r="C629" s="442"/>
      <c r="D629" s="766"/>
      <c r="E629" s="767"/>
      <c r="F629" s="768"/>
      <c r="G629" s="442"/>
      <c r="H629" s="467" t="s">
        <v>71</v>
      </c>
      <c r="I629" s="442"/>
      <c r="J629" s="769"/>
      <c r="K629" s="804"/>
      <c r="L629" s="804"/>
      <c r="M629" s="804"/>
      <c r="N629" s="804"/>
      <c r="O629" s="770"/>
      <c r="P629" s="471"/>
      <c r="W629" s="453"/>
    </row>
    <row r="630" spans="1:23" s="64" customFormat="1" ht="16">
      <c r="A630" s="470"/>
      <c r="B630" s="442"/>
      <c r="C630" s="442"/>
      <c r="D630" s="442"/>
      <c r="E630" s="442"/>
      <c r="F630" s="442"/>
      <c r="G630" s="442"/>
      <c r="H630" s="442"/>
      <c r="I630" s="442"/>
      <c r="J630" s="442"/>
      <c r="K630" s="442"/>
      <c r="L630" s="442"/>
      <c r="M630" s="442"/>
      <c r="N630" s="442"/>
      <c r="O630" s="442"/>
      <c r="P630" s="471"/>
      <c r="W630" s="453"/>
    </row>
    <row r="631" spans="1:23" s="64" customFormat="1" ht="16">
      <c r="A631" s="470"/>
      <c r="B631" s="467" t="s">
        <v>72</v>
      </c>
      <c r="C631" s="442"/>
      <c r="D631" s="766"/>
      <c r="E631" s="767"/>
      <c r="F631" s="767"/>
      <c r="G631" s="767"/>
      <c r="H631" s="767"/>
      <c r="I631" s="767"/>
      <c r="J631" s="767"/>
      <c r="K631" s="767"/>
      <c r="L631" s="767"/>
      <c r="M631" s="767"/>
      <c r="N631" s="767"/>
      <c r="O631" s="768"/>
      <c r="P631" s="471"/>
      <c r="W631" s="453"/>
    </row>
    <row r="632" spans="1:23" s="64" customFormat="1" ht="17" thickBot="1">
      <c r="A632" s="479"/>
      <c r="B632" s="480"/>
      <c r="C632" s="480"/>
      <c r="D632" s="480"/>
      <c r="E632" s="480"/>
      <c r="F632" s="480"/>
      <c r="G632" s="480"/>
      <c r="H632" s="480"/>
      <c r="I632" s="480"/>
      <c r="J632" s="480"/>
      <c r="K632" s="480"/>
      <c r="L632" s="480"/>
      <c r="M632" s="480"/>
      <c r="N632" s="480"/>
      <c r="O632" s="480"/>
      <c r="P632" s="481"/>
      <c r="W632" s="453"/>
    </row>
    <row r="633" spans="1:23" s="64" customFormat="1" ht="17" thickBot="1">
      <c r="A633" s="470"/>
      <c r="B633" s="442"/>
      <c r="C633" s="442"/>
      <c r="D633" s="442"/>
      <c r="E633" s="442"/>
      <c r="F633" s="442"/>
      <c r="G633" s="442"/>
      <c r="H633" s="442"/>
      <c r="I633" s="442"/>
      <c r="J633" s="442"/>
      <c r="K633" s="442"/>
      <c r="L633" s="442"/>
      <c r="M633" s="442"/>
      <c r="N633" s="442"/>
      <c r="O633" s="442"/>
      <c r="P633" s="471"/>
      <c r="W633" s="457" t="s">
        <v>195</v>
      </c>
    </row>
    <row r="634" spans="1:23" s="64" customFormat="1" ht="17" thickBot="1">
      <c r="A634" s="374" t="s">
        <v>945</v>
      </c>
      <c r="B634" s="467" t="s">
        <v>68</v>
      </c>
      <c r="C634" s="442"/>
      <c r="D634" s="442"/>
      <c r="E634" s="766"/>
      <c r="F634" s="767"/>
      <c r="G634" s="767"/>
      <c r="H634" s="767"/>
      <c r="I634" s="767"/>
      <c r="J634" s="768"/>
      <c r="K634" s="468" t="s">
        <v>69</v>
      </c>
      <c r="L634" s="766"/>
      <c r="M634" s="768"/>
      <c r="N634" s="442"/>
      <c r="O634" s="467" t="s">
        <v>778</v>
      </c>
      <c r="P634" s="629"/>
      <c r="W634" s="453"/>
    </row>
    <row r="635" spans="1:23" s="64" customFormat="1" ht="17" thickBot="1">
      <c r="A635" s="470"/>
      <c r="B635" s="442"/>
      <c r="C635" s="442"/>
      <c r="D635" s="442"/>
      <c r="E635" s="442"/>
      <c r="F635" s="442"/>
      <c r="G635" s="442"/>
      <c r="H635" s="442"/>
      <c r="I635" s="442"/>
      <c r="J635" s="442"/>
      <c r="K635" s="442"/>
      <c r="L635" s="442"/>
      <c r="M635" s="442"/>
      <c r="N635" s="442"/>
      <c r="O635" s="442"/>
      <c r="P635" s="471"/>
      <c r="W635" s="453"/>
    </row>
    <row r="636" spans="1:23" s="64" customFormat="1" ht="17" thickBot="1">
      <c r="A636" s="470"/>
      <c r="B636" s="467" t="s">
        <v>862</v>
      </c>
      <c r="C636" s="442"/>
      <c r="D636" s="442"/>
      <c r="E636" s="472"/>
      <c r="F636" s="472"/>
      <c r="G636" s="766"/>
      <c r="H636" s="767"/>
      <c r="I636" s="768"/>
      <c r="J636" s="442"/>
      <c r="K636" s="467" t="s">
        <v>49</v>
      </c>
      <c r="L636" s="610"/>
      <c r="M636" s="442"/>
      <c r="N636" s="442"/>
      <c r="O636" s="467" t="s">
        <v>49</v>
      </c>
      <c r="P636" s="610"/>
      <c r="W636" s="453"/>
    </row>
    <row r="637" spans="1:23" s="64" customFormat="1" ht="17" thickBot="1">
      <c r="A637" s="470"/>
      <c r="B637" s="467"/>
      <c r="C637" s="442"/>
      <c r="D637" s="442"/>
      <c r="E637" s="474"/>
      <c r="F637" s="474"/>
      <c r="G637" s="474"/>
      <c r="H637" s="474"/>
      <c r="I637" s="442"/>
      <c r="J637" s="442"/>
      <c r="K637" s="467"/>
      <c r="L637" s="475"/>
      <c r="M637" s="450"/>
      <c r="N637" s="450"/>
      <c r="O637" s="476"/>
      <c r="P637" s="477"/>
      <c r="W637" s="453"/>
    </row>
    <row r="638" spans="1:23" s="64" customFormat="1" ht="17" thickBot="1">
      <c r="A638" s="470"/>
      <c r="B638" s="467" t="s">
        <v>779</v>
      </c>
      <c r="C638" s="450"/>
      <c r="D638" s="450"/>
      <c r="E638" s="474"/>
      <c r="F638" s="474"/>
      <c r="G638" s="801" t="s">
        <v>859</v>
      </c>
      <c r="H638" s="802"/>
      <c r="I638" s="803"/>
      <c r="J638" s="442"/>
      <c r="K638" s="467" t="s">
        <v>50</v>
      </c>
      <c r="L638" s="611"/>
      <c r="M638" s="442"/>
      <c r="N638" s="442"/>
      <c r="O638" s="467" t="s">
        <v>50</v>
      </c>
      <c r="P638" s="611"/>
      <c r="W638" s="453"/>
    </row>
    <row r="639" spans="1:23" s="64" customFormat="1" ht="16">
      <c r="A639" s="470"/>
      <c r="B639" s="442"/>
      <c r="C639" s="442"/>
      <c r="D639" s="442"/>
      <c r="E639" s="442"/>
      <c r="F639" s="442"/>
      <c r="G639" s="442"/>
      <c r="H639" s="442"/>
      <c r="I639" s="442"/>
      <c r="J639" s="442"/>
      <c r="K639" s="442"/>
      <c r="L639" s="442"/>
      <c r="M639" s="442"/>
      <c r="N639" s="442"/>
      <c r="O639" s="442"/>
      <c r="P639" s="471"/>
      <c r="W639" s="453"/>
    </row>
    <row r="640" spans="1:23" s="64" customFormat="1" ht="16">
      <c r="A640" s="470"/>
      <c r="B640" s="467" t="s">
        <v>70</v>
      </c>
      <c r="C640" s="442"/>
      <c r="D640" s="766"/>
      <c r="E640" s="767"/>
      <c r="F640" s="768"/>
      <c r="G640" s="442"/>
      <c r="H640" s="467" t="s">
        <v>71</v>
      </c>
      <c r="I640" s="442"/>
      <c r="J640" s="769"/>
      <c r="K640" s="804"/>
      <c r="L640" s="804"/>
      <c r="M640" s="804"/>
      <c r="N640" s="804"/>
      <c r="O640" s="770"/>
      <c r="P640" s="471"/>
      <c r="W640" s="453"/>
    </row>
    <row r="641" spans="1:23" s="64" customFormat="1" ht="16">
      <c r="A641" s="470"/>
      <c r="B641" s="442"/>
      <c r="C641" s="442"/>
      <c r="D641" s="442"/>
      <c r="E641" s="442"/>
      <c r="F641" s="442"/>
      <c r="G641" s="442"/>
      <c r="H641" s="442"/>
      <c r="I641" s="442"/>
      <c r="J641" s="442"/>
      <c r="K641" s="442"/>
      <c r="L641" s="442"/>
      <c r="M641" s="442"/>
      <c r="N641" s="442"/>
      <c r="O641" s="442"/>
      <c r="P641" s="471"/>
      <c r="W641" s="453"/>
    </row>
    <row r="642" spans="1:23" s="64" customFormat="1" ht="16">
      <c r="A642" s="470"/>
      <c r="B642" s="467" t="s">
        <v>72</v>
      </c>
      <c r="C642" s="442"/>
      <c r="D642" s="766"/>
      <c r="E642" s="767"/>
      <c r="F642" s="767"/>
      <c r="G642" s="767"/>
      <c r="H642" s="767"/>
      <c r="I642" s="767"/>
      <c r="J642" s="767"/>
      <c r="K642" s="767"/>
      <c r="L642" s="767"/>
      <c r="M642" s="767"/>
      <c r="N642" s="767"/>
      <c r="O642" s="768"/>
      <c r="P642" s="471"/>
      <c r="W642" s="453"/>
    </row>
    <row r="643" spans="1:23" s="64" customFormat="1" ht="17" thickBot="1">
      <c r="A643" s="479"/>
      <c r="B643" s="480"/>
      <c r="C643" s="480"/>
      <c r="D643" s="480"/>
      <c r="E643" s="480"/>
      <c r="F643" s="480"/>
      <c r="G643" s="480"/>
      <c r="H643" s="480"/>
      <c r="I643" s="480"/>
      <c r="J643" s="480"/>
      <c r="K643" s="480"/>
      <c r="L643" s="480"/>
      <c r="M643" s="480"/>
      <c r="N643" s="480"/>
      <c r="O643" s="480"/>
      <c r="P643" s="481"/>
      <c r="W643" s="453"/>
    </row>
    <row r="644" spans="1:23" ht="17" thickBot="1">
      <c r="A644" s="470"/>
      <c r="B644" s="442"/>
      <c r="C644" s="442"/>
      <c r="D644" s="442"/>
      <c r="E644" s="442"/>
      <c r="F644" s="442"/>
      <c r="G644" s="442"/>
      <c r="H644" s="442"/>
      <c r="I644" s="442"/>
      <c r="J644" s="442"/>
      <c r="K644" s="442"/>
      <c r="L644" s="442"/>
      <c r="M644" s="442"/>
      <c r="N644" s="442"/>
      <c r="O644" s="442"/>
      <c r="P644" s="471"/>
      <c r="Q644" s="64"/>
      <c r="R644" s="64"/>
      <c r="S644" s="64"/>
      <c r="T644" s="64"/>
      <c r="U644" s="64"/>
      <c r="V644" s="64"/>
      <c r="W644" s="457" t="s">
        <v>195</v>
      </c>
    </row>
    <row r="645" spans="1:23" s="64" customFormat="1" ht="17" thickBot="1">
      <c r="A645" s="374" t="s">
        <v>946</v>
      </c>
      <c r="B645" s="467" t="s">
        <v>68</v>
      </c>
      <c r="C645" s="442"/>
      <c r="D645" s="442"/>
      <c r="E645" s="766"/>
      <c r="F645" s="767"/>
      <c r="G645" s="767"/>
      <c r="H645" s="767"/>
      <c r="I645" s="767"/>
      <c r="J645" s="768"/>
      <c r="K645" s="468" t="s">
        <v>69</v>
      </c>
      <c r="L645" s="766"/>
      <c r="M645" s="768"/>
      <c r="N645" s="442"/>
      <c r="O645" s="467" t="s">
        <v>778</v>
      </c>
      <c r="P645" s="629"/>
      <c r="W645" s="453"/>
    </row>
    <row r="646" spans="1:23" s="64" customFormat="1" ht="17" thickBot="1">
      <c r="A646" s="470"/>
      <c r="B646" s="442"/>
      <c r="C646" s="442"/>
      <c r="D646" s="442"/>
      <c r="E646" s="442"/>
      <c r="F646" s="442"/>
      <c r="G646" s="442"/>
      <c r="H646" s="442"/>
      <c r="I646" s="442"/>
      <c r="J646" s="442"/>
      <c r="K646" s="442"/>
      <c r="L646" s="442"/>
      <c r="M646" s="442"/>
      <c r="N646" s="442"/>
      <c r="O646" s="442"/>
      <c r="P646" s="471"/>
      <c r="W646" s="453"/>
    </row>
    <row r="647" spans="1:23" s="64" customFormat="1" ht="17" thickBot="1">
      <c r="A647" s="470"/>
      <c r="B647" s="467" t="s">
        <v>862</v>
      </c>
      <c r="C647" s="442"/>
      <c r="D647" s="442"/>
      <c r="E647" s="472"/>
      <c r="F647" s="472"/>
      <c r="G647" s="766"/>
      <c r="H647" s="767"/>
      <c r="I647" s="768"/>
      <c r="J647" s="442"/>
      <c r="K647" s="467" t="s">
        <v>49</v>
      </c>
      <c r="L647" s="610"/>
      <c r="M647" s="442"/>
      <c r="N647" s="442"/>
      <c r="O647" s="467" t="s">
        <v>49</v>
      </c>
      <c r="P647" s="610"/>
      <c r="W647" s="453"/>
    </row>
    <row r="648" spans="1:23" s="64" customFormat="1" ht="17" thickBot="1">
      <c r="A648" s="470"/>
      <c r="B648" s="467"/>
      <c r="C648" s="442"/>
      <c r="D648" s="442"/>
      <c r="E648" s="474"/>
      <c r="F648" s="474"/>
      <c r="G648" s="474"/>
      <c r="H648" s="474"/>
      <c r="I648" s="442"/>
      <c r="J648" s="442"/>
      <c r="K648" s="467"/>
      <c r="L648" s="475"/>
      <c r="M648" s="450"/>
      <c r="N648" s="450"/>
      <c r="O648" s="476"/>
      <c r="P648" s="477"/>
      <c r="W648" s="453"/>
    </row>
    <row r="649" spans="1:23" s="64" customFormat="1" ht="17" thickBot="1">
      <c r="A649" s="470"/>
      <c r="B649" s="467" t="s">
        <v>779</v>
      </c>
      <c r="C649" s="450"/>
      <c r="D649" s="450"/>
      <c r="E649" s="474"/>
      <c r="F649" s="474"/>
      <c r="G649" s="801" t="s">
        <v>859</v>
      </c>
      <c r="H649" s="802"/>
      <c r="I649" s="803"/>
      <c r="J649" s="442"/>
      <c r="K649" s="467" t="s">
        <v>50</v>
      </c>
      <c r="L649" s="611"/>
      <c r="M649" s="442"/>
      <c r="N649" s="442"/>
      <c r="O649" s="467" t="s">
        <v>50</v>
      </c>
      <c r="P649" s="611"/>
      <c r="W649" s="453"/>
    </row>
    <row r="650" spans="1:23" s="64" customFormat="1" ht="16">
      <c r="A650" s="470"/>
      <c r="B650" s="442"/>
      <c r="C650" s="442"/>
      <c r="D650" s="442"/>
      <c r="E650" s="442"/>
      <c r="F650" s="442"/>
      <c r="G650" s="442"/>
      <c r="H650" s="442"/>
      <c r="I650" s="442"/>
      <c r="J650" s="442"/>
      <c r="K650" s="442"/>
      <c r="L650" s="442"/>
      <c r="M650" s="442"/>
      <c r="N650" s="442"/>
      <c r="O650" s="442"/>
      <c r="P650" s="471"/>
      <c r="W650" s="453"/>
    </row>
    <row r="651" spans="1:23" s="64" customFormat="1" ht="16">
      <c r="A651" s="470"/>
      <c r="B651" s="467" t="s">
        <v>70</v>
      </c>
      <c r="C651" s="442"/>
      <c r="D651" s="766"/>
      <c r="E651" s="767"/>
      <c r="F651" s="768"/>
      <c r="G651" s="442"/>
      <c r="H651" s="467" t="s">
        <v>71</v>
      </c>
      <c r="I651" s="442"/>
      <c r="J651" s="769"/>
      <c r="K651" s="804"/>
      <c r="L651" s="804"/>
      <c r="M651" s="804"/>
      <c r="N651" s="804"/>
      <c r="O651" s="770"/>
      <c r="P651" s="471"/>
      <c r="W651" s="453"/>
    </row>
    <row r="652" spans="1:23" s="64" customFormat="1" ht="16">
      <c r="A652" s="470"/>
      <c r="B652" s="442"/>
      <c r="C652" s="442"/>
      <c r="D652" s="442"/>
      <c r="E652" s="442"/>
      <c r="F652" s="442"/>
      <c r="G652" s="442"/>
      <c r="H652" s="442"/>
      <c r="I652" s="442"/>
      <c r="J652" s="442"/>
      <c r="K652" s="442"/>
      <c r="L652" s="442"/>
      <c r="M652" s="442"/>
      <c r="N652" s="442"/>
      <c r="O652" s="442"/>
      <c r="P652" s="471"/>
      <c r="W652" s="453"/>
    </row>
    <row r="653" spans="1:23" s="64" customFormat="1" ht="16">
      <c r="A653" s="470"/>
      <c r="B653" s="467" t="s">
        <v>72</v>
      </c>
      <c r="C653" s="442"/>
      <c r="D653" s="766"/>
      <c r="E653" s="767"/>
      <c r="F653" s="767"/>
      <c r="G653" s="767"/>
      <c r="H653" s="767"/>
      <c r="I653" s="767"/>
      <c r="J653" s="767"/>
      <c r="K653" s="767"/>
      <c r="L653" s="767"/>
      <c r="M653" s="767"/>
      <c r="N653" s="767"/>
      <c r="O653" s="768"/>
      <c r="P653" s="471"/>
      <c r="W653" s="453"/>
    </row>
    <row r="654" spans="1:23" s="64" customFormat="1" ht="17" thickBot="1">
      <c r="A654" s="479"/>
      <c r="B654" s="480"/>
      <c r="C654" s="480"/>
      <c r="D654" s="480"/>
      <c r="E654" s="480"/>
      <c r="F654" s="480"/>
      <c r="G654" s="480"/>
      <c r="H654" s="480"/>
      <c r="I654" s="480"/>
      <c r="J654" s="480"/>
      <c r="K654" s="480"/>
      <c r="L654" s="480"/>
      <c r="M654" s="480"/>
      <c r="N654" s="480"/>
      <c r="O654" s="480"/>
      <c r="P654" s="481"/>
      <c r="W654" s="453"/>
    </row>
    <row r="655" spans="1:23" s="64" customFormat="1" ht="17" thickBot="1">
      <c r="A655" s="470"/>
      <c r="B655" s="442"/>
      <c r="C655" s="442"/>
      <c r="D655" s="442"/>
      <c r="E655" s="442"/>
      <c r="F655" s="442"/>
      <c r="G655" s="442"/>
      <c r="H655" s="442"/>
      <c r="I655" s="442"/>
      <c r="J655" s="442"/>
      <c r="K655" s="442"/>
      <c r="L655" s="442"/>
      <c r="M655" s="442"/>
      <c r="N655" s="442"/>
      <c r="O655" s="442"/>
      <c r="P655" s="471"/>
      <c r="W655" s="457" t="s">
        <v>195</v>
      </c>
    </row>
    <row r="656" spans="1:23" s="64" customFormat="1" ht="17" thickBot="1">
      <c r="A656" s="374" t="s">
        <v>947</v>
      </c>
      <c r="B656" s="467" t="s">
        <v>68</v>
      </c>
      <c r="C656" s="442"/>
      <c r="D656" s="442"/>
      <c r="E656" s="766"/>
      <c r="F656" s="767"/>
      <c r="G656" s="767"/>
      <c r="H656" s="767"/>
      <c r="I656" s="767"/>
      <c r="J656" s="768"/>
      <c r="K656" s="468" t="s">
        <v>69</v>
      </c>
      <c r="L656" s="766"/>
      <c r="M656" s="768"/>
      <c r="N656" s="442"/>
      <c r="O656" s="467" t="s">
        <v>778</v>
      </c>
      <c r="P656" s="629"/>
      <c r="W656" s="453"/>
    </row>
    <row r="657" spans="1:23" s="64" customFormat="1" ht="17" thickBot="1">
      <c r="A657" s="470"/>
      <c r="B657" s="442"/>
      <c r="C657" s="442"/>
      <c r="D657" s="442"/>
      <c r="E657" s="442"/>
      <c r="F657" s="442"/>
      <c r="G657" s="442"/>
      <c r="H657" s="442"/>
      <c r="I657" s="442"/>
      <c r="J657" s="442"/>
      <c r="K657" s="442"/>
      <c r="L657" s="442"/>
      <c r="M657" s="442"/>
      <c r="N657" s="442"/>
      <c r="O657" s="442"/>
      <c r="P657" s="471"/>
      <c r="W657" s="453"/>
    </row>
    <row r="658" spans="1:23" s="64" customFormat="1" ht="17" thickBot="1">
      <c r="A658" s="470"/>
      <c r="B658" s="467" t="s">
        <v>862</v>
      </c>
      <c r="C658" s="442"/>
      <c r="D658" s="442"/>
      <c r="E658" s="472"/>
      <c r="F658" s="472"/>
      <c r="G658" s="766"/>
      <c r="H658" s="767"/>
      <c r="I658" s="768"/>
      <c r="J658" s="442"/>
      <c r="K658" s="467" t="s">
        <v>49</v>
      </c>
      <c r="L658" s="610"/>
      <c r="M658" s="442"/>
      <c r="N658" s="442"/>
      <c r="O658" s="467" t="s">
        <v>49</v>
      </c>
      <c r="P658" s="610"/>
      <c r="W658" s="453"/>
    </row>
    <row r="659" spans="1:23" s="64" customFormat="1" ht="17" thickBot="1">
      <c r="A659" s="470"/>
      <c r="B659" s="467"/>
      <c r="C659" s="442"/>
      <c r="D659" s="442"/>
      <c r="E659" s="474"/>
      <c r="F659" s="474"/>
      <c r="G659" s="474"/>
      <c r="H659" s="474"/>
      <c r="I659" s="442"/>
      <c r="J659" s="442"/>
      <c r="K659" s="467"/>
      <c r="L659" s="475"/>
      <c r="M659" s="450"/>
      <c r="N659" s="450"/>
      <c r="O659" s="476"/>
      <c r="P659" s="477"/>
      <c r="W659" s="453"/>
    </row>
    <row r="660" spans="1:23" s="64" customFormat="1" ht="17" thickBot="1">
      <c r="A660" s="470"/>
      <c r="B660" s="467" t="s">
        <v>779</v>
      </c>
      <c r="C660" s="450"/>
      <c r="D660" s="450"/>
      <c r="E660" s="474"/>
      <c r="F660" s="474"/>
      <c r="G660" s="801" t="s">
        <v>859</v>
      </c>
      <c r="H660" s="802"/>
      <c r="I660" s="803"/>
      <c r="J660" s="442"/>
      <c r="K660" s="467" t="s">
        <v>50</v>
      </c>
      <c r="L660" s="611"/>
      <c r="M660" s="442"/>
      <c r="N660" s="442"/>
      <c r="O660" s="467" t="s">
        <v>50</v>
      </c>
      <c r="P660" s="611"/>
      <c r="W660" s="453"/>
    </row>
    <row r="661" spans="1:23" s="64" customFormat="1" ht="16">
      <c r="A661" s="470"/>
      <c r="B661" s="442"/>
      <c r="C661" s="442"/>
      <c r="D661" s="442"/>
      <c r="E661" s="442"/>
      <c r="F661" s="442"/>
      <c r="G661" s="442"/>
      <c r="H661" s="442"/>
      <c r="I661" s="442"/>
      <c r="J661" s="442"/>
      <c r="K661" s="442"/>
      <c r="L661" s="442"/>
      <c r="M661" s="442"/>
      <c r="N661" s="442"/>
      <c r="O661" s="442"/>
      <c r="P661" s="471"/>
      <c r="W661" s="453"/>
    </row>
    <row r="662" spans="1:23" s="64" customFormat="1" ht="16">
      <c r="A662" s="470"/>
      <c r="B662" s="467" t="s">
        <v>70</v>
      </c>
      <c r="C662" s="442"/>
      <c r="D662" s="766"/>
      <c r="E662" s="767"/>
      <c r="F662" s="768"/>
      <c r="G662" s="442"/>
      <c r="H662" s="467" t="s">
        <v>71</v>
      </c>
      <c r="I662" s="442"/>
      <c r="J662" s="769"/>
      <c r="K662" s="804"/>
      <c r="L662" s="804"/>
      <c r="M662" s="804"/>
      <c r="N662" s="804"/>
      <c r="O662" s="770"/>
      <c r="P662" s="471"/>
      <c r="W662" s="453"/>
    </row>
    <row r="663" spans="1:23" s="64" customFormat="1" ht="16">
      <c r="A663" s="470"/>
      <c r="B663" s="442"/>
      <c r="C663" s="442"/>
      <c r="D663" s="442"/>
      <c r="E663" s="442"/>
      <c r="F663" s="442"/>
      <c r="G663" s="442"/>
      <c r="H663" s="442"/>
      <c r="I663" s="442"/>
      <c r="J663" s="442"/>
      <c r="K663" s="442"/>
      <c r="L663" s="442"/>
      <c r="M663" s="442"/>
      <c r="N663" s="442"/>
      <c r="O663" s="442"/>
      <c r="P663" s="471"/>
      <c r="W663" s="453"/>
    </row>
    <row r="664" spans="1:23" s="64" customFormat="1" ht="16">
      <c r="A664" s="470"/>
      <c r="B664" s="467" t="s">
        <v>72</v>
      </c>
      <c r="C664" s="442"/>
      <c r="D664" s="766"/>
      <c r="E664" s="767"/>
      <c r="F664" s="767"/>
      <c r="G664" s="767"/>
      <c r="H664" s="767"/>
      <c r="I664" s="767"/>
      <c r="J664" s="767"/>
      <c r="K664" s="767"/>
      <c r="L664" s="767"/>
      <c r="M664" s="767"/>
      <c r="N664" s="767"/>
      <c r="O664" s="768"/>
      <c r="P664" s="471"/>
      <c r="W664" s="453"/>
    </row>
    <row r="665" spans="1:23" s="64" customFormat="1" ht="17" thickBot="1">
      <c r="A665" s="479"/>
      <c r="B665" s="480"/>
      <c r="C665" s="480"/>
      <c r="D665" s="480"/>
      <c r="E665" s="480"/>
      <c r="F665" s="480"/>
      <c r="G665" s="480"/>
      <c r="H665" s="480"/>
      <c r="I665" s="480"/>
      <c r="J665" s="480"/>
      <c r="K665" s="480"/>
      <c r="L665" s="480"/>
      <c r="M665" s="480"/>
      <c r="N665" s="480"/>
      <c r="O665" s="480"/>
      <c r="P665" s="481"/>
      <c r="W665" s="453"/>
    </row>
    <row r="666" spans="1:23" s="64" customFormat="1" ht="17" thickBot="1">
      <c r="A666" s="470"/>
      <c r="B666" s="442"/>
      <c r="C666" s="442"/>
      <c r="D666" s="442"/>
      <c r="E666" s="442"/>
      <c r="F666" s="442"/>
      <c r="G666" s="442"/>
      <c r="H666" s="442"/>
      <c r="I666" s="442"/>
      <c r="J666" s="442"/>
      <c r="K666" s="442"/>
      <c r="L666" s="442"/>
      <c r="M666" s="442"/>
      <c r="N666" s="442"/>
      <c r="O666" s="442"/>
      <c r="P666" s="471"/>
      <c r="W666" s="457" t="s">
        <v>195</v>
      </c>
    </row>
    <row r="667" spans="1:23" s="64" customFormat="1" ht="17" thickBot="1">
      <c r="A667" s="374" t="s">
        <v>948</v>
      </c>
      <c r="B667" s="467" t="s">
        <v>68</v>
      </c>
      <c r="C667" s="442"/>
      <c r="D667" s="442"/>
      <c r="E667" s="766"/>
      <c r="F667" s="767"/>
      <c r="G667" s="767"/>
      <c r="H667" s="767"/>
      <c r="I667" s="767"/>
      <c r="J667" s="768"/>
      <c r="K667" s="468" t="s">
        <v>69</v>
      </c>
      <c r="L667" s="766"/>
      <c r="M667" s="768"/>
      <c r="N667" s="442"/>
      <c r="O667" s="467" t="s">
        <v>778</v>
      </c>
      <c r="P667" s="629"/>
      <c r="W667" s="453"/>
    </row>
    <row r="668" spans="1:23" s="64" customFormat="1" ht="17" thickBot="1">
      <c r="A668" s="470"/>
      <c r="B668" s="442"/>
      <c r="C668" s="442"/>
      <c r="D668" s="442"/>
      <c r="E668" s="442"/>
      <c r="F668" s="442"/>
      <c r="G668" s="442"/>
      <c r="H668" s="442"/>
      <c r="I668" s="442"/>
      <c r="J668" s="442"/>
      <c r="K668" s="442"/>
      <c r="L668" s="442"/>
      <c r="M668" s="442"/>
      <c r="N668" s="442"/>
      <c r="O668" s="442"/>
      <c r="P668" s="471"/>
      <c r="W668" s="453"/>
    </row>
    <row r="669" spans="1:23" s="64" customFormat="1" ht="17" thickBot="1">
      <c r="A669" s="470"/>
      <c r="B669" s="467" t="s">
        <v>862</v>
      </c>
      <c r="C669" s="442"/>
      <c r="D669" s="442"/>
      <c r="E669" s="472"/>
      <c r="F669" s="472"/>
      <c r="G669" s="766"/>
      <c r="H669" s="767"/>
      <c r="I669" s="768"/>
      <c r="J669" s="442"/>
      <c r="K669" s="467" t="s">
        <v>49</v>
      </c>
      <c r="L669" s="610"/>
      <c r="M669" s="442"/>
      <c r="N669" s="442"/>
      <c r="O669" s="467" t="s">
        <v>49</v>
      </c>
      <c r="P669" s="610"/>
      <c r="W669" s="453"/>
    </row>
    <row r="670" spans="1:23" s="64" customFormat="1" ht="17" thickBot="1">
      <c r="A670" s="470"/>
      <c r="B670" s="467"/>
      <c r="C670" s="442"/>
      <c r="D670" s="442"/>
      <c r="E670" s="474"/>
      <c r="F670" s="474"/>
      <c r="G670" s="474"/>
      <c r="H670" s="474"/>
      <c r="I670" s="442"/>
      <c r="J670" s="442"/>
      <c r="K670" s="467"/>
      <c r="L670" s="475"/>
      <c r="M670" s="450"/>
      <c r="N670" s="450"/>
      <c r="O670" s="476"/>
      <c r="P670" s="477"/>
      <c r="W670" s="453"/>
    </row>
    <row r="671" spans="1:23" s="64" customFormat="1" ht="17" thickBot="1">
      <c r="A671" s="470"/>
      <c r="B671" s="467" t="s">
        <v>779</v>
      </c>
      <c r="C671" s="450"/>
      <c r="D671" s="450"/>
      <c r="E671" s="474"/>
      <c r="F671" s="474"/>
      <c r="G671" s="801" t="s">
        <v>859</v>
      </c>
      <c r="H671" s="802"/>
      <c r="I671" s="803"/>
      <c r="J671" s="442"/>
      <c r="K671" s="467" t="s">
        <v>50</v>
      </c>
      <c r="L671" s="611"/>
      <c r="M671" s="442"/>
      <c r="N671" s="442"/>
      <c r="O671" s="467" t="s">
        <v>50</v>
      </c>
      <c r="P671" s="611"/>
      <c r="W671" s="453"/>
    </row>
    <row r="672" spans="1:23" s="64" customFormat="1" ht="16">
      <c r="A672" s="470"/>
      <c r="B672" s="442"/>
      <c r="C672" s="442"/>
      <c r="D672" s="442"/>
      <c r="E672" s="442"/>
      <c r="F672" s="442"/>
      <c r="G672" s="442"/>
      <c r="H672" s="442"/>
      <c r="I672" s="442"/>
      <c r="J672" s="442"/>
      <c r="K672" s="442"/>
      <c r="L672" s="442"/>
      <c r="M672" s="442"/>
      <c r="N672" s="442"/>
      <c r="O672" s="442"/>
      <c r="P672" s="471"/>
      <c r="W672" s="453"/>
    </row>
    <row r="673" spans="1:23" s="64" customFormat="1" ht="16">
      <c r="A673" s="470"/>
      <c r="B673" s="467" t="s">
        <v>70</v>
      </c>
      <c r="C673" s="442"/>
      <c r="D673" s="766"/>
      <c r="E673" s="767"/>
      <c r="F673" s="768"/>
      <c r="G673" s="442"/>
      <c r="H673" s="467" t="s">
        <v>71</v>
      </c>
      <c r="I673" s="442"/>
      <c r="J673" s="769"/>
      <c r="K673" s="804"/>
      <c r="L673" s="804"/>
      <c r="M673" s="804"/>
      <c r="N673" s="804"/>
      <c r="O673" s="770"/>
      <c r="P673" s="471"/>
      <c r="W673" s="453"/>
    </row>
    <row r="674" spans="1:23" s="64" customFormat="1" ht="16">
      <c r="A674" s="470"/>
      <c r="B674" s="442"/>
      <c r="C674" s="442"/>
      <c r="D674" s="442"/>
      <c r="E674" s="442"/>
      <c r="F674" s="442"/>
      <c r="G674" s="442"/>
      <c r="H674" s="442"/>
      <c r="I674" s="442"/>
      <c r="J674" s="442"/>
      <c r="K674" s="442"/>
      <c r="L674" s="442"/>
      <c r="M674" s="442"/>
      <c r="N674" s="442"/>
      <c r="O674" s="442"/>
      <c r="P674" s="471"/>
      <c r="W674" s="453"/>
    </row>
    <row r="675" spans="1:23" s="64" customFormat="1" ht="16">
      <c r="A675" s="470"/>
      <c r="B675" s="467" t="s">
        <v>72</v>
      </c>
      <c r="C675" s="442"/>
      <c r="D675" s="766"/>
      <c r="E675" s="767"/>
      <c r="F675" s="767"/>
      <c r="G675" s="767"/>
      <c r="H675" s="767"/>
      <c r="I675" s="767"/>
      <c r="J675" s="767"/>
      <c r="K675" s="767"/>
      <c r="L675" s="767"/>
      <c r="M675" s="767"/>
      <c r="N675" s="767"/>
      <c r="O675" s="768"/>
      <c r="P675" s="471"/>
      <c r="W675" s="453"/>
    </row>
    <row r="676" spans="1:23" s="64" customFormat="1" ht="17" thickBot="1">
      <c r="A676" s="479"/>
      <c r="B676" s="480"/>
      <c r="C676" s="480"/>
      <c r="D676" s="480"/>
      <c r="E676" s="480"/>
      <c r="F676" s="480"/>
      <c r="G676" s="480"/>
      <c r="H676" s="480"/>
      <c r="I676" s="480"/>
      <c r="J676" s="480"/>
      <c r="K676" s="480"/>
      <c r="L676" s="480"/>
      <c r="M676" s="480"/>
      <c r="N676" s="480"/>
      <c r="O676" s="480"/>
      <c r="P676" s="481"/>
      <c r="W676" s="453"/>
    </row>
    <row r="677" spans="1:23" s="64" customFormat="1" ht="17" thickBot="1">
      <c r="A677" s="470"/>
      <c r="B677" s="442"/>
      <c r="C677" s="442"/>
      <c r="D677" s="442"/>
      <c r="E677" s="442"/>
      <c r="F677" s="442"/>
      <c r="G677" s="442"/>
      <c r="H677" s="442"/>
      <c r="I677" s="442"/>
      <c r="J677" s="442"/>
      <c r="K677" s="442"/>
      <c r="L677" s="442"/>
      <c r="M677" s="442"/>
      <c r="N677" s="442"/>
      <c r="O677" s="442"/>
      <c r="P677" s="471"/>
      <c r="W677" s="457" t="s">
        <v>195</v>
      </c>
    </row>
    <row r="678" spans="1:23" s="64" customFormat="1" ht="17" thickBot="1">
      <c r="A678" s="374" t="s">
        <v>949</v>
      </c>
      <c r="B678" s="467" t="s">
        <v>68</v>
      </c>
      <c r="C678" s="442"/>
      <c r="D678" s="442"/>
      <c r="E678" s="766"/>
      <c r="F678" s="767"/>
      <c r="G678" s="767"/>
      <c r="H678" s="767"/>
      <c r="I678" s="767"/>
      <c r="J678" s="768"/>
      <c r="K678" s="468" t="s">
        <v>69</v>
      </c>
      <c r="L678" s="766"/>
      <c r="M678" s="768"/>
      <c r="N678" s="442"/>
      <c r="O678" s="467" t="s">
        <v>778</v>
      </c>
      <c r="P678" s="629"/>
      <c r="W678" s="453"/>
    </row>
    <row r="679" spans="1:23" s="64" customFormat="1" ht="17" thickBot="1">
      <c r="A679" s="470"/>
      <c r="B679" s="442"/>
      <c r="C679" s="442"/>
      <c r="D679" s="442"/>
      <c r="E679" s="442"/>
      <c r="F679" s="442"/>
      <c r="G679" s="442"/>
      <c r="H679" s="442"/>
      <c r="I679" s="442"/>
      <c r="J679" s="442"/>
      <c r="K679" s="442"/>
      <c r="L679" s="442"/>
      <c r="M679" s="442"/>
      <c r="N679" s="442"/>
      <c r="O679" s="442"/>
      <c r="P679" s="471"/>
      <c r="W679" s="453"/>
    </row>
    <row r="680" spans="1:23" s="64" customFormat="1" ht="17" thickBot="1">
      <c r="A680" s="470"/>
      <c r="B680" s="467" t="s">
        <v>862</v>
      </c>
      <c r="C680" s="442"/>
      <c r="D680" s="442"/>
      <c r="E680" s="472"/>
      <c r="F680" s="472"/>
      <c r="G680" s="766"/>
      <c r="H680" s="767"/>
      <c r="I680" s="768"/>
      <c r="J680" s="442"/>
      <c r="K680" s="467" t="s">
        <v>49</v>
      </c>
      <c r="L680" s="610"/>
      <c r="M680" s="442"/>
      <c r="N680" s="442"/>
      <c r="O680" s="467" t="s">
        <v>49</v>
      </c>
      <c r="P680" s="610"/>
      <c r="W680" s="453"/>
    </row>
    <row r="681" spans="1:23" s="64" customFormat="1" ht="17" thickBot="1">
      <c r="A681" s="470"/>
      <c r="B681" s="467"/>
      <c r="C681" s="442"/>
      <c r="D681" s="442"/>
      <c r="E681" s="474"/>
      <c r="F681" s="474"/>
      <c r="G681" s="474"/>
      <c r="H681" s="474"/>
      <c r="I681" s="442"/>
      <c r="J681" s="442"/>
      <c r="K681" s="467"/>
      <c r="L681" s="475"/>
      <c r="M681" s="450"/>
      <c r="N681" s="450"/>
      <c r="O681" s="476"/>
      <c r="P681" s="477"/>
      <c r="W681" s="453"/>
    </row>
    <row r="682" spans="1:23" s="64" customFormat="1" ht="17" thickBot="1">
      <c r="A682" s="470"/>
      <c r="B682" s="467" t="s">
        <v>779</v>
      </c>
      <c r="C682" s="450"/>
      <c r="D682" s="450"/>
      <c r="E682" s="474"/>
      <c r="F682" s="474"/>
      <c r="G682" s="801" t="s">
        <v>859</v>
      </c>
      <c r="H682" s="802"/>
      <c r="I682" s="803"/>
      <c r="J682" s="442"/>
      <c r="K682" s="467" t="s">
        <v>50</v>
      </c>
      <c r="L682" s="611"/>
      <c r="M682" s="442"/>
      <c r="N682" s="442"/>
      <c r="O682" s="467" t="s">
        <v>50</v>
      </c>
      <c r="P682" s="611"/>
      <c r="W682" s="453"/>
    </row>
    <row r="683" spans="1:23" s="64" customFormat="1" ht="16">
      <c r="A683" s="470"/>
      <c r="B683" s="442"/>
      <c r="C683" s="442"/>
      <c r="D683" s="442"/>
      <c r="E683" s="442"/>
      <c r="F683" s="442"/>
      <c r="G683" s="442"/>
      <c r="H683" s="442"/>
      <c r="I683" s="442"/>
      <c r="J683" s="442"/>
      <c r="K683" s="442"/>
      <c r="L683" s="442"/>
      <c r="M683" s="442"/>
      <c r="N683" s="442"/>
      <c r="O683" s="442"/>
      <c r="P683" s="471"/>
      <c r="W683" s="453"/>
    </row>
    <row r="684" spans="1:23" s="64" customFormat="1" ht="16">
      <c r="A684" s="470"/>
      <c r="B684" s="467" t="s">
        <v>70</v>
      </c>
      <c r="C684" s="442"/>
      <c r="D684" s="766"/>
      <c r="E684" s="767"/>
      <c r="F684" s="768"/>
      <c r="G684" s="442"/>
      <c r="H684" s="467" t="s">
        <v>71</v>
      </c>
      <c r="I684" s="442"/>
      <c r="J684" s="769"/>
      <c r="K684" s="804"/>
      <c r="L684" s="804"/>
      <c r="M684" s="804"/>
      <c r="N684" s="804"/>
      <c r="O684" s="770"/>
      <c r="P684" s="471"/>
      <c r="W684" s="453"/>
    </row>
    <row r="685" spans="1:23" s="64" customFormat="1" ht="16">
      <c r="A685" s="470"/>
      <c r="B685" s="442"/>
      <c r="C685" s="442"/>
      <c r="D685" s="442"/>
      <c r="E685" s="442"/>
      <c r="F685" s="442"/>
      <c r="G685" s="442"/>
      <c r="H685" s="442"/>
      <c r="I685" s="442"/>
      <c r="J685" s="442"/>
      <c r="K685" s="442"/>
      <c r="L685" s="442"/>
      <c r="M685" s="442"/>
      <c r="N685" s="442"/>
      <c r="O685" s="442"/>
      <c r="P685" s="471"/>
      <c r="W685" s="453"/>
    </row>
    <row r="686" spans="1:23" s="64" customFormat="1" ht="16">
      <c r="A686" s="470"/>
      <c r="B686" s="467" t="s">
        <v>72</v>
      </c>
      <c r="C686" s="442"/>
      <c r="D686" s="766"/>
      <c r="E686" s="767"/>
      <c r="F686" s="767"/>
      <c r="G686" s="767"/>
      <c r="H686" s="767"/>
      <c r="I686" s="767"/>
      <c r="J686" s="767"/>
      <c r="K686" s="767"/>
      <c r="L686" s="767"/>
      <c r="M686" s="767"/>
      <c r="N686" s="767"/>
      <c r="O686" s="768"/>
      <c r="P686" s="471"/>
      <c r="W686" s="453"/>
    </row>
    <row r="687" spans="1:23" s="64" customFormat="1" ht="17" thickBot="1">
      <c r="A687" s="479"/>
      <c r="B687" s="480"/>
      <c r="C687" s="480"/>
      <c r="D687" s="480"/>
      <c r="E687" s="480"/>
      <c r="F687" s="480"/>
      <c r="G687" s="480"/>
      <c r="H687" s="480"/>
      <c r="I687" s="480"/>
      <c r="J687" s="480"/>
      <c r="K687" s="480"/>
      <c r="L687" s="480"/>
      <c r="M687" s="480"/>
      <c r="N687" s="480"/>
      <c r="O687" s="480"/>
      <c r="P687" s="481"/>
      <c r="W687" s="453"/>
    </row>
    <row r="688" spans="1:23" s="64" customFormat="1" ht="17" thickBot="1">
      <c r="A688" s="470"/>
      <c r="B688" s="442"/>
      <c r="C688" s="442"/>
      <c r="D688" s="442"/>
      <c r="E688" s="442"/>
      <c r="F688" s="442"/>
      <c r="G688" s="442"/>
      <c r="H688" s="442"/>
      <c r="I688" s="442"/>
      <c r="J688" s="442"/>
      <c r="K688" s="442"/>
      <c r="L688" s="442"/>
      <c r="M688" s="442"/>
      <c r="N688" s="442"/>
      <c r="O688" s="442"/>
      <c r="P688" s="471"/>
      <c r="W688" s="457" t="s">
        <v>195</v>
      </c>
    </row>
    <row r="689" spans="1:23" s="64" customFormat="1" ht="17" thickBot="1">
      <c r="A689" s="374" t="s">
        <v>950</v>
      </c>
      <c r="B689" s="467" t="s">
        <v>68</v>
      </c>
      <c r="C689" s="442"/>
      <c r="D689" s="442"/>
      <c r="E689" s="766"/>
      <c r="F689" s="767"/>
      <c r="G689" s="767"/>
      <c r="H689" s="767"/>
      <c r="I689" s="767"/>
      <c r="J689" s="768"/>
      <c r="K689" s="468" t="s">
        <v>69</v>
      </c>
      <c r="L689" s="766"/>
      <c r="M689" s="768"/>
      <c r="N689" s="442"/>
      <c r="O689" s="467" t="s">
        <v>778</v>
      </c>
      <c r="P689" s="629"/>
      <c r="W689" s="453"/>
    </row>
    <row r="690" spans="1:23" s="64" customFormat="1" ht="17" thickBot="1">
      <c r="A690" s="470"/>
      <c r="B690" s="442"/>
      <c r="C690" s="442"/>
      <c r="D690" s="442"/>
      <c r="E690" s="442"/>
      <c r="F690" s="442"/>
      <c r="G690" s="442"/>
      <c r="H690" s="442"/>
      <c r="I690" s="442"/>
      <c r="J690" s="442"/>
      <c r="K690" s="442"/>
      <c r="L690" s="442"/>
      <c r="M690" s="442"/>
      <c r="N690" s="442"/>
      <c r="O690" s="442"/>
      <c r="P690" s="471"/>
      <c r="W690" s="453"/>
    </row>
    <row r="691" spans="1:23" s="64" customFormat="1" ht="17" thickBot="1">
      <c r="A691" s="470"/>
      <c r="B691" s="467" t="s">
        <v>862</v>
      </c>
      <c r="C691" s="442"/>
      <c r="D691" s="442"/>
      <c r="E691" s="472"/>
      <c r="F691" s="472"/>
      <c r="G691" s="766"/>
      <c r="H691" s="767"/>
      <c r="I691" s="768"/>
      <c r="J691" s="442"/>
      <c r="K691" s="467" t="s">
        <v>49</v>
      </c>
      <c r="L691" s="610"/>
      <c r="M691" s="442"/>
      <c r="N691" s="442"/>
      <c r="O691" s="467" t="s">
        <v>49</v>
      </c>
      <c r="P691" s="610"/>
      <c r="W691" s="453"/>
    </row>
    <row r="692" spans="1:23" s="64" customFormat="1" ht="17" thickBot="1">
      <c r="A692" s="470"/>
      <c r="B692" s="467"/>
      <c r="C692" s="442"/>
      <c r="D692" s="442"/>
      <c r="E692" s="474"/>
      <c r="F692" s="474"/>
      <c r="G692" s="474"/>
      <c r="H692" s="474"/>
      <c r="I692" s="442"/>
      <c r="J692" s="442"/>
      <c r="K692" s="467"/>
      <c r="L692" s="475"/>
      <c r="M692" s="450"/>
      <c r="N692" s="450"/>
      <c r="O692" s="476"/>
      <c r="P692" s="477"/>
      <c r="W692" s="453"/>
    </row>
    <row r="693" spans="1:23" s="64" customFormat="1" ht="17" thickBot="1">
      <c r="A693" s="470"/>
      <c r="B693" s="467" t="s">
        <v>779</v>
      </c>
      <c r="C693" s="450"/>
      <c r="D693" s="450"/>
      <c r="E693" s="474"/>
      <c r="F693" s="474"/>
      <c r="G693" s="801" t="s">
        <v>859</v>
      </c>
      <c r="H693" s="802"/>
      <c r="I693" s="803"/>
      <c r="J693" s="442"/>
      <c r="K693" s="467" t="s">
        <v>50</v>
      </c>
      <c r="L693" s="611"/>
      <c r="M693" s="442"/>
      <c r="N693" s="442"/>
      <c r="O693" s="467" t="s">
        <v>50</v>
      </c>
      <c r="P693" s="611"/>
      <c r="W693" s="453"/>
    </row>
    <row r="694" spans="1:23" s="64" customFormat="1" ht="16">
      <c r="A694" s="470"/>
      <c r="B694" s="442"/>
      <c r="C694" s="442"/>
      <c r="D694" s="442"/>
      <c r="E694" s="442"/>
      <c r="F694" s="442"/>
      <c r="G694" s="442"/>
      <c r="H694" s="442"/>
      <c r="I694" s="442"/>
      <c r="J694" s="442"/>
      <c r="K694" s="442"/>
      <c r="L694" s="442"/>
      <c r="M694" s="442"/>
      <c r="N694" s="442"/>
      <c r="O694" s="442"/>
      <c r="P694" s="471"/>
      <c r="W694" s="453"/>
    </row>
    <row r="695" spans="1:23" s="64" customFormat="1" ht="16">
      <c r="A695" s="470"/>
      <c r="B695" s="467" t="s">
        <v>70</v>
      </c>
      <c r="C695" s="442"/>
      <c r="D695" s="766"/>
      <c r="E695" s="767"/>
      <c r="F695" s="768"/>
      <c r="G695" s="442"/>
      <c r="H695" s="467" t="s">
        <v>71</v>
      </c>
      <c r="I695" s="442"/>
      <c r="J695" s="769"/>
      <c r="K695" s="804"/>
      <c r="L695" s="804"/>
      <c r="M695" s="804"/>
      <c r="N695" s="804"/>
      <c r="O695" s="770"/>
      <c r="P695" s="471"/>
      <c r="W695" s="453"/>
    </row>
    <row r="696" spans="1:23" s="64" customFormat="1" ht="16">
      <c r="A696" s="470"/>
      <c r="B696" s="442"/>
      <c r="C696" s="442"/>
      <c r="D696" s="442"/>
      <c r="E696" s="442"/>
      <c r="F696" s="442"/>
      <c r="G696" s="442"/>
      <c r="H696" s="442"/>
      <c r="I696" s="442"/>
      <c r="J696" s="442"/>
      <c r="K696" s="442"/>
      <c r="L696" s="442"/>
      <c r="M696" s="442"/>
      <c r="N696" s="442"/>
      <c r="O696" s="442"/>
      <c r="P696" s="471"/>
      <c r="W696" s="453"/>
    </row>
    <row r="697" spans="1:23" s="64" customFormat="1" ht="16">
      <c r="A697" s="470"/>
      <c r="B697" s="467" t="s">
        <v>72</v>
      </c>
      <c r="C697" s="442"/>
      <c r="D697" s="766"/>
      <c r="E697" s="767"/>
      <c r="F697" s="767"/>
      <c r="G697" s="767"/>
      <c r="H697" s="767"/>
      <c r="I697" s="767"/>
      <c r="J697" s="767"/>
      <c r="K697" s="767"/>
      <c r="L697" s="767"/>
      <c r="M697" s="767"/>
      <c r="N697" s="767"/>
      <c r="O697" s="768"/>
      <c r="P697" s="471"/>
      <c r="W697" s="453"/>
    </row>
    <row r="698" spans="1:23" s="64" customFormat="1" ht="17" thickBot="1">
      <c r="A698" s="479"/>
      <c r="B698" s="480"/>
      <c r="C698" s="480"/>
      <c r="D698" s="480"/>
      <c r="E698" s="480"/>
      <c r="F698" s="480"/>
      <c r="G698" s="480"/>
      <c r="H698" s="480"/>
      <c r="I698" s="480"/>
      <c r="J698" s="480"/>
      <c r="K698" s="480"/>
      <c r="L698" s="480"/>
      <c r="M698" s="480"/>
      <c r="N698" s="480"/>
      <c r="O698" s="480"/>
      <c r="P698" s="481"/>
      <c r="W698" s="453"/>
    </row>
    <row r="699" spans="1:23" s="64" customFormat="1" ht="17" thickBot="1">
      <c r="A699" s="470"/>
      <c r="B699" s="442"/>
      <c r="C699" s="442"/>
      <c r="D699" s="442"/>
      <c r="E699" s="442"/>
      <c r="F699" s="442"/>
      <c r="G699" s="442"/>
      <c r="H699" s="442"/>
      <c r="I699" s="442"/>
      <c r="J699" s="442"/>
      <c r="K699" s="442"/>
      <c r="L699" s="442"/>
      <c r="M699" s="442"/>
      <c r="N699" s="442"/>
      <c r="O699" s="442"/>
      <c r="P699" s="471"/>
      <c r="W699" s="457" t="s">
        <v>195</v>
      </c>
    </row>
    <row r="700" spans="1:23" s="64" customFormat="1" ht="17" thickBot="1">
      <c r="A700" s="374" t="s">
        <v>951</v>
      </c>
      <c r="B700" s="467" t="s">
        <v>68</v>
      </c>
      <c r="C700" s="442"/>
      <c r="D700" s="442"/>
      <c r="E700" s="766"/>
      <c r="F700" s="767"/>
      <c r="G700" s="767"/>
      <c r="H700" s="767"/>
      <c r="I700" s="767"/>
      <c r="J700" s="768"/>
      <c r="K700" s="468" t="s">
        <v>69</v>
      </c>
      <c r="L700" s="766"/>
      <c r="M700" s="768"/>
      <c r="N700" s="442"/>
      <c r="O700" s="467" t="s">
        <v>778</v>
      </c>
      <c r="P700" s="629"/>
      <c r="W700" s="453"/>
    </row>
    <row r="701" spans="1:23" s="64" customFormat="1" ht="17" thickBot="1">
      <c r="A701" s="470"/>
      <c r="B701" s="442"/>
      <c r="C701" s="442"/>
      <c r="D701" s="442"/>
      <c r="E701" s="442"/>
      <c r="F701" s="442"/>
      <c r="G701" s="442"/>
      <c r="H701" s="442"/>
      <c r="I701" s="442"/>
      <c r="J701" s="442"/>
      <c r="K701" s="442"/>
      <c r="L701" s="442"/>
      <c r="M701" s="442"/>
      <c r="N701" s="442"/>
      <c r="O701" s="442"/>
      <c r="P701" s="471"/>
      <c r="W701" s="453"/>
    </row>
    <row r="702" spans="1:23" s="64" customFormat="1" ht="17" thickBot="1">
      <c r="A702" s="470"/>
      <c r="B702" s="467" t="s">
        <v>862</v>
      </c>
      <c r="C702" s="442"/>
      <c r="D702" s="442"/>
      <c r="E702" s="472"/>
      <c r="F702" s="472"/>
      <c r="G702" s="766"/>
      <c r="H702" s="767"/>
      <c r="I702" s="768"/>
      <c r="J702" s="442"/>
      <c r="K702" s="467" t="s">
        <v>49</v>
      </c>
      <c r="L702" s="610"/>
      <c r="M702" s="442"/>
      <c r="N702" s="442"/>
      <c r="O702" s="467" t="s">
        <v>49</v>
      </c>
      <c r="P702" s="610"/>
      <c r="W702" s="453"/>
    </row>
    <row r="703" spans="1:23" s="64" customFormat="1" ht="17" thickBot="1">
      <c r="A703" s="470"/>
      <c r="B703" s="467"/>
      <c r="C703" s="442"/>
      <c r="D703" s="442"/>
      <c r="E703" s="474"/>
      <c r="F703" s="474"/>
      <c r="G703" s="474"/>
      <c r="H703" s="474"/>
      <c r="I703" s="442"/>
      <c r="J703" s="442"/>
      <c r="K703" s="467"/>
      <c r="L703" s="475"/>
      <c r="M703" s="450"/>
      <c r="N703" s="450"/>
      <c r="O703" s="476"/>
      <c r="P703" s="477"/>
      <c r="W703" s="453"/>
    </row>
    <row r="704" spans="1:23" s="64" customFormat="1" ht="17" thickBot="1">
      <c r="A704" s="470"/>
      <c r="B704" s="467" t="s">
        <v>779</v>
      </c>
      <c r="C704" s="450"/>
      <c r="D704" s="450"/>
      <c r="E704" s="474"/>
      <c r="F704" s="474"/>
      <c r="G704" s="801" t="s">
        <v>859</v>
      </c>
      <c r="H704" s="802"/>
      <c r="I704" s="803"/>
      <c r="J704" s="442"/>
      <c r="K704" s="467" t="s">
        <v>50</v>
      </c>
      <c r="L704" s="611"/>
      <c r="M704" s="442"/>
      <c r="N704" s="442"/>
      <c r="O704" s="467" t="s">
        <v>50</v>
      </c>
      <c r="P704" s="611"/>
      <c r="W704" s="453"/>
    </row>
    <row r="705" spans="1:23" s="64" customFormat="1" ht="16">
      <c r="A705" s="470"/>
      <c r="B705" s="442"/>
      <c r="C705" s="442"/>
      <c r="D705" s="442"/>
      <c r="E705" s="442"/>
      <c r="F705" s="442"/>
      <c r="G705" s="442"/>
      <c r="H705" s="442"/>
      <c r="I705" s="442"/>
      <c r="J705" s="442"/>
      <c r="K705" s="442"/>
      <c r="L705" s="442"/>
      <c r="M705" s="442"/>
      <c r="N705" s="442"/>
      <c r="O705" s="442"/>
      <c r="P705" s="471"/>
      <c r="W705" s="453"/>
    </row>
    <row r="706" spans="1:23" s="64" customFormat="1" ht="16">
      <c r="A706" s="470"/>
      <c r="B706" s="467" t="s">
        <v>70</v>
      </c>
      <c r="C706" s="442"/>
      <c r="D706" s="766"/>
      <c r="E706" s="767"/>
      <c r="F706" s="768"/>
      <c r="G706" s="442"/>
      <c r="H706" s="467" t="s">
        <v>71</v>
      </c>
      <c r="I706" s="442"/>
      <c r="J706" s="769"/>
      <c r="K706" s="804"/>
      <c r="L706" s="804"/>
      <c r="M706" s="804"/>
      <c r="N706" s="804"/>
      <c r="O706" s="770"/>
      <c r="P706" s="471"/>
      <c r="W706" s="453"/>
    </row>
    <row r="707" spans="1:23" s="64" customFormat="1" ht="16">
      <c r="A707" s="470"/>
      <c r="B707" s="442"/>
      <c r="C707" s="442"/>
      <c r="D707" s="442"/>
      <c r="E707" s="442"/>
      <c r="F707" s="442"/>
      <c r="G707" s="442"/>
      <c r="H707" s="442"/>
      <c r="I707" s="442"/>
      <c r="J707" s="442"/>
      <c r="K707" s="442"/>
      <c r="L707" s="442"/>
      <c r="M707" s="442"/>
      <c r="N707" s="442"/>
      <c r="O707" s="442"/>
      <c r="P707" s="471"/>
      <c r="W707" s="453"/>
    </row>
    <row r="708" spans="1:23" s="64" customFormat="1" ht="16">
      <c r="A708" s="470"/>
      <c r="B708" s="467" t="s">
        <v>72</v>
      </c>
      <c r="C708" s="442"/>
      <c r="D708" s="766"/>
      <c r="E708" s="767"/>
      <c r="F708" s="767"/>
      <c r="G708" s="767"/>
      <c r="H708" s="767"/>
      <c r="I708" s="767"/>
      <c r="J708" s="767"/>
      <c r="K708" s="767"/>
      <c r="L708" s="767"/>
      <c r="M708" s="767"/>
      <c r="N708" s="767"/>
      <c r="O708" s="768"/>
      <c r="P708" s="471"/>
      <c r="W708" s="453"/>
    </row>
    <row r="709" spans="1:23" s="64" customFormat="1" ht="17" thickBot="1">
      <c r="A709" s="479"/>
      <c r="B709" s="480"/>
      <c r="C709" s="480"/>
      <c r="D709" s="480"/>
      <c r="E709" s="480"/>
      <c r="F709" s="480"/>
      <c r="G709" s="480"/>
      <c r="H709" s="480"/>
      <c r="I709" s="480"/>
      <c r="J709" s="480"/>
      <c r="K709" s="480"/>
      <c r="L709" s="480"/>
      <c r="M709" s="480"/>
      <c r="N709" s="480"/>
      <c r="O709" s="480"/>
      <c r="P709" s="481"/>
      <c r="W709" s="453"/>
    </row>
    <row r="710" spans="1:23" s="64" customFormat="1" ht="17" thickBot="1">
      <c r="A710" s="470"/>
      <c r="B710" s="442"/>
      <c r="C710" s="442"/>
      <c r="D710" s="442"/>
      <c r="E710" s="442"/>
      <c r="F710" s="442"/>
      <c r="G710" s="442"/>
      <c r="H710" s="442"/>
      <c r="I710" s="442"/>
      <c r="J710" s="442"/>
      <c r="K710" s="442"/>
      <c r="L710" s="442"/>
      <c r="M710" s="442"/>
      <c r="N710" s="442"/>
      <c r="O710" s="442"/>
      <c r="P710" s="471"/>
      <c r="W710" s="457" t="s">
        <v>195</v>
      </c>
    </row>
    <row r="711" spans="1:23" s="64" customFormat="1" ht="17" thickBot="1">
      <c r="A711" s="374" t="s">
        <v>952</v>
      </c>
      <c r="B711" s="467" t="s">
        <v>68</v>
      </c>
      <c r="C711" s="442"/>
      <c r="D711" s="442"/>
      <c r="E711" s="766"/>
      <c r="F711" s="767"/>
      <c r="G711" s="767"/>
      <c r="H711" s="767"/>
      <c r="I711" s="767"/>
      <c r="J711" s="768"/>
      <c r="K711" s="468" t="s">
        <v>69</v>
      </c>
      <c r="L711" s="766"/>
      <c r="M711" s="768"/>
      <c r="N711" s="442"/>
      <c r="O711" s="467" t="s">
        <v>778</v>
      </c>
      <c r="P711" s="629"/>
      <c r="W711" s="453"/>
    </row>
    <row r="712" spans="1:23" s="64" customFormat="1" ht="17" thickBot="1">
      <c r="A712" s="470"/>
      <c r="B712" s="442"/>
      <c r="C712" s="442"/>
      <c r="D712" s="442"/>
      <c r="E712" s="442"/>
      <c r="F712" s="442"/>
      <c r="G712" s="442"/>
      <c r="H712" s="442"/>
      <c r="I712" s="442"/>
      <c r="J712" s="442"/>
      <c r="K712" s="442"/>
      <c r="L712" s="442"/>
      <c r="M712" s="442"/>
      <c r="N712" s="442"/>
      <c r="O712" s="442"/>
      <c r="P712" s="471"/>
      <c r="W712" s="453"/>
    </row>
    <row r="713" spans="1:23" s="64" customFormat="1" ht="17" thickBot="1">
      <c r="A713" s="470"/>
      <c r="B713" s="467" t="s">
        <v>862</v>
      </c>
      <c r="C713" s="442"/>
      <c r="D713" s="442"/>
      <c r="E713" s="472"/>
      <c r="F713" s="472"/>
      <c r="G713" s="766"/>
      <c r="H713" s="767"/>
      <c r="I713" s="768"/>
      <c r="J713" s="442"/>
      <c r="K713" s="467" t="s">
        <v>49</v>
      </c>
      <c r="L713" s="610"/>
      <c r="M713" s="442"/>
      <c r="N713" s="442"/>
      <c r="O713" s="467" t="s">
        <v>49</v>
      </c>
      <c r="P713" s="610"/>
      <c r="W713" s="453"/>
    </row>
    <row r="714" spans="1:23" s="64" customFormat="1" ht="17" thickBot="1">
      <c r="A714" s="470"/>
      <c r="B714" s="467"/>
      <c r="C714" s="442"/>
      <c r="D714" s="442"/>
      <c r="E714" s="474"/>
      <c r="F714" s="474"/>
      <c r="G714" s="474"/>
      <c r="H714" s="474"/>
      <c r="I714" s="442"/>
      <c r="J714" s="442"/>
      <c r="K714" s="467"/>
      <c r="L714" s="475"/>
      <c r="M714" s="450"/>
      <c r="N714" s="450"/>
      <c r="O714" s="476"/>
      <c r="P714" s="477"/>
      <c r="W714" s="453"/>
    </row>
    <row r="715" spans="1:23" s="64" customFormat="1" ht="17" thickBot="1">
      <c r="A715" s="470"/>
      <c r="B715" s="467" t="s">
        <v>779</v>
      </c>
      <c r="C715" s="450"/>
      <c r="D715" s="450"/>
      <c r="E715" s="474"/>
      <c r="F715" s="474"/>
      <c r="G715" s="801" t="s">
        <v>859</v>
      </c>
      <c r="H715" s="802"/>
      <c r="I715" s="803"/>
      <c r="J715" s="442"/>
      <c r="K715" s="467" t="s">
        <v>50</v>
      </c>
      <c r="L715" s="611"/>
      <c r="M715" s="442"/>
      <c r="N715" s="442"/>
      <c r="O715" s="467" t="s">
        <v>50</v>
      </c>
      <c r="P715" s="611"/>
      <c r="W715" s="453"/>
    </row>
    <row r="716" spans="1:23" s="64" customFormat="1" ht="16">
      <c r="A716" s="470"/>
      <c r="B716" s="442"/>
      <c r="C716" s="442"/>
      <c r="D716" s="442"/>
      <c r="E716" s="442"/>
      <c r="F716" s="442"/>
      <c r="G716" s="442"/>
      <c r="H716" s="442"/>
      <c r="I716" s="442"/>
      <c r="J716" s="442"/>
      <c r="K716" s="442"/>
      <c r="L716" s="442"/>
      <c r="M716" s="442"/>
      <c r="N716" s="442"/>
      <c r="O716" s="442"/>
      <c r="P716" s="471"/>
      <c r="W716" s="453"/>
    </row>
    <row r="717" spans="1:23" s="64" customFormat="1" ht="16">
      <c r="A717" s="470"/>
      <c r="B717" s="467" t="s">
        <v>70</v>
      </c>
      <c r="C717" s="442"/>
      <c r="D717" s="766"/>
      <c r="E717" s="767"/>
      <c r="F717" s="768"/>
      <c r="G717" s="442"/>
      <c r="H717" s="467" t="s">
        <v>71</v>
      </c>
      <c r="I717" s="442"/>
      <c r="J717" s="769"/>
      <c r="K717" s="804"/>
      <c r="L717" s="804"/>
      <c r="M717" s="804"/>
      <c r="N717" s="804"/>
      <c r="O717" s="770"/>
      <c r="P717" s="471"/>
      <c r="W717" s="453"/>
    </row>
    <row r="718" spans="1:23" s="64" customFormat="1" ht="16">
      <c r="A718" s="470"/>
      <c r="B718" s="442"/>
      <c r="C718" s="442"/>
      <c r="D718" s="442"/>
      <c r="E718" s="442"/>
      <c r="F718" s="442"/>
      <c r="G718" s="442"/>
      <c r="H718" s="442"/>
      <c r="I718" s="442"/>
      <c r="J718" s="442"/>
      <c r="K718" s="442"/>
      <c r="L718" s="442"/>
      <c r="M718" s="442"/>
      <c r="N718" s="442"/>
      <c r="O718" s="442"/>
      <c r="P718" s="471"/>
      <c r="W718" s="453"/>
    </row>
    <row r="719" spans="1:23" s="64" customFormat="1" ht="16">
      <c r="A719" s="470"/>
      <c r="B719" s="467" t="s">
        <v>72</v>
      </c>
      <c r="C719" s="442"/>
      <c r="D719" s="766"/>
      <c r="E719" s="767"/>
      <c r="F719" s="767"/>
      <c r="G719" s="767"/>
      <c r="H719" s="767"/>
      <c r="I719" s="767"/>
      <c r="J719" s="767"/>
      <c r="K719" s="767"/>
      <c r="L719" s="767"/>
      <c r="M719" s="767"/>
      <c r="N719" s="767"/>
      <c r="O719" s="768"/>
      <c r="P719" s="471"/>
      <c r="W719" s="453"/>
    </row>
    <row r="720" spans="1:23" s="64" customFormat="1" ht="17" thickBot="1">
      <c r="A720" s="479"/>
      <c r="B720" s="480"/>
      <c r="C720" s="480"/>
      <c r="D720" s="480"/>
      <c r="E720" s="480"/>
      <c r="F720" s="480"/>
      <c r="G720" s="480"/>
      <c r="H720" s="480"/>
      <c r="I720" s="480"/>
      <c r="J720" s="480"/>
      <c r="K720" s="480"/>
      <c r="L720" s="480"/>
      <c r="M720" s="480"/>
      <c r="N720" s="480"/>
      <c r="O720" s="480"/>
      <c r="P720" s="481"/>
      <c r="W720" s="453"/>
    </row>
    <row r="721" spans="1:23" ht="17" thickBot="1">
      <c r="A721" s="470"/>
      <c r="B721" s="442"/>
      <c r="C721" s="442"/>
      <c r="D721" s="442"/>
      <c r="E721" s="442"/>
      <c r="F721" s="442"/>
      <c r="G721" s="442"/>
      <c r="H721" s="442"/>
      <c r="I721" s="442"/>
      <c r="J721" s="442"/>
      <c r="K721" s="442"/>
      <c r="L721" s="442"/>
      <c r="M721" s="442"/>
      <c r="N721" s="442"/>
      <c r="O721" s="442"/>
      <c r="P721" s="471"/>
      <c r="Q721" s="64"/>
      <c r="R721" s="64"/>
      <c r="S721" s="64"/>
      <c r="T721" s="64"/>
      <c r="U721" s="64"/>
      <c r="V721" s="64"/>
      <c r="W721" s="457" t="s">
        <v>195</v>
      </c>
    </row>
    <row r="722" spans="1:23" s="64" customFormat="1" ht="17" thickBot="1">
      <c r="A722" s="374" t="s">
        <v>953</v>
      </c>
      <c r="B722" s="467" t="s">
        <v>68</v>
      </c>
      <c r="C722" s="442"/>
      <c r="D722" s="442"/>
      <c r="E722" s="766"/>
      <c r="F722" s="767"/>
      <c r="G722" s="767"/>
      <c r="H722" s="767"/>
      <c r="I722" s="767"/>
      <c r="J722" s="768"/>
      <c r="K722" s="468" t="s">
        <v>69</v>
      </c>
      <c r="L722" s="766"/>
      <c r="M722" s="768"/>
      <c r="N722" s="442"/>
      <c r="O722" s="467" t="s">
        <v>778</v>
      </c>
      <c r="P722" s="629"/>
      <c r="W722" s="453"/>
    </row>
    <row r="723" spans="1:23" s="64" customFormat="1" ht="17" thickBot="1">
      <c r="A723" s="470"/>
      <c r="B723" s="442"/>
      <c r="C723" s="442"/>
      <c r="D723" s="442"/>
      <c r="E723" s="442"/>
      <c r="F723" s="442"/>
      <c r="G723" s="442"/>
      <c r="H723" s="442"/>
      <c r="I723" s="442"/>
      <c r="J723" s="442"/>
      <c r="K723" s="442"/>
      <c r="L723" s="442"/>
      <c r="M723" s="442"/>
      <c r="N723" s="442"/>
      <c r="O723" s="442"/>
      <c r="P723" s="471"/>
      <c r="W723" s="453"/>
    </row>
    <row r="724" spans="1:23" s="64" customFormat="1" ht="17" thickBot="1">
      <c r="A724" s="470"/>
      <c r="B724" s="467" t="s">
        <v>862</v>
      </c>
      <c r="C724" s="442"/>
      <c r="D724" s="442"/>
      <c r="E724" s="472"/>
      <c r="F724" s="472"/>
      <c r="G724" s="766"/>
      <c r="H724" s="767"/>
      <c r="I724" s="768"/>
      <c r="J724" s="442"/>
      <c r="K724" s="467" t="s">
        <v>49</v>
      </c>
      <c r="L724" s="610"/>
      <c r="M724" s="442"/>
      <c r="N724" s="442"/>
      <c r="O724" s="467" t="s">
        <v>49</v>
      </c>
      <c r="P724" s="610"/>
      <c r="W724" s="453"/>
    </row>
    <row r="725" spans="1:23" s="64" customFormat="1" ht="17" thickBot="1">
      <c r="A725" s="470"/>
      <c r="B725" s="467"/>
      <c r="C725" s="442"/>
      <c r="D725" s="442"/>
      <c r="E725" s="474"/>
      <c r="F725" s="474"/>
      <c r="G725" s="474"/>
      <c r="H725" s="474"/>
      <c r="I725" s="442"/>
      <c r="J725" s="442"/>
      <c r="K725" s="467"/>
      <c r="L725" s="614"/>
      <c r="M725" s="450"/>
      <c r="N725" s="450"/>
      <c r="O725" s="476"/>
      <c r="P725" s="477"/>
      <c r="W725" s="453"/>
    </row>
    <row r="726" spans="1:23" s="64" customFormat="1" ht="17" thickBot="1">
      <c r="A726" s="470"/>
      <c r="B726" s="467" t="s">
        <v>779</v>
      </c>
      <c r="C726" s="450"/>
      <c r="D726" s="450"/>
      <c r="E726" s="474"/>
      <c r="F726" s="474"/>
      <c r="G726" s="801" t="s">
        <v>859</v>
      </c>
      <c r="H726" s="802"/>
      <c r="I726" s="803"/>
      <c r="J726" s="442"/>
      <c r="K726" s="467" t="s">
        <v>50</v>
      </c>
      <c r="L726" s="611"/>
      <c r="M726" s="442"/>
      <c r="N726" s="442"/>
      <c r="O726" s="467" t="s">
        <v>50</v>
      </c>
      <c r="P726" s="611"/>
      <c r="W726" s="453"/>
    </row>
    <row r="727" spans="1:23" s="64" customFormat="1" ht="16">
      <c r="A727" s="470"/>
      <c r="B727" s="442"/>
      <c r="C727" s="442"/>
      <c r="D727" s="442"/>
      <c r="E727" s="442"/>
      <c r="F727" s="442"/>
      <c r="G727" s="442"/>
      <c r="H727" s="442"/>
      <c r="I727" s="442"/>
      <c r="J727" s="442"/>
      <c r="K727" s="442"/>
      <c r="L727" s="442"/>
      <c r="M727" s="442"/>
      <c r="N727" s="442"/>
      <c r="O727" s="442"/>
      <c r="P727" s="471"/>
      <c r="W727" s="453"/>
    </row>
    <row r="728" spans="1:23" s="64" customFormat="1" ht="16">
      <c r="A728" s="470"/>
      <c r="B728" s="467" t="s">
        <v>70</v>
      </c>
      <c r="C728" s="442"/>
      <c r="D728" s="766"/>
      <c r="E728" s="767"/>
      <c r="F728" s="768"/>
      <c r="G728" s="442"/>
      <c r="H728" s="467" t="s">
        <v>71</v>
      </c>
      <c r="I728" s="442"/>
      <c r="J728" s="769"/>
      <c r="K728" s="804"/>
      <c r="L728" s="804"/>
      <c r="M728" s="804"/>
      <c r="N728" s="804"/>
      <c r="O728" s="770"/>
      <c r="P728" s="471"/>
      <c r="W728" s="453"/>
    </row>
    <row r="729" spans="1:23" s="64" customFormat="1" ht="16">
      <c r="A729" s="470"/>
      <c r="B729" s="442"/>
      <c r="C729" s="442"/>
      <c r="D729" s="442"/>
      <c r="E729" s="442"/>
      <c r="F729" s="442"/>
      <c r="G729" s="442"/>
      <c r="H729" s="442"/>
      <c r="I729" s="442"/>
      <c r="J729" s="442"/>
      <c r="K729" s="442"/>
      <c r="L729" s="442"/>
      <c r="M729" s="442"/>
      <c r="N729" s="442"/>
      <c r="O729" s="442"/>
      <c r="P729" s="471"/>
      <c r="W729" s="453"/>
    </row>
    <row r="730" spans="1:23" s="64" customFormat="1" ht="16">
      <c r="A730" s="470"/>
      <c r="B730" s="467" t="s">
        <v>72</v>
      </c>
      <c r="C730" s="442"/>
      <c r="D730" s="766"/>
      <c r="E730" s="767"/>
      <c r="F730" s="767"/>
      <c r="G730" s="767"/>
      <c r="H730" s="767"/>
      <c r="I730" s="767"/>
      <c r="J730" s="767"/>
      <c r="K730" s="767"/>
      <c r="L730" s="767"/>
      <c r="M730" s="767"/>
      <c r="N730" s="767"/>
      <c r="O730" s="768"/>
      <c r="P730" s="471"/>
      <c r="W730" s="453"/>
    </row>
    <row r="731" spans="1:23" s="64" customFormat="1" ht="17" thickBot="1">
      <c r="A731" s="479"/>
      <c r="B731" s="480"/>
      <c r="C731" s="480"/>
      <c r="D731" s="480"/>
      <c r="E731" s="480"/>
      <c r="F731" s="480"/>
      <c r="G731" s="480"/>
      <c r="H731" s="480"/>
      <c r="I731" s="480"/>
      <c r="J731" s="480"/>
      <c r="K731" s="480"/>
      <c r="L731" s="480"/>
      <c r="M731" s="480"/>
      <c r="N731" s="480"/>
      <c r="O731" s="480"/>
      <c r="P731" s="481"/>
      <c r="W731" s="453"/>
    </row>
    <row r="732" spans="1:23" s="64" customFormat="1" ht="17" thickBot="1">
      <c r="A732" s="470"/>
      <c r="B732" s="442"/>
      <c r="C732" s="442"/>
      <c r="D732" s="442"/>
      <c r="E732" s="442"/>
      <c r="F732" s="442"/>
      <c r="G732" s="442"/>
      <c r="H732" s="442"/>
      <c r="I732" s="442"/>
      <c r="J732" s="442"/>
      <c r="K732" s="442"/>
      <c r="L732" s="442"/>
      <c r="M732" s="442"/>
      <c r="N732" s="442"/>
      <c r="O732" s="442"/>
      <c r="P732" s="471"/>
      <c r="W732" s="457" t="s">
        <v>195</v>
      </c>
    </row>
    <row r="733" spans="1:23" s="64" customFormat="1" ht="17" thickBot="1">
      <c r="A733" s="374" t="s">
        <v>954</v>
      </c>
      <c r="B733" s="467" t="s">
        <v>68</v>
      </c>
      <c r="C733" s="442"/>
      <c r="D733" s="442"/>
      <c r="E733" s="766"/>
      <c r="F733" s="767"/>
      <c r="G733" s="767"/>
      <c r="H733" s="767"/>
      <c r="I733" s="767"/>
      <c r="J733" s="768"/>
      <c r="K733" s="468" t="s">
        <v>69</v>
      </c>
      <c r="L733" s="766"/>
      <c r="M733" s="768"/>
      <c r="N733" s="442"/>
      <c r="O733" s="467" t="s">
        <v>778</v>
      </c>
      <c r="P733" s="629"/>
      <c r="W733" s="453"/>
    </row>
    <row r="734" spans="1:23" s="64" customFormat="1" ht="17" thickBot="1">
      <c r="A734" s="470"/>
      <c r="B734" s="442"/>
      <c r="C734" s="442"/>
      <c r="D734" s="442"/>
      <c r="E734" s="442"/>
      <c r="F734" s="442"/>
      <c r="G734" s="442"/>
      <c r="H734" s="442"/>
      <c r="I734" s="442"/>
      <c r="J734" s="442"/>
      <c r="K734" s="442"/>
      <c r="L734" s="442"/>
      <c r="M734" s="442"/>
      <c r="N734" s="442"/>
      <c r="O734" s="442"/>
      <c r="P734" s="471"/>
      <c r="W734" s="453"/>
    </row>
    <row r="735" spans="1:23" s="64" customFormat="1" ht="17" thickBot="1">
      <c r="A735" s="470"/>
      <c r="B735" s="467" t="s">
        <v>862</v>
      </c>
      <c r="C735" s="442"/>
      <c r="D735" s="442"/>
      <c r="E735" s="472"/>
      <c r="F735" s="472"/>
      <c r="G735" s="766"/>
      <c r="H735" s="767"/>
      <c r="I735" s="768"/>
      <c r="J735" s="442"/>
      <c r="K735" s="467" t="s">
        <v>49</v>
      </c>
      <c r="L735" s="610"/>
      <c r="M735" s="442"/>
      <c r="N735" s="442"/>
      <c r="O735" s="467" t="s">
        <v>49</v>
      </c>
      <c r="P735" s="610"/>
      <c r="W735" s="453"/>
    </row>
    <row r="736" spans="1:23" s="64" customFormat="1" ht="17" thickBot="1">
      <c r="A736" s="470"/>
      <c r="B736" s="467"/>
      <c r="C736" s="442"/>
      <c r="D736" s="442"/>
      <c r="E736" s="474"/>
      <c r="F736" s="474"/>
      <c r="G736" s="474"/>
      <c r="H736" s="474"/>
      <c r="I736" s="442"/>
      <c r="J736" s="442"/>
      <c r="K736" s="467"/>
      <c r="L736" s="475"/>
      <c r="M736" s="450"/>
      <c r="N736" s="450"/>
      <c r="O736" s="476"/>
      <c r="P736" s="477"/>
      <c r="W736" s="453"/>
    </row>
    <row r="737" spans="1:23" s="64" customFormat="1" ht="17" thickBot="1">
      <c r="A737" s="470"/>
      <c r="B737" s="467" t="s">
        <v>779</v>
      </c>
      <c r="C737" s="450"/>
      <c r="D737" s="450"/>
      <c r="E737" s="474"/>
      <c r="F737" s="474"/>
      <c r="G737" s="801" t="s">
        <v>859</v>
      </c>
      <c r="H737" s="802"/>
      <c r="I737" s="803"/>
      <c r="J737" s="442"/>
      <c r="K737" s="467" t="s">
        <v>50</v>
      </c>
      <c r="L737" s="611"/>
      <c r="M737" s="442"/>
      <c r="N737" s="442"/>
      <c r="O737" s="467" t="s">
        <v>50</v>
      </c>
      <c r="P737" s="611"/>
      <c r="W737" s="453"/>
    </row>
    <row r="738" spans="1:23" s="64" customFormat="1" ht="16">
      <c r="A738" s="470"/>
      <c r="B738" s="442"/>
      <c r="C738" s="442"/>
      <c r="D738" s="442"/>
      <c r="E738" s="442"/>
      <c r="F738" s="442"/>
      <c r="G738" s="442"/>
      <c r="H738" s="442"/>
      <c r="I738" s="442"/>
      <c r="J738" s="442"/>
      <c r="K738" s="442"/>
      <c r="L738" s="442"/>
      <c r="M738" s="442"/>
      <c r="N738" s="442"/>
      <c r="O738" s="442"/>
      <c r="P738" s="471"/>
      <c r="W738" s="453"/>
    </row>
    <row r="739" spans="1:23" s="64" customFormat="1" ht="16">
      <c r="A739" s="470"/>
      <c r="B739" s="467" t="s">
        <v>70</v>
      </c>
      <c r="C739" s="442"/>
      <c r="D739" s="766"/>
      <c r="E739" s="767"/>
      <c r="F739" s="768"/>
      <c r="G739" s="442"/>
      <c r="H739" s="467" t="s">
        <v>71</v>
      </c>
      <c r="I739" s="442"/>
      <c r="J739" s="769"/>
      <c r="K739" s="804"/>
      <c r="L739" s="804"/>
      <c r="M739" s="804"/>
      <c r="N739" s="804"/>
      <c r="O739" s="770"/>
      <c r="P739" s="471"/>
      <c r="W739" s="453"/>
    </row>
    <row r="740" spans="1:23" s="64" customFormat="1" ht="16">
      <c r="A740" s="470"/>
      <c r="B740" s="442"/>
      <c r="C740" s="442"/>
      <c r="D740" s="442"/>
      <c r="E740" s="442"/>
      <c r="F740" s="442"/>
      <c r="G740" s="442"/>
      <c r="H740" s="442"/>
      <c r="I740" s="442"/>
      <c r="J740" s="442"/>
      <c r="K740" s="442"/>
      <c r="L740" s="442"/>
      <c r="M740" s="442"/>
      <c r="N740" s="442"/>
      <c r="O740" s="442"/>
      <c r="P740" s="471"/>
      <c r="W740" s="453"/>
    </row>
    <row r="741" spans="1:23" s="64" customFormat="1" ht="16">
      <c r="A741" s="470"/>
      <c r="B741" s="467" t="s">
        <v>72</v>
      </c>
      <c r="C741" s="442"/>
      <c r="D741" s="766"/>
      <c r="E741" s="767"/>
      <c r="F741" s="767"/>
      <c r="G741" s="767"/>
      <c r="H741" s="767"/>
      <c r="I741" s="767"/>
      <c r="J741" s="767"/>
      <c r="K741" s="767"/>
      <c r="L741" s="767"/>
      <c r="M741" s="767"/>
      <c r="N741" s="767"/>
      <c r="O741" s="768"/>
      <c r="P741" s="471"/>
      <c r="W741" s="453"/>
    </row>
    <row r="742" spans="1:23" s="64" customFormat="1" ht="17" thickBot="1">
      <c r="A742" s="479"/>
      <c r="B742" s="480"/>
      <c r="C742" s="480"/>
      <c r="D742" s="480"/>
      <c r="E742" s="480"/>
      <c r="F742" s="480"/>
      <c r="G742" s="480"/>
      <c r="H742" s="480"/>
      <c r="I742" s="480"/>
      <c r="J742" s="480"/>
      <c r="K742" s="480"/>
      <c r="L742" s="480"/>
      <c r="M742" s="480"/>
      <c r="N742" s="480"/>
      <c r="O742" s="480"/>
      <c r="P742" s="481"/>
      <c r="W742" s="453"/>
    </row>
    <row r="743" spans="1:23" s="64" customFormat="1" ht="17" thickBot="1">
      <c r="A743" s="470"/>
      <c r="B743" s="442"/>
      <c r="C743" s="442"/>
      <c r="D743" s="442"/>
      <c r="E743" s="442"/>
      <c r="F743" s="442"/>
      <c r="G743" s="442"/>
      <c r="H743" s="442"/>
      <c r="I743" s="442"/>
      <c r="J743" s="442"/>
      <c r="K743" s="442"/>
      <c r="L743" s="442"/>
      <c r="M743" s="442"/>
      <c r="N743" s="442"/>
      <c r="O743" s="442"/>
      <c r="P743" s="471"/>
      <c r="W743" s="457" t="s">
        <v>195</v>
      </c>
    </row>
    <row r="744" spans="1:23" s="64" customFormat="1" ht="17" thickBot="1">
      <c r="A744" s="374" t="s">
        <v>955</v>
      </c>
      <c r="B744" s="467" t="s">
        <v>68</v>
      </c>
      <c r="C744" s="442"/>
      <c r="D744" s="442"/>
      <c r="E744" s="766"/>
      <c r="F744" s="767"/>
      <c r="G744" s="767"/>
      <c r="H744" s="767"/>
      <c r="I744" s="767"/>
      <c r="J744" s="768"/>
      <c r="K744" s="468" t="s">
        <v>69</v>
      </c>
      <c r="L744" s="766"/>
      <c r="M744" s="768"/>
      <c r="N744" s="442"/>
      <c r="O744" s="467" t="s">
        <v>778</v>
      </c>
      <c r="P744" s="629"/>
      <c r="W744" s="453"/>
    </row>
    <row r="745" spans="1:23" s="64" customFormat="1" ht="17" thickBot="1">
      <c r="A745" s="470"/>
      <c r="B745" s="442"/>
      <c r="C745" s="442"/>
      <c r="D745" s="442"/>
      <c r="E745" s="442"/>
      <c r="F745" s="442"/>
      <c r="G745" s="442"/>
      <c r="H745" s="442"/>
      <c r="I745" s="442"/>
      <c r="J745" s="442"/>
      <c r="K745" s="442"/>
      <c r="L745" s="442"/>
      <c r="M745" s="442"/>
      <c r="N745" s="442"/>
      <c r="O745" s="442"/>
      <c r="P745" s="471"/>
      <c r="W745" s="453"/>
    </row>
    <row r="746" spans="1:23" s="64" customFormat="1" ht="17" thickBot="1">
      <c r="A746" s="470"/>
      <c r="B746" s="467" t="s">
        <v>862</v>
      </c>
      <c r="C746" s="442"/>
      <c r="D746" s="442"/>
      <c r="E746" s="472"/>
      <c r="F746" s="472"/>
      <c r="G746" s="766"/>
      <c r="H746" s="767"/>
      <c r="I746" s="768"/>
      <c r="J746" s="442"/>
      <c r="K746" s="467" t="s">
        <v>49</v>
      </c>
      <c r="L746" s="610"/>
      <c r="M746" s="615"/>
      <c r="N746" s="442"/>
      <c r="O746" s="467" t="s">
        <v>49</v>
      </c>
      <c r="P746" s="610"/>
      <c r="W746" s="453"/>
    </row>
    <row r="747" spans="1:23" s="64" customFormat="1" ht="17" thickBot="1">
      <c r="A747" s="470"/>
      <c r="B747" s="467"/>
      <c r="C747" s="442"/>
      <c r="D747" s="442"/>
      <c r="E747" s="474"/>
      <c r="F747" s="474"/>
      <c r="G747" s="474"/>
      <c r="H747" s="474"/>
      <c r="I747" s="442"/>
      <c r="J747" s="442"/>
      <c r="K747" s="467"/>
      <c r="L747" s="475"/>
      <c r="M747" s="450"/>
      <c r="N747" s="450"/>
      <c r="O747" s="476"/>
      <c r="P747" s="477"/>
      <c r="W747" s="453"/>
    </row>
    <row r="748" spans="1:23" s="64" customFormat="1" ht="17" thickBot="1">
      <c r="A748" s="470"/>
      <c r="B748" s="467" t="s">
        <v>779</v>
      </c>
      <c r="C748" s="450"/>
      <c r="D748" s="450"/>
      <c r="E748" s="474"/>
      <c r="F748" s="474"/>
      <c r="G748" s="801" t="s">
        <v>859</v>
      </c>
      <c r="H748" s="802"/>
      <c r="I748" s="803"/>
      <c r="J748" s="442"/>
      <c r="K748" s="467" t="s">
        <v>50</v>
      </c>
      <c r="L748" s="611"/>
      <c r="M748" s="442"/>
      <c r="N748" s="442"/>
      <c r="O748" s="467" t="s">
        <v>50</v>
      </c>
      <c r="P748" s="611"/>
      <c r="W748" s="453"/>
    </row>
    <row r="749" spans="1:23" s="64" customFormat="1" ht="16">
      <c r="A749" s="470"/>
      <c r="B749" s="442"/>
      <c r="C749" s="442"/>
      <c r="D749" s="442"/>
      <c r="E749" s="442"/>
      <c r="F749" s="442"/>
      <c r="G749" s="442"/>
      <c r="H749" s="442"/>
      <c r="I749" s="442"/>
      <c r="J749" s="442"/>
      <c r="K749" s="442"/>
      <c r="L749" s="442"/>
      <c r="M749" s="442"/>
      <c r="N749" s="442"/>
      <c r="O749" s="442"/>
      <c r="P749" s="471"/>
      <c r="W749" s="453"/>
    </row>
    <row r="750" spans="1:23" s="64" customFormat="1" ht="16">
      <c r="A750" s="470"/>
      <c r="B750" s="467" t="s">
        <v>70</v>
      </c>
      <c r="C750" s="442"/>
      <c r="D750" s="766"/>
      <c r="E750" s="767"/>
      <c r="F750" s="768"/>
      <c r="G750" s="442"/>
      <c r="H750" s="467" t="s">
        <v>71</v>
      </c>
      <c r="I750" s="442"/>
      <c r="J750" s="769"/>
      <c r="K750" s="804"/>
      <c r="L750" s="804"/>
      <c r="M750" s="804"/>
      <c r="N750" s="804"/>
      <c r="O750" s="770"/>
      <c r="P750" s="471"/>
      <c r="W750" s="453"/>
    </row>
    <row r="751" spans="1:23" s="64" customFormat="1" ht="16">
      <c r="A751" s="470"/>
      <c r="B751" s="442"/>
      <c r="C751" s="442"/>
      <c r="D751" s="442"/>
      <c r="E751" s="442"/>
      <c r="F751" s="442"/>
      <c r="G751" s="442"/>
      <c r="H751" s="442"/>
      <c r="I751" s="442"/>
      <c r="J751" s="442"/>
      <c r="K751" s="442"/>
      <c r="L751" s="442"/>
      <c r="M751" s="442"/>
      <c r="N751" s="442"/>
      <c r="O751" s="442"/>
      <c r="P751" s="471"/>
      <c r="W751" s="453"/>
    </row>
    <row r="752" spans="1:23" s="64" customFormat="1" ht="16">
      <c r="A752" s="470"/>
      <c r="B752" s="467" t="s">
        <v>72</v>
      </c>
      <c r="C752" s="442"/>
      <c r="D752" s="766"/>
      <c r="E752" s="767"/>
      <c r="F752" s="767"/>
      <c r="G752" s="767"/>
      <c r="H752" s="767"/>
      <c r="I752" s="767"/>
      <c r="J752" s="767"/>
      <c r="K752" s="767"/>
      <c r="L752" s="767"/>
      <c r="M752" s="767"/>
      <c r="N752" s="767"/>
      <c r="O752" s="768"/>
      <c r="P752" s="471"/>
      <c r="W752" s="453"/>
    </row>
    <row r="753" spans="1:23" s="64" customFormat="1" ht="17" thickBot="1">
      <c r="A753" s="479"/>
      <c r="B753" s="480"/>
      <c r="C753" s="480"/>
      <c r="D753" s="480"/>
      <c r="E753" s="480"/>
      <c r="F753" s="480"/>
      <c r="G753" s="480"/>
      <c r="H753" s="480"/>
      <c r="I753" s="480"/>
      <c r="J753" s="480"/>
      <c r="K753" s="480"/>
      <c r="L753" s="480"/>
      <c r="M753" s="480"/>
      <c r="N753" s="480"/>
      <c r="O753" s="480"/>
      <c r="P753" s="481"/>
      <c r="W753" s="453"/>
    </row>
    <row r="754" spans="1:23" s="64" customFormat="1" ht="17" thickBot="1">
      <c r="A754" s="470"/>
      <c r="B754" s="442"/>
      <c r="C754" s="442"/>
      <c r="D754" s="442"/>
      <c r="E754" s="442"/>
      <c r="F754" s="442"/>
      <c r="G754" s="442"/>
      <c r="H754" s="442"/>
      <c r="I754" s="442"/>
      <c r="J754" s="442"/>
      <c r="K754" s="442"/>
      <c r="L754" s="442"/>
      <c r="M754" s="442"/>
      <c r="N754" s="442"/>
      <c r="O754" s="442"/>
      <c r="P754" s="471"/>
      <c r="W754" s="457" t="s">
        <v>195</v>
      </c>
    </row>
    <row r="755" spans="1:23" s="64" customFormat="1" ht="17" thickBot="1">
      <c r="A755" s="374" t="s">
        <v>956</v>
      </c>
      <c r="B755" s="467" t="s">
        <v>68</v>
      </c>
      <c r="C755" s="442"/>
      <c r="D755" s="442"/>
      <c r="E755" s="766"/>
      <c r="F755" s="767"/>
      <c r="G755" s="767"/>
      <c r="H755" s="767"/>
      <c r="I755" s="767"/>
      <c r="J755" s="768"/>
      <c r="K755" s="468" t="s">
        <v>69</v>
      </c>
      <c r="L755" s="766"/>
      <c r="M755" s="768"/>
      <c r="N755" s="442"/>
      <c r="O755" s="467" t="s">
        <v>778</v>
      </c>
      <c r="P755" s="629"/>
      <c r="W755" s="453"/>
    </row>
    <row r="756" spans="1:23" s="64" customFormat="1" ht="17" thickBot="1">
      <c r="A756" s="470"/>
      <c r="B756" s="442"/>
      <c r="C756" s="442"/>
      <c r="D756" s="442"/>
      <c r="E756" s="442"/>
      <c r="F756" s="442"/>
      <c r="G756" s="442"/>
      <c r="H756" s="442"/>
      <c r="I756" s="442"/>
      <c r="J756" s="442"/>
      <c r="K756" s="442"/>
      <c r="L756" s="442"/>
      <c r="M756" s="442"/>
      <c r="N756" s="442"/>
      <c r="O756" s="442"/>
      <c r="P756" s="471"/>
      <c r="W756" s="453"/>
    </row>
    <row r="757" spans="1:23" s="64" customFormat="1" ht="17" thickBot="1">
      <c r="A757" s="470"/>
      <c r="B757" s="467" t="s">
        <v>862</v>
      </c>
      <c r="C757" s="442"/>
      <c r="D757" s="442"/>
      <c r="E757" s="472"/>
      <c r="F757" s="472"/>
      <c r="G757" s="766"/>
      <c r="H757" s="767"/>
      <c r="I757" s="768"/>
      <c r="J757" s="442"/>
      <c r="K757" s="467" t="s">
        <v>49</v>
      </c>
      <c r="L757" s="610"/>
      <c r="M757" s="442"/>
      <c r="N757" s="442"/>
      <c r="O757" s="467" t="s">
        <v>49</v>
      </c>
      <c r="P757" s="610"/>
      <c r="W757" s="453"/>
    </row>
    <row r="758" spans="1:23" s="64" customFormat="1" ht="17" thickBot="1">
      <c r="A758" s="470"/>
      <c r="B758" s="467"/>
      <c r="C758" s="442"/>
      <c r="D758" s="442"/>
      <c r="E758" s="474"/>
      <c r="F758" s="474"/>
      <c r="G758" s="474"/>
      <c r="H758" s="474"/>
      <c r="I758" s="442"/>
      <c r="J758" s="442"/>
      <c r="K758" s="467"/>
      <c r="L758" s="475"/>
      <c r="M758" s="450"/>
      <c r="N758" s="450"/>
      <c r="O758" s="476"/>
      <c r="P758" s="477"/>
      <c r="W758" s="453"/>
    </row>
    <row r="759" spans="1:23" s="64" customFormat="1" ht="17" thickBot="1">
      <c r="A759" s="470"/>
      <c r="B759" s="467" t="s">
        <v>779</v>
      </c>
      <c r="C759" s="450"/>
      <c r="D759" s="450"/>
      <c r="E759" s="474"/>
      <c r="F759" s="474"/>
      <c r="G759" s="801" t="s">
        <v>859</v>
      </c>
      <c r="H759" s="802"/>
      <c r="I759" s="803"/>
      <c r="J759" s="442"/>
      <c r="K759" s="467" t="s">
        <v>50</v>
      </c>
      <c r="L759" s="611"/>
      <c r="M759" s="442"/>
      <c r="N759" s="442"/>
      <c r="O759" s="467" t="s">
        <v>50</v>
      </c>
      <c r="P759" s="611"/>
      <c r="W759" s="453"/>
    </row>
    <row r="760" spans="1:23" s="64" customFormat="1" ht="16">
      <c r="A760" s="470"/>
      <c r="B760" s="442"/>
      <c r="C760" s="442"/>
      <c r="D760" s="442"/>
      <c r="E760" s="442"/>
      <c r="F760" s="442"/>
      <c r="G760" s="442"/>
      <c r="H760" s="442"/>
      <c r="I760" s="442"/>
      <c r="J760" s="442"/>
      <c r="K760" s="442"/>
      <c r="L760" s="442"/>
      <c r="M760" s="442"/>
      <c r="N760" s="442"/>
      <c r="O760" s="442"/>
      <c r="P760" s="471"/>
      <c r="W760" s="453"/>
    </row>
    <row r="761" spans="1:23" s="64" customFormat="1" ht="16">
      <c r="A761" s="470"/>
      <c r="B761" s="467" t="s">
        <v>70</v>
      </c>
      <c r="C761" s="442"/>
      <c r="D761" s="766"/>
      <c r="E761" s="767"/>
      <c r="F761" s="768"/>
      <c r="G761" s="442"/>
      <c r="H761" s="467" t="s">
        <v>71</v>
      </c>
      <c r="I761" s="442"/>
      <c r="J761" s="769"/>
      <c r="K761" s="804"/>
      <c r="L761" s="804"/>
      <c r="M761" s="804"/>
      <c r="N761" s="804"/>
      <c r="O761" s="770"/>
      <c r="P761" s="471"/>
      <c r="W761" s="453"/>
    </row>
    <row r="762" spans="1:23" s="64" customFormat="1" ht="16">
      <c r="A762" s="470"/>
      <c r="B762" s="442"/>
      <c r="C762" s="442"/>
      <c r="D762" s="442"/>
      <c r="E762" s="442"/>
      <c r="F762" s="442"/>
      <c r="G762" s="442"/>
      <c r="H762" s="442"/>
      <c r="I762" s="442"/>
      <c r="J762" s="442"/>
      <c r="K762" s="442"/>
      <c r="L762" s="442"/>
      <c r="M762" s="442"/>
      <c r="N762" s="442"/>
      <c r="O762" s="442"/>
      <c r="P762" s="471"/>
      <c r="W762" s="453"/>
    </row>
    <row r="763" spans="1:23" s="64" customFormat="1" ht="16">
      <c r="A763" s="470"/>
      <c r="B763" s="467" t="s">
        <v>72</v>
      </c>
      <c r="C763" s="442"/>
      <c r="D763" s="766"/>
      <c r="E763" s="767"/>
      <c r="F763" s="767"/>
      <c r="G763" s="767"/>
      <c r="H763" s="767"/>
      <c r="I763" s="767"/>
      <c r="J763" s="767"/>
      <c r="K763" s="767"/>
      <c r="L763" s="767"/>
      <c r="M763" s="767"/>
      <c r="N763" s="767"/>
      <c r="O763" s="768"/>
      <c r="P763" s="471"/>
      <c r="W763" s="453"/>
    </row>
    <row r="764" spans="1:23" s="64" customFormat="1" ht="17" thickBot="1">
      <c r="A764" s="479"/>
      <c r="B764" s="480"/>
      <c r="C764" s="480"/>
      <c r="D764" s="480"/>
      <c r="E764" s="480"/>
      <c r="F764" s="480"/>
      <c r="G764" s="480"/>
      <c r="H764" s="480"/>
      <c r="I764" s="480"/>
      <c r="J764" s="480"/>
      <c r="K764" s="480"/>
      <c r="L764" s="480"/>
      <c r="M764" s="480"/>
      <c r="N764" s="480"/>
      <c r="O764" s="480"/>
      <c r="P764" s="481"/>
      <c r="W764" s="453"/>
    </row>
    <row r="765" spans="1:23" s="64" customFormat="1" ht="17" thickBot="1">
      <c r="A765" s="470"/>
      <c r="B765" s="442"/>
      <c r="C765" s="442"/>
      <c r="D765" s="442"/>
      <c r="E765" s="442"/>
      <c r="F765" s="442"/>
      <c r="G765" s="442"/>
      <c r="H765" s="442"/>
      <c r="I765" s="442"/>
      <c r="J765" s="442"/>
      <c r="K765" s="442"/>
      <c r="L765" s="442"/>
      <c r="M765" s="442"/>
      <c r="N765" s="442"/>
      <c r="O765" s="442"/>
      <c r="P765" s="471"/>
      <c r="W765" s="457" t="s">
        <v>195</v>
      </c>
    </row>
    <row r="766" spans="1:23" s="64" customFormat="1" ht="17" thickBot="1">
      <c r="A766" s="374" t="s">
        <v>957</v>
      </c>
      <c r="B766" s="467" t="s">
        <v>68</v>
      </c>
      <c r="C766" s="442"/>
      <c r="D766" s="442"/>
      <c r="E766" s="766"/>
      <c r="F766" s="767"/>
      <c r="G766" s="767"/>
      <c r="H766" s="767"/>
      <c r="I766" s="767"/>
      <c r="J766" s="768"/>
      <c r="K766" s="468" t="s">
        <v>69</v>
      </c>
      <c r="L766" s="766"/>
      <c r="M766" s="768"/>
      <c r="N766" s="442"/>
      <c r="O766" s="467" t="s">
        <v>778</v>
      </c>
      <c r="P766" s="629"/>
      <c r="W766" s="453"/>
    </row>
    <row r="767" spans="1:23" s="64" customFormat="1" ht="17" thickBot="1">
      <c r="A767" s="470"/>
      <c r="B767" s="442"/>
      <c r="C767" s="442"/>
      <c r="D767" s="442"/>
      <c r="E767" s="442"/>
      <c r="F767" s="442"/>
      <c r="G767" s="442"/>
      <c r="H767" s="442"/>
      <c r="I767" s="442"/>
      <c r="J767" s="442"/>
      <c r="K767" s="442"/>
      <c r="L767" s="442"/>
      <c r="M767" s="442"/>
      <c r="N767" s="442"/>
      <c r="O767" s="442"/>
      <c r="P767" s="471"/>
      <c r="W767" s="453"/>
    </row>
    <row r="768" spans="1:23" s="64" customFormat="1" ht="17" thickBot="1">
      <c r="A768" s="470"/>
      <c r="B768" s="467" t="s">
        <v>862</v>
      </c>
      <c r="C768" s="442"/>
      <c r="D768" s="442"/>
      <c r="E768" s="472"/>
      <c r="F768" s="472"/>
      <c r="G768" s="766"/>
      <c r="H768" s="767"/>
      <c r="I768" s="768"/>
      <c r="J768" s="442"/>
      <c r="K768" s="467" t="s">
        <v>49</v>
      </c>
      <c r="L768" s="610"/>
      <c r="M768" s="442"/>
      <c r="N768" s="442"/>
      <c r="O768" s="467" t="s">
        <v>49</v>
      </c>
      <c r="P768" s="610"/>
      <c r="W768" s="453"/>
    </row>
    <row r="769" spans="1:23" s="64" customFormat="1" ht="17" thickBot="1">
      <c r="A769" s="470"/>
      <c r="B769" s="467"/>
      <c r="C769" s="442"/>
      <c r="D769" s="442"/>
      <c r="E769" s="474"/>
      <c r="F769" s="474"/>
      <c r="G769" s="474"/>
      <c r="H769" s="474"/>
      <c r="I769" s="442"/>
      <c r="J769" s="442"/>
      <c r="K769" s="467"/>
      <c r="L769" s="475"/>
      <c r="M769" s="450"/>
      <c r="N769" s="450"/>
      <c r="O769" s="476"/>
      <c r="P769" s="477"/>
      <c r="W769" s="453"/>
    </row>
    <row r="770" spans="1:23" s="64" customFormat="1" ht="17" thickBot="1">
      <c r="A770" s="470"/>
      <c r="B770" s="467" t="s">
        <v>779</v>
      </c>
      <c r="C770" s="450"/>
      <c r="D770" s="450"/>
      <c r="E770" s="474"/>
      <c r="F770" s="474"/>
      <c r="G770" s="801" t="s">
        <v>859</v>
      </c>
      <c r="H770" s="802"/>
      <c r="I770" s="803"/>
      <c r="J770" s="442"/>
      <c r="K770" s="467" t="s">
        <v>50</v>
      </c>
      <c r="L770" s="611"/>
      <c r="M770" s="442"/>
      <c r="N770" s="442"/>
      <c r="O770" s="467" t="s">
        <v>50</v>
      </c>
      <c r="P770" s="611"/>
      <c r="W770" s="453"/>
    </row>
    <row r="771" spans="1:23" s="64" customFormat="1" ht="16">
      <c r="A771" s="470"/>
      <c r="B771" s="442"/>
      <c r="C771" s="442"/>
      <c r="D771" s="442"/>
      <c r="E771" s="442"/>
      <c r="F771" s="442"/>
      <c r="G771" s="442"/>
      <c r="H771" s="442"/>
      <c r="I771" s="442"/>
      <c r="J771" s="442"/>
      <c r="K771" s="442"/>
      <c r="L771" s="442"/>
      <c r="M771" s="442"/>
      <c r="N771" s="442"/>
      <c r="O771" s="442"/>
      <c r="P771" s="471"/>
      <c r="W771" s="453"/>
    </row>
    <row r="772" spans="1:23" s="64" customFormat="1" ht="16">
      <c r="A772" s="470"/>
      <c r="B772" s="467" t="s">
        <v>70</v>
      </c>
      <c r="C772" s="442"/>
      <c r="D772" s="766"/>
      <c r="E772" s="767"/>
      <c r="F772" s="768"/>
      <c r="G772" s="442"/>
      <c r="H772" s="467" t="s">
        <v>71</v>
      </c>
      <c r="I772" s="442"/>
      <c r="J772" s="769"/>
      <c r="K772" s="804"/>
      <c r="L772" s="804"/>
      <c r="M772" s="804"/>
      <c r="N772" s="804"/>
      <c r="O772" s="770"/>
      <c r="P772" s="471"/>
      <c r="W772" s="453"/>
    </row>
    <row r="773" spans="1:23" s="64" customFormat="1" ht="16">
      <c r="A773" s="470"/>
      <c r="B773" s="442"/>
      <c r="C773" s="442"/>
      <c r="D773" s="442"/>
      <c r="E773" s="442"/>
      <c r="F773" s="442"/>
      <c r="G773" s="442"/>
      <c r="H773" s="442"/>
      <c r="I773" s="442"/>
      <c r="J773" s="442"/>
      <c r="K773" s="442"/>
      <c r="L773" s="442"/>
      <c r="M773" s="442"/>
      <c r="N773" s="442"/>
      <c r="O773" s="442"/>
      <c r="P773" s="471"/>
      <c r="W773" s="453"/>
    </row>
    <row r="774" spans="1:23" s="64" customFormat="1" ht="16">
      <c r="A774" s="470"/>
      <c r="B774" s="467" t="s">
        <v>72</v>
      </c>
      <c r="C774" s="442"/>
      <c r="D774" s="766"/>
      <c r="E774" s="767"/>
      <c r="F774" s="767"/>
      <c r="G774" s="767"/>
      <c r="H774" s="767"/>
      <c r="I774" s="767"/>
      <c r="J774" s="767"/>
      <c r="K774" s="767"/>
      <c r="L774" s="767"/>
      <c r="M774" s="767"/>
      <c r="N774" s="767"/>
      <c r="O774" s="768"/>
      <c r="P774" s="471"/>
      <c r="W774" s="453"/>
    </row>
    <row r="775" spans="1:23" s="64" customFormat="1" ht="17" thickBot="1">
      <c r="A775" s="479"/>
      <c r="B775" s="480"/>
      <c r="C775" s="480"/>
      <c r="D775" s="480"/>
      <c r="E775" s="480"/>
      <c r="F775" s="480"/>
      <c r="G775" s="480"/>
      <c r="H775" s="480"/>
      <c r="I775" s="480"/>
      <c r="J775" s="480"/>
      <c r="K775" s="480"/>
      <c r="L775" s="480"/>
      <c r="M775" s="480"/>
      <c r="N775" s="480"/>
      <c r="O775" s="480"/>
      <c r="P775" s="481"/>
      <c r="W775" s="453"/>
    </row>
    <row r="776" spans="1:23" s="64" customFormat="1" ht="17" thickBot="1">
      <c r="A776" s="470"/>
      <c r="B776" s="442"/>
      <c r="C776" s="442"/>
      <c r="D776" s="442"/>
      <c r="E776" s="442"/>
      <c r="F776" s="442"/>
      <c r="G776" s="442"/>
      <c r="H776" s="442"/>
      <c r="I776" s="442"/>
      <c r="J776" s="442"/>
      <c r="K776" s="442"/>
      <c r="L776" s="442"/>
      <c r="M776" s="442"/>
      <c r="N776" s="442"/>
      <c r="O776" s="442"/>
      <c r="P776" s="471"/>
      <c r="W776" s="457" t="s">
        <v>195</v>
      </c>
    </row>
    <row r="777" spans="1:23" s="64" customFormat="1" ht="17" thickBot="1">
      <c r="A777" s="374" t="s">
        <v>958</v>
      </c>
      <c r="B777" s="467" t="s">
        <v>68</v>
      </c>
      <c r="C777" s="442"/>
      <c r="D777" s="442"/>
      <c r="E777" s="766"/>
      <c r="F777" s="767"/>
      <c r="G777" s="767"/>
      <c r="H777" s="767"/>
      <c r="I777" s="767"/>
      <c r="J777" s="768"/>
      <c r="K777" s="468" t="s">
        <v>69</v>
      </c>
      <c r="L777" s="766"/>
      <c r="M777" s="768"/>
      <c r="N777" s="442"/>
      <c r="O777" s="467" t="s">
        <v>778</v>
      </c>
      <c r="P777" s="629"/>
      <c r="W777" s="453"/>
    </row>
    <row r="778" spans="1:23" s="64" customFormat="1" ht="17" thickBot="1">
      <c r="A778" s="470"/>
      <c r="B778" s="442"/>
      <c r="C778" s="442"/>
      <c r="D778" s="442"/>
      <c r="E778" s="442"/>
      <c r="F778" s="442"/>
      <c r="G778" s="442"/>
      <c r="H778" s="442"/>
      <c r="I778" s="442"/>
      <c r="J778" s="442"/>
      <c r="K778" s="442"/>
      <c r="L778" s="442"/>
      <c r="M778" s="442"/>
      <c r="N778" s="442"/>
      <c r="O778" s="442"/>
      <c r="P778" s="471"/>
      <c r="W778" s="453"/>
    </row>
    <row r="779" spans="1:23" s="64" customFormat="1" ht="17" thickBot="1">
      <c r="A779" s="470"/>
      <c r="B779" s="467" t="s">
        <v>862</v>
      </c>
      <c r="C779" s="442"/>
      <c r="D779" s="442"/>
      <c r="E779" s="472"/>
      <c r="F779" s="472"/>
      <c r="G779" s="766"/>
      <c r="H779" s="767"/>
      <c r="I779" s="768"/>
      <c r="J779" s="442"/>
      <c r="K779" s="467" t="s">
        <v>49</v>
      </c>
      <c r="L779" s="610"/>
      <c r="M779" s="442"/>
      <c r="N779" s="442"/>
      <c r="O779" s="467" t="s">
        <v>49</v>
      </c>
      <c r="P779" s="610"/>
      <c r="W779" s="453"/>
    </row>
    <row r="780" spans="1:23" s="64" customFormat="1" ht="17" thickBot="1">
      <c r="A780" s="470"/>
      <c r="B780" s="467"/>
      <c r="C780" s="442"/>
      <c r="D780" s="442"/>
      <c r="E780" s="474"/>
      <c r="F780" s="474"/>
      <c r="G780" s="474"/>
      <c r="H780" s="474"/>
      <c r="I780" s="442"/>
      <c r="J780" s="442"/>
      <c r="K780" s="467"/>
      <c r="L780" s="475"/>
      <c r="M780" s="450"/>
      <c r="N780" s="450"/>
      <c r="O780" s="476"/>
      <c r="P780" s="477"/>
      <c r="W780" s="453"/>
    </row>
    <row r="781" spans="1:23" s="64" customFormat="1" ht="17" thickBot="1">
      <c r="A781" s="470"/>
      <c r="B781" s="467" t="s">
        <v>779</v>
      </c>
      <c r="C781" s="450"/>
      <c r="D781" s="450"/>
      <c r="E781" s="474"/>
      <c r="F781" s="474"/>
      <c r="G781" s="801" t="s">
        <v>859</v>
      </c>
      <c r="H781" s="802"/>
      <c r="I781" s="803"/>
      <c r="J781" s="442"/>
      <c r="K781" s="467" t="s">
        <v>50</v>
      </c>
      <c r="L781" s="611"/>
      <c r="M781" s="442"/>
      <c r="N781" s="442"/>
      <c r="O781" s="467" t="s">
        <v>50</v>
      </c>
      <c r="P781" s="611"/>
      <c r="W781" s="453"/>
    </row>
    <row r="782" spans="1:23" s="64" customFormat="1" ht="16">
      <c r="A782" s="470"/>
      <c r="B782" s="442"/>
      <c r="C782" s="442"/>
      <c r="D782" s="442"/>
      <c r="E782" s="442"/>
      <c r="F782" s="442"/>
      <c r="G782" s="442"/>
      <c r="H782" s="442"/>
      <c r="I782" s="442"/>
      <c r="J782" s="442"/>
      <c r="K782" s="442"/>
      <c r="L782" s="442"/>
      <c r="M782" s="442"/>
      <c r="N782" s="442"/>
      <c r="O782" s="442"/>
      <c r="P782" s="471"/>
      <c r="W782" s="453"/>
    </row>
    <row r="783" spans="1:23" s="64" customFormat="1" ht="16">
      <c r="A783" s="470"/>
      <c r="B783" s="467" t="s">
        <v>70</v>
      </c>
      <c r="C783" s="442"/>
      <c r="D783" s="766"/>
      <c r="E783" s="767"/>
      <c r="F783" s="768"/>
      <c r="G783" s="442"/>
      <c r="H783" s="467" t="s">
        <v>71</v>
      </c>
      <c r="I783" s="442"/>
      <c r="J783" s="769"/>
      <c r="K783" s="804"/>
      <c r="L783" s="804"/>
      <c r="M783" s="804"/>
      <c r="N783" s="804"/>
      <c r="O783" s="770"/>
      <c r="P783" s="471"/>
      <c r="W783" s="453"/>
    </row>
    <row r="784" spans="1:23" s="64" customFormat="1" ht="16">
      <c r="A784" s="470"/>
      <c r="B784" s="442"/>
      <c r="C784" s="442"/>
      <c r="D784" s="442"/>
      <c r="E784" s="442"/>
      <c r="F784" s="442"/>
      <c r="G784" s="442"/>
      <c r="H784" s="442"/>
      <c r="I784" s="442"/>
      <c r="J784" s="442"/>
      <c r="K784" s="442"/>
      <c r="L784" s="442"/>
      <c r="M784" s="442"/>
      <c r="N784" s="442"/>
      <c r="O784" s="442"/>
      <c r="P784" s="471"/>
      <c r="W784" s="453"/>
    </row>
    <row r="785" spans="1:23" s="64" customFormat="1" ht="16">
      <c r="A785" s="470"/>
      <c r="B785" s="467" t="s">
        <v>72</v>
      </c>
      <c r="C785" s="442"/>
      <c r="D785" s="766"/>
      <c r="E785" s="767"/>
      <c r="F785" s="767"/>
      <c r="G785" s="767"/>
      <c r="H785" s="767"/>
      <c r="I785" s="767"/>
      <c r="J785" s="767"/>
      <c r="K785" s="767"/>
      <c r="L785" s="767"/>
      <c r="M785" s="767"/>
      <c r="N785" s="767"/>
      <c r="O785" s="768"/>
      <c r="P785" s="471"/>
      <c r="W785" s="453"/>
    </row>
    <row r="786" spans="1:23" s="64" customFormat="1" ht="17" thickBot="1">
      <c r="A786" s="479"/>
      <c r="B786" s="480"/>
      <c r="C786" s="480"/>
      <c r="D786" s="480"/>
      <c r="E786" s="480"/>
      <c r="F786" s="480"/>
      <c r="G786" s="480"/>
      <c r="H786" s="480"/>
      <c r="I786" s="480"/>
      <c r="J786" s="480"/>
      <c r="K786" s="480"/>
      <c r="L786" s="480"/>
      <c r="M786" s="480"/>
      <c r="N786" s="480"/>
      <c r="O786" s="480"/>
      <c r="P786" s="481"/>
      <c r="W786" s="453"/>
    </row>
    <row r="787" spans="1:23" s="64" customFormat="1" ht="17" thickBot="1">
      <c r="A787" s="470"/>
      <c r="B787" s="442"/>
      <c r="C787" s="442"/>
      <c r="D787" s="442"/>
      <c r="E787" s="442"/>
      <c r="F787" s="442"/>
      <c r="G787" s="442"/>
      <c r="H787" s="442"/>
      <c r="I787" s="442"/>
      <c r="J787" s="442"/>
      <c r="K787" s="442"/>
      <c r="L787" s="442"/>
      <c r="M787" s="442"/>
      <c r="N787" s="442"/>
      <c r="O787" s="442"/>
      <c r="P787" s="471"/>
      <c r="W787" s="457" t="s">
        <v>195</v>
      </c>
    </row>
    <row r="788" spans="1:23" s="64" customFormat="1" ht="17" thickBot="1">
      <c r="A788" s="374" t="s">
        <v>959</v>
      </c>
      <c r="B788" s="467" t="s">
        <v>68</v>
      </c>
      <c r="C788" s="442"/>
      <c r="D788" s="442"/>
      <c r="E788" s="766"/>
      <c r="F788" s="767"/>
      <c r="G788" s="767"/>
      <c r="H788" s="767"/>
      <c r="I788" s="767"/>
      <c r="J788" s="768"/>
      <c r="K788" s="468" t="s">
        <v>69</v>
      </c>
      <c r="L788" s="766"/>
      <c r="M788" s="768"/>
      <c r="N788" s="442"/>
      <c r="O788" s="467" t="s">
        <v>778</v>
      </c>
      <c r="P788" s="629"/>
      <c r="W788" s="453"/>
    </row>
    <row r="789" spans="1:23" s="64" customFormat="1" ht="17" thickBot="1">
      <c r="A789" s="470"/>
      <c r="B789" s="442"/>
      <c r="C789" s="442"/>
      <c r="D789" s="442"/>
      <c r="E789" s="442"/>
      <c r="F789" s="442"/>
      <c r="G789" s="442"/>
      <c r="H789" s="442"/>
      <c r="I789" s="442"/>
      <c r="J789" s="442"/>
      <c r="K789" s="442"/>
      <c r="L789" s="442"/>
      <c r="M789" s="442"/>
      <c r="N789" s="442"/>
      <c r="O789" s="442"/>
      <c r="P789" s="471"/>
      <c r="W789" s="453"/>
    </row>
    <row r="790" spans="1:23" s="64" customFormat="1" ht="17" thickBot="1">
      <c r="A790" s="470"/>
      <c r="B790" s="467" t="s">
        <v>862</v>
      </c>
      <c r="C790" s="442"/>
      <c r="D790" s="442"/>
      <c r="E790" s="472"/>
      <c r="F790" s="472"/>
      <c r="G790" s="766"/>
      <c r="H790" s="767"/>
      <c r="I790" s="768"/>
      <c r="J790" s="442"/>
      <c r="K790" s="467" t="s">
        <v>49</v>
      </c>
      <c r="L790" s="610"/>
      <c r="M790" s="442"/>
      <c r="N790" s="442"/>
      <c r="O790" s="467" t="s">
        <v>49</v>
      </c>
      <c r="P790" s="610"/>
      <c r="W790" s="453"/>
    </row>
    <row r="791" spans="1:23" s="64" customFormat="1" ht="17" thickBot="1">
      <c r="A791" s="470"/>
      <c r="B791" s="467"/>
      <c r="C791" s="442"/>
      <c r="D791" s="442"/>
      <c r="E791" s="474"/>
      <c r="F791" s="474"/>
      <c r="G791" s="474"/>
      <c r="H791" s="474"/>
      <c r="I791" s="442"/>
      <c r="J791" s="442"/>
      <c r="K791" s="467"/>
      <c r="L791" s="475"/>
      <c r="M791" s="450"/>
      <c r="N791" s="450"/>
      <c r="O791" s="476"/>
      <c r="P791" s="477"/>
      <c r="W791" s="453"/>
    </row>
    <row r="792" spans="1:23" s="64" customFormat="1" ht="17" thickBot="1">
      <c r="A792" s="470"/>
      <c r="B792" s="467" t="s">
        <v>779</v>
      </c>
      <c r="C792" s="450"/>
      <c r="D792" s="450"/>
      <c r="E792" s="474"/>
      <c r="F792" s="474"/>
      <c r="G792" s="801" t="s">
        <v>859</v>
      </c>
      <c r="H792" s="802"/>
      <c r="I792" s="803"/>
      <c r="J792" s="442"/>
      <c r="K792" s="467" t="s">
        <v>50</v>
      </c>
      <c r="L792" s="611"/>
      <c r="M792" s="442"/>
      <c r="N792" s="442"/>
      <c r="O792" s="467" t="s">
        <v>50</v>
      </c>
      <c r="P792" s="611"/>
      <c r="W792" s="453"/>
    </row>
    <row r="793" spans="1:23" s="64" customFormat="1" ht="16">
      <c r="A793" s="470"/>
      <c r="B793" s="442"/>
      <c r="C793" s="442"/>
      <c r="D793" s="442"/>
      <c r="E793" s="442"/>
      <c r="F793" s="442"/>
      <c r="G793" s="442"/>
      <c r="H793" s="442"/>
      <c r="I793" s="442"/>
      <c r="J793" s="442"/>
      <c r="K793" s="442"/>
      <c r="L793" s="442"/>
      <c r="M793" s="442"/>
      <c r="N793" s="442"/>
      <c r="O793" s="442"/>
      <c r="P793" s="471"/>
      <c r="W793" s="453"/>
    </row>
    <row r="794" spans="1:23" s="64" customFormat="1" ht="16">
      <c r="A794" s="470"/>
      <c r="B794" s="467" t="s">
        <v>70</v>
      </c>
      <c r="C794" s="442"/>
      <c r="D794" s="766"/>
      <c r="E794" s="767"/>
      <c r="F794" s="768"/>
      <c r="G794" s="442"/>
      <c r="H794" s="467" t="s">
        <v>71</v>
      </c>
      <c r="I794" s="442"/>
      <c r="J794" s="769"/>
      <c r="K794" s="804"/>
      <c r="L794" s="804"/>
      <c r="M794" s="804"/>
      <c r="N794" s="804"/>
      <c r="O794" s="770"/>
      <c r="P794" s="471"/>
      <c r="W794" s="453"/>
    </row>
    <row r="795" spans="1:23" s="64" customFormat="1" ht="16">
      <c r="A795" s="470"/>
      <c r="B795" s="442"/>
      <c r="C795" s="442"/>
      <c r="D795" s="442"/>
      <c r="E795" s="442"/>
      <c r="F795" s="442"/>
      <c r="G795" s="442"/>
      <c r="H795" s="442"/>
      <c r="I795" s="442"/>
      <c r="J795" s="442"/>
      <c r="K795" s="442"/>
      <c r="L795" s="442"/>
      <c r="M795" s="442"/>
      <c r="N795" s="442"/>
      <c r="O795" s="442"/>
      <c r="P795" s="471"/>
      <c r="W795" s="453"/>
    </row>
    <row r="796" spans="1:23" s="64" customFormat="1" ht="16">
      <c r="A796" s="470"/>
      <c r="B796" s="467" t="s">
        <v>72</v>
      </c>
      <c r="C796" s="442"/>
      <c r="D796" s="766"/>
      <c r="E796" s="767"/>
      <c r="F796" s="767"/>
      <c r="G796" s="767"/>
      <c r="H796" s="767"/>
      <c r="I796" s="767"/>
      <c r="J796" s="767"/>
      <c r="K796" s="767"/>
      <c r="L796" s="767"/>
      <c r="M796" s="767"/>
      <c r="N796" s="767"/>
      <c r="O796" s="768"/>
      <c r="P796" s="471"/>
      <c r="W796" s="453"/>
    </row>
    <row r="797" spans="1:23" s="64" customFormat="1" ht="17" thickBot="1">
      <c r="A797" s="479"/>
      <c r="B797" s="480"/>
      <c r="C797" s="480"/>
      <c r="D797" s="480"/>
      <c r="E797" s="480"/>
      <c r="F797" s="480"/>
      <c r="G797" s="480"/>
      <c r="H797" s="480"/>
      <c r="I797" s="480"/>
      <c r="J797" s="480"/>
      <c r="K797" s="480"/>
      <c r="L797" s="480"/>
      <c r="M797" s="480"/>
      <c r="N797" s="480"/>
      <c r="O797" s="480"/>
      <c r="P797" s="481"/>
      <c r="W797" s="453"/>
    </row>
    <row r="798" spans="1:23" ht="17" thickBot="1">
      <c r="A798" s="470"/>
      <c r="B798" s="442"/>
      <c r="C798" s="442"/>
      <c r="D798" s="442"/>
      <c r="E798" s="442"/>
      <c r="F798" s="442"/>
      <c r="G798" s="442"/>
      <c r="H798" s="442"/>
      <c r="I798" s="442"/>
      <c r="J798" s="442"/>
      <c r="K798" s="442"/>
      <c r="L798" s="442"/>
      <c r="M798" s="442"/>
      <c r="N798" s="442"/>
      <c r="O798" s="442"/>
      <c r="P798" s="471"/>
      <c r="Q798" s="64"/>
      <c r="R798" s="64"/>
      <c r="S798" s="64"/>
      <c r="T798" s="64"/>
      <c r="U798" s="64"/>
      <c r="V798" s="64"/>
      <c r="W798" s="457" t="s">
        <v>195</v>
      </c>
    </row>
    <row r="799" spans="1:23" s="64" customFormat="1" ht="17" thickBot="1">
      <c r="A799" s="374" t="s">
        <v>960</v>
      </c>
      <c r="B799" s="467" t="s">
        <v>68</v>
      </c>
      <c r="C799" s="442"/>
      <c r="D799" s="442"/>
      <c r="E799" s="766"/>
      <c r="F799" s="767"/>
      <c r="G799" s="767"/>
      <c r="H799" s="767"/>
      <c r="I799" s="767"/>
      <c r="J799" s="768"/>
      <c r="K799" s="468" t="s">
        <v>69</v>
      </c>
      <c r="L799" s="766"/>
      <c r="M799" s="768"/>
      <c r="N799" s="442"/>
      <c r="O799" s="467" t="s">
        <v>778</v>
      </c>
      <c r="P799" s="629"/>
      <c r="W799" s="453"/>
    </row>
    <row r="800" spans="1:23" s="64" customFormat="1" ht="17" thickBot="1">
      <c r="A800" s="470"/>
      <c r="B800" s="442"/>
      <c r="C800" s="442"/>
      <c r="D800" s="442"/>
      <c r="E800" s="442"/>
      <c r="F800" s="442"/>
      <c r="G800" s="442"/>
      <c r="H800" s="442"/>
      <c r="I800" s="442"/>
      <c r="J800" s="442"/>
      <c r="K800" s="442"/>
      <c r="L800" s="442"/>
      <c r="M800" s="442"/>
      <c r="N800" s="442"/>
      <c r="O800" s="442"/>
      <c r="P800" s="471"/>
      <c r="W800" s="453"/>
    </row>
    <row r="801" spans="1:23" s="64" customFormat="1" ht="17" thickBot="1">
      <c r="A801" s="470"/>
      <c r="B801" s="467" t="s">
        <v>862</v>
      </c>
      <c r="C801" s="442"/>
      <c r="D801" s="442"/>
      <c r="E801" s="472"/>
      <c r="F801" s="472"/>
      <c r="G801" s="766"/>
      <c r="H801" s="767"/>
      <c r="I801" s="768"/>
      <c r="J801" s="442"/>
      <c r="K801" s="467" t="s">
        <v>49</v>
      </c>
      <c r="L801" s="610"/>
      <c r="M801" s="442"/>
      <c r="N801" s="442"/>
      <c r="O801" s="467" t="s">
        <v>49</v>
      </c>
      <c r="P801" s="610"/>
      <c r="W801" s="453"/>
    </row>
    <row r="802" spans="1:23" s="64" customFormat="1" ht="17" thickBot="1">
      <c r="A802" s="470"/>
      <c r="B802" s="467"/>
      <c r="C802" s="442"/>
      <c r="D802" s="442"/>
      <c r="E802" s="474"/>
      <c r="F802" s="474"/>
      <c r="G802" s="474"/>
      <c r="H802" s="474"/>
      <c r="I802" s="442"/>
      <c r="J802" s="442"/>
      <c r="K802" s="467"/>
      <c r="L802" s="475"/>
      <c r="M802" s="450"/>
      <c r="N802" s="450"/>
      <c r="O802" s="476"/>
      <c r="P802" s="477"/>
      <c r="W802" s="453"/>
    </row>
    <row r="803" spans="1:23" s="64" customFormat="1" ht="17" thickBot="1">
      <c r="A803" s="470"/>
      <c r="B803" s="467" t="s">
        <v>779</v>
      </c>
      <c r="C803" s="450"/>
      <c r="D803" s="450"/>
      <c r="E803" s="474"/>
      <c r="F803" s="474"/>
      <c r="G803" s="801" t="s">
        <v>859</v>
      </c>
      <c r="H803" s="802"/>
      <c r="I803" s="803"/>
      <c r="J803" s="442"/>
      <c r="K803" s="467" t="s">
        <v>50</v>
      </c>
      <c r="L803" s="611"/>
      <c r="M803" s="442"/>
      <c r="N803" s="442"/>
      <c r="O803" s="467" t="s">
        <v>50</v>
      </c>
      <c r="P803" s="611"/>
      <c r="W803" s="453"/>
    </row>
    <row r="804" spans="1:23" s="64" customFormat="1" ht="16">
      <c r="A804" s="470"/>
      <c r="B804" s="442"/>
      <c r="C804" s="442"/>
      <c r="D804" s="442"/>
      <c r="E804" s="442"/>
      <c r="F804" s="442"/>
      <c r="G804" s="442"/>
      <c r="H804" s="442"/>
      <c r="I804" s="442"/>
      <c r="J804" s="442"/>
      <c r="K804" s="442"/>
      <c r="L804" s="442"/>
      <c r="M804" s="442"/>
      <c r="N804" s="442"/>
      <c r="O804" s="442"/>
      <c r="P804" s="471"/>
      <c r="W804" s="453"/>
    </row>
    <row r="805" spans="1:23" s="64" customFormat="1" ht="16">
      <c r="A805" s="470"/>
      <c r="B805" s="467" t="s">
        <v>70</v>
      </c>
      <c r="C805" s="442"/>
      <c r="D805" s="766"/>
      <c r="E805" s="767"/>
      <c r="F805" s="768"/>
      <c r="G805" s="442"/>
      <c r="H805" s="467" t="s">
        <v>71</v>
      </c>
      <c r="I805" s="442"/>
      <c r="J805" s="769"/>
      <c r="K805" s="804"/>
      <c r="L805" s="804"/>
      <c r="M805" s="804"/>
      <c r="N805" s="804"/>
      <c r="O805" s="770"/>
      <c r="P805" s="471"/>
      <c r="W805" s="453"/>
    </row>
    <row r="806" spans="1:23" s="64" customFormat="1" ht="16">
      <c r="A806" s="470"/>
      <c r="B806" s="442"/>
      <c r="C806" s="442"/>
      <c r="D806" s="442"/>
      <c r="E806" s="442"/>
      <c r="F806" s="442"/>
      <c r="G806" s="442"/>
      <c r="H806" s="442"/>
      <c r="I806" s="442"/>
      <c r="J806" s="442"/>
      <c r="K806" s="442"/>
      <c r="L806" s="442"/>
      <c r="M806" s="442"/>
      <c r="N806" s="442"/>
      <c r="O806" s="442"/>
      <c r="P806" s="471"/>
      <c r="W806" s="453"/>
    </row>
    <row r="807" spans="1:23" s="64" customFormat="1" ht="16">
      <c r="A807" s="470"/>
      <c r="B807" s="467" t="s">
        <v>72</v>
      </c>
      <c r="C807" s="442"/>
      <c r="D807" s="766"/>
      <c r="E807" s="767"/>
      <c r="F807" s="767"/>
      <c r="G807" s="767"/>
      <c r="H807" s="767"/>
      <c r="I807" s="767"/>
      <c r="J807" s="767"/>
      <c r="K807" s="767"/>
      <c r="L807" s="767"/>
      <c r="M807" s="767"/>
      <c r="N807" s="767"/>
      <c r="O807" s="768"/>
      <c r="P807" s="471"/>
      <c r="W807" s="453"/>
    </row>
    <row r="808" spans="1:23" s="64" customFormat="1" ht="17" thickBot="1">
      <c r="A808" s="470"/>
      <c r="B808" s="442"/>
      <c r="C808" s="442"/>
      <c r="D808" s="442"/>
      <c r="E808" s="442"/>
      <c r="F808" s="442"/>
      <c r="G808" s="442"/>
      <c r="H808" s="442"/>
      <c r="I808" s="442"/>
      <c r="J808" s="442"/>
      <c r="K808" s="442"/>
      <c r="L808" s="442"/>
      <c r="M808" s="442"/>
      <c r="N808" s="442"/>
      <c r="O808" s="442"/>
      <c r="P808" s="471"/>
      <c r="W808" s="453"/>
    </row>
    <row r="809" spans="1:23" s="64" customFormat="1" ht="17" thickBot="1">
      <c r="A809" s="464"/>
      <c r="B809" s="465"/>
      <c r="C809" s="465"/>
      <c r="D809" s="465"/>
      <c r="E809" s="465"/>
      <c r="F809" s="465"/>
      <c r="G809" s="465"/>
      <c r="H809" s="465"/>
      <c r="I809" s="465"/>
      <c r="J809" s="465"/>
      <c r="K809" s="465"/>
      <c r="L809" s="465"/>
      <c r="M809" s="465"/>
      <c r="N809" s="465"/>
      <c r="O809" s="465"/>
      <c r="P809" s="458"/>
      <c r="W809" s="457" t="s">
        <v>195</v>
      </c>
    </row>
    <row r="810" spans="1:23" s="64" customFormat="1" ht="17" thickBot="1">
      <c r="A810" s="374" t="s">
        <v>961</v>
      </c>
      <c r="B810" s="467" t="s">
        <v>68</v>
      </c>
      <c r="C810" s="442"/>
      <c r="D810" s="442"/>
      <c r="E810" s="766"/>
      <c r="F810" s="767"/>
      <c r="G810" s="767"/>
      <c r="H810" s="767"/>
      <c r="I810" s="767"/>
      <c r="J810" s="768"/>
      <c r="K810" s="468" t="s">
        <v>69</v>
      </c>
      <c r="L810" s="766"/>
      <c r="M810" s="768"/>
      <c r="N810" s="442"/>
      <c r="O810" s="467" t="s">
        <v>778</v>
      </c>
      <c r="P810" s="629"/>
      <c r="W810" s="453"/>
    </row>
    <row r="811" spans="1:23" s="64" customFormat="1" ht="17" thickBot="1">
      <c r="A811" s="470"/>
      <c r="B811" s="442"/>
      <c r="C811" s="442"/>
      <c r="D811" s="442"/>
      <c r="E811" s="442"/>
      <c r="F811" s="442"/>
      <c r="G811" s="442"/>
      <c r="H811" s="442"/>
      <c r="I811" s="442"/>
      <c r="J811" s="442"/>
      <c r="K811" s="442"/>
      <c r="L811" s="442"/>
      <c r="M811" s="442"/>
      <c r="N811" s="442"/>
      <c r="O811" s="442"/>
      <c r="P811" s="471"/>
      <c r="W811" s="453"/>
    </row>
    <row r="812" spans="1:23" s="64" customFormat="1" ht="17" thickBot="1">
      <c r="A812" s="470"/>
      <c r="B812" s="467" t="s">
        <v>862</v>
      </c>
      <c r="C812" s="442"/>
      <c r="D812" s="442"/>
      <c r="E812" s="472"/>
      <c r="F812" s="472"/>
      <c r="G812" s="766"/>
      <c r="H812" s="767"/>
      <c r="I812" s="768"/>
      <c r="J812" s="442"/>
      <c r="K812" s="467" t="s">
        <v>49</v>
      </c>
      <c r="L812" s="610"/>
      <c r="M812" s="442"/>
      <c r="N812" s="442"/>
      <c r="O812" s="467" t="s">
        <v>49</v>
      </c>
      <c r="P812" s="610"/>
      <c r="W812" s="453"/>
    </row>
    <row r="813" spans="1:23" s="64" customFormat="1" ht="17" thickBot="1">
      <c r="A813" s="470"/>
      <c r="B813" s="467"/>
      <c r="C813" s="442"/>
      <c r="D813" s="442"/>
      <c r="E813" s="474"/>
      <c r="F813" s="474"/>
      <c r="G813" s="474"/>
      <c r="H813" s="474"/>
      <c r="I813" s="442"/>
      <c r="J813" s="442"/>
      <c r="K813" s="467"/>
      <c r="L813" s="475"/>
      <c r="M813" s="450"/>
      <c r="N813" s="450"/>
      <c r="O813" s="476"/>
      <c r="P813" s="477"/>
      <c r="W813" s="453"/>
    </row>
    <row r="814" spans="1:23" s="64" customFormat="1" ht="17" thickBot="1">
      <c r="A814" s="470"/>
      <c r="B814" s="467" t="s">
        <v>779</v>
      </c>
      <c r="C814" s="450"/>
      <c r="D814" s="450"/>
      <c r="E814" s="474"/>
      <c r="F814" s="474"/>
      <c r="G814" s="801" t="s">
        <v>859</v>
      </c>
      <c r="H814" s="802"/>
      <c r="I814" s="803"/>
      <c r="J814" s="442"/>
      <c r="K814" s="467" t="s">
        <v>50</v>
      </c>
      <c r="L814" s="611"/>
      <c r="M814" s="442"/>
      <c r="N814" s="442"/>
      <c r="O814" s="467" t="s">
        <v>50</v>
      </c>
      <c r="P814" s="611"/>
      <c r="W814" s="453"/>
    </row>
    <row r="815" spans="1:23" s="64" customFormat="1" ht="16">
      <c r="A815" s="470"/>
      <c r="B815" s="442"/>
      <c r="C815" s="442"/>
      <c r="D815" s="442"/>
      <c r="E815" s="442"/>
      <c r="F815" s="442"/>
      <c r="G815" s="442"/>
      <c r="H815" s="442"/>
      <c r="I815" s="442"/>
      <c r="J815" s="442"/>
      <c r="K815" s="442"/>
      <c r="L815" s="442"/>
      <c r="M815" s="442"/>
      <c r="N815" s="442"/>
      <c r="O815" s="442"/>
      <c r="P815" s="471"/>
      <c r="W815" s="453"/>
    </row>
    <row r="816" spans="1:23" s="64" customFormat="1" ht="16">
      <c r="A816" s="470"/>
      <c r="B816" s="467" t="s">
        <v>70</v>
      </c>
      <c r="C816" s="442"/>
      <c r="D816" s="766"/>
      <c r="E816" s="767"/>
      <c r="F816" s="768"/>
      <c r="G816" s="442"/>
      <c r="H816" s="467" t="s">
        <v>71</v>
      </c>
      <c r="I816" s="442"/>
      <c r="J816" s="769"/>
      <c r="K816" s="804"/>
      <c r="L816" s="804"/>
      <c r="M816" s="804"/>
      <c r="N816" s="804"/>
      <c r="O816" s="770"/>
      <c r="P816" s="471"/>
      <c r="W816" s="453"/>
    </row>
    <row r="817" spans="1:23" s="64" customFormat="1" ht="16">
      <c r="A817" s="470"/>
      <c r="B817" s="442"/>
      <c r="C817" s="442"/>
      <c r="D817" s="442"/>
      <c r="E817" s="442"/>
      <c r="F817" s="442"/>
      <c r="G817" s="442"/>
      <c r="H817" s="442"/>
      <c r="I817" s="442"/>
      <c r="J817" s="442"/>
      <c r="K817" s="442"/>
      <c r="L817" s="442"/>
      <c r="M817" s="442"/>
      <c r="N817" s="442"/>
      <c r="O817" s="442"/>
      <c r="P817" s="471"/>
      <c r="W817" s="453"/>
    </row>
    <row r="818" spans="1:23" s="64" customFormat="1" ht="16">
      <c r="A818" s="470"/>
      <c r="B818" s="467" t="s">
        <v>72</v>
      </c>
      <c r="C818" s="442"/>
      <c r="D818" s="766"/>
      <c r="E818" s="767"/>
      <c r="F818" s="767"/>
      <c r="G818" s="767"/>
      <c r="H818" s="767"/>
      <c r="I818" s="767"/>
      <c r="J818" s="767"/>
      <c r="K818" s="767"/>
      <c r="L818" s="767"/>
      <c r="M818" s="767"/>
      <c r="N818" s="767"/>
      <c r="O818" s="768"/>
      <c r="P818" s="471"/>
      <c r="W818" s="453"/>
    </row>
    <row r="819" spans="1:23" s="64" customFormat="1" ht="17" thickBot="1">
      <c r="A819" s="479"/>
      <c r="B819" s="480"/>
      <c r="C819" s="480"/>
      <c r="D819" s="480"/>
      <c r="E819" s="480"/>
      <c r="F819" s="480"/>
      <c r="G819" s="480"/>
      <c r="H819" s="480"/>
      <c r="I819" s="480"/>
      <c r="J819" s="480"/>
      <c r="K819" s="480"/>
      <c r="L819" s="480"/>
      <c r="M819" s="480"/>
      <c r="N819" s="480"/>
      <c r="O819" s="480"/>
      <c r="P819" s="481"/>
      <c r="W819" s="453"/>
    </row>
    <row r="820" spans="1:23" s="64" customFormat="1" ht="17" thickBot="1">
      <c r="A820" s="470"/>
      <c r="B820" s="442"/>
      <c r="C820" s="442"/>
      <c r="D820" s="442"/>
      <c r="E820" s="442"/>
      <c r="F820" s="442"/>
      <c r="G820" s="442"/>
      <c r="H820" s="442"/>
      <c r="I820" s="442"/>
      <c r="J820" s="442"/>
      <c r="K820" s="442"/>
      <c r="L820" s="442"/>
      <c r="M820" s="442"/>
      <c r="N820" s="442"/>
      <c r="O820" s="442"/>
      <c r="P820" s="471"/>
      <c r="Q820"/>
      <c r="R820"/>
      <c r="S820"/>
      <c r="T820"/>
      <c r="U820"/>
      <c r="V820"/>
      <c r="W820" s="457" t="s">
        <v>195</v>
      </c>
    </row>
    <row r="821" spans="1:23" s="64" customFormat="1" ht="17" thickBot="1">
      <c r="A821" s="374" t="s">
        <v>962</v>
      </c>
      <c r="B821" s="467" t="s">
        <v>68</v>
      </c>
      <c r="C821" s="442"/>
      <c r="D821" s="442"/>
      <c r="E821" s="766"/>
      <c r="F821" s="767"/>
      <c r="G821" s="767"/>
      <c r="H821" s="767"/>
      <c r="I821" s="767"/>
      <c r="J821" s="768"/>
      <c r="K821" s="468" t="s">
        <v>69</v>
      </c>
      <c r="L821" s="766"/>
      <c r="M821" s="768"/>
      <c r="N821" s="442"/>
      <c r="O821" s="467" t="s">
        <v>778</v>
      </c>
      <c r="P821" s="629"/>
      <c r="W821" s="453"/>
    </row>
    <row r="822" spans="1:23" s="64" customFormat="1" ht="17" thickBot="1">
      <c r="A822" s="470"/>
      <c r="B822" s="442"/>
      <c r="C822" s="442"/>
      <c r="D822" s="442"/>
      <c r="E822" s="442"/>
      <c r="F822" s="442"/>
      <c r="G822" s="442"/>
      <c r="H822" s="442"/>
      <c r="I822" s="442"/>
      <c r="J822" s="442"/>
      <c r="K822" s="442"/>
      <c r="L822" s="442"/>
      <c r="M822" s="442"/>
      <c r="N822" s="442"/>
      <c r="O822" s="442"/>
      <c r="P822" s="471"/>
      <c r="W822" s="453"/>
    </row>
    <row r="823" spans="1:23" s="64" customFormat="1" ht="17" thickBot="1">
      <c r="A823" s="470"/>
      <c r="B823" s="467" t="s">
        <v>862</v>
      </c>
      <c r="C823" s="442"/>
      <c r="D823" s="442"/>
      <c r="E823" s="472"/>
      <c r="F823" s="472"/>
      <c r="G823" s="766"/>
      <c r="H823" s="767"/>
      <c r="I823" s="768"/>
      <c r="J823" s="442"/>
      <c r="K823" s="467" t="s">
        <v>49</v>
      </c>
      <c r="L823" s="610"/>
      <c r="M823" s="442"/>
      <c r="N823" s="442"/>
      <c r="O823" s="467" t="s">
        <v>49</v>
      </c>
      <c r="P823" s="610"/>
      <c r="W823" s="453"/>
    </row>
    <row r="824" spans="1:23" s="64" customFormat="1" ht="17" thickBot="1">
      <c r="A824" s="470"/>
      <c r="B824" s="467"/>
      <c r="C824" s="442"/>
      <c r="D824" s="442"/>
      <c r="E824" s="474"/>
      <c r="F824" s="474"/>
      <c r="G824" s="474"/>
      <c r="H824" s="474"/>
      <c r="I824" s="442"/>
      <c r="J824" s="442"/>
      <c r="K824" s="467"/>
      <c r="L824" s="475"/>
      <c r="M824" s="450"/>
      <c r="N824" s="450"/>
      <c r="O824" s="476"/>
      <c r="P824" s="477"/>
      <c r="W824" s="453"/>
    </row>
    <row r="825" spans="1:23" s="64" customFormat="1" ht="17" thickBot="1">
      <c r="A825" s="470"/>
      <c r="B825" s="467" t="s">
        <v>779</v>
      </c>
      <c r="C825" s="450"/>
      <c r="D825" s="450"/>
      <c r="E825" s="474"/>
      <c r="F825" s="474"/>
      <c r="G825" s="801" t="s">
        <v>859</v>
      </c>
      <c r="H825" s="802"/>
      <c r="I825" s="803"/>
      <c r="J825" s="442"/>
      <c r="K825" s="467" t="s">
        <v>50</v>
      </c>
      <c r="L825" s="611"/>
      <c r="M825" s="442"/>
      <c r="N825" s="442"/>
      <c r="O825" s="467" t="s">
        <v>50</v>
      </c>
      <c r="P825" s="611"/>
      <c r="W825" s="453"/>
    </row>
    <row r="826" spans="1:23" s="64" customFormat="1" ht="16">
      <c r="A826" s="470"/>
      <c r="B826" s="442"/>
      <c r="C826" s="442"/>
      <c r="D826" s="442"/>
      <c r="E826" s="442"/>
      <c r="F826" s="442"/>
      <c r="G826" s="442"/>
      <c r="H826" s="442"/>
      <c r="I826" s="442"/>
      <c r="J826" s="442"/>
      <c r="K826" s="442"/>
      <c r="L826" s="442"/>
      <c r="M826" s="442"/>
      <c r="N826" s="442"/>
      <c r="O826" s="442"/>
      <c r="P826" s="471"/>
      <c r="W826" s="453"/>
    </row>
    <row r="827" spans="1:23" s="64" customFormat="1" ht="16">
      <c r="A827" s="470"/>
      <c r="B827" s="467" t="s">
        <v>70</v>
      </c>
      <c r="C827" s="442"/>
      <c r="D827" s="766"/>
      <c r="E827" s="767"/>
      <c r="F827" s="768"/>
      <c r="G827" s="442"/>
      <c r="H827" s="467" t="s">
        <v>71</v>
      </c>
      <c r="I827" s="442"/>
      <c r="J827" s="769"/>
      <c r="K827" s="804"/>
      <c r="L827" s="804"/>
      <c r="M827" s="804"/>
      <c r="N827" s="804"/>
      <c r="O827" s="770"/>
      <c r="P827" s="471"/>
      <c r="W827" s="453"/>
    </row>
    <row r="828" spans="1:23" s="64" customFormat="1" ht="16">
      <c r="A828" s="470"/>
      <c r="B828" s="442"/>
      <c r="C828" s="442"/>
      <c r="D828" s="442"/>
      <c r="E828" s="442"/>
      <c r="F828" s="442"/>
      <c r="G828" s="442"/>
      <c r="H828" s="442"/>
      <c r="I828" s="442"/>
      <c r="J828" s="442"/>
      <c r="K828" s="442"/>
      <c r="L828" s="442"/>
      <c r="M828" s="442"/>
      <c r="N828" s="442"/>
      <c r="O828" s="442"/>
      <c r="P828" s="471"/>
      <c r="W828" s="453"/>
    </row>
    <row r="829" spans="1:23" s="64" customFormat="1" ht="16">
      <c r="A829" s="470"/>
      <c r="B829" s="467" t="s">
        <v>72</v>
      </c>
      <c r="C829" s="442"/>
      <c r="D829" s="766"/>
      <c r="E829" s="767"/>
      <c r="F829" s="767"/>
      <c r="G829" s="767"/>
      <c r="H829" s="767"/>
      <c r="I829" s="767"/>
      <c r="J829" s="767"/>
      <c r="K829" s="767"/>
      <c r="L829" s="767"/>
      <c r="M829" s="767"/>
      <c r="N829" s="767"/>
      <c r="O829" s="768"/>
      <c r="P829" s="471"/>
      <c r="W829" s="453"/>
    </row>
    <row r="830" spans="1:23" s="64" customFormat="1" ht="17" thickBot="1">
      <c r="A830" s="479"/>
      <c r="B830" s="480"/>
      <c r="C830" s="480"/>
      <c r="D830" s="480"/>
      <c r="E830" s="480"/>
      <c r="F830" s="480"/>
      <c r="G830" s="480"/>
      <c r="H830" s="480"/>
      <c r="I830" s="480"/>
      <c r="J830" s="480"/>
      <c r="K830" s="480"/>
      <c r="L830" s="480"/>
      <c r="M830" s="480"/>
      <c r="N830" s="480"/>
      <c r="O830" s="480"/>
      <c r="P830" s="481"/>
      <c r="W830" s="453"/>
    </row>
    <row r="831" spans="1:23" s="64" customFormat="1" ht="17" thickBot="1">
      <c r="A831" s="470"/>
      <c r="B831" s="442"/>
      <c r="C831" s="442"/>
      <c r="D831" s="442"/>
      <c r="E831" s="442"/>
      <c r="F831" s="442"/>
      <c r="G831" s="442"/>
      <c r="H831" s="442"/>
      <c r="I831" s="442"/>
      <c r="J831" s="442"/>
      <c r="K831" s="442"/>
      <c r="L831" s="442"/>
      <c r="M831" s="442"/>
      <c r="N831" s="442"/>
      <c r="O831" s="442"/>
      <c r="P831" s="471"/>
      <c r="W831" s="457" t="s">
        <v>195</v>
      </c>
    </row>
    <row r="832" spans="1:23" s="64" customFormat="1" ht="17" thickBot="1">
      <c r="A832" s="374" t="s">
        <v>963</v>
      </c>
      <c r="B832" s="467" t="s">
        <v>68</v>
      </c>
      <c r="C832" s="442"/>
      <c r="D832" s="442"/>
      <c r="E832" s="766"/>
      <c r="F832" s="767"/>
      <c r="G832" s="767"/>
      <c r="H832" s="767"/>
      <c r="I832" s="767"/>
      <c r="J832" s="768"/>
      <c r="K832" s="468" t="s">
        <v>69</v>
      </c>
      <c r="L832" s="766"/>
      <c r="M832" s="768"/>
      <c r="N832" s="442"/>
      <c r="O832" s="467" t="s">
        <v>778</v>
      </c>
      <c r="P832" s="629"/>
      <c r="W832" s="453"/>
    </row>
    <row r="833" spans="1:23" s="64" customFormat="1" ht="17" thickBot="1">
      <c r="A833" s="470"/>
      <c r="B833" s="442"/>
      <c r="C833" s="442"/>
      <c r="D833" s="442"/>
      <c r="E833" s="442"/>
      <c r="F833" s="442"/>
      <c r="G833" s="442"/>
      <c r="H833" s="442"/>
      <c r="I833" s="442"/>
      <c r="J833" s="442"/>
      <c r="K833" s="442"/>
      <c r="L833" s="442"/>
      <c r="M833" s="442"/>
      <c r="N833" s="442"/>
      <c r="O833" s="442"/>
      <c r="P833" s="471"/>
      <c r="W833" s="453"/>
    </row>
    <row r="834" spans="1:23" s="64" customFormat="1" ht="17" thickBot="1">
      <c r="A834" s="470"/>
      <c r="B834" s="467" t="s">
        <v>862</v>
      </c>
      <c r="C834" s="442"/>
      <c r="D834" s="442"/>
      <c r="E834" s="472"/>
      <c r="F834" s="472"/>
      <c r="G834" s="766"/>
      <c r="H834" s="767"/>
      <c r="I834" s="768"/>
      <c r="J834" s="442"/>
      <c r="K834" s="467" t="s">
        <v>49</v>
      </c>
      <c r="L834" s="610"/>
      <c r="M834" s="442"/>
      <c r="N834" s="442"/>
      <c r="O834" s="467" t="s">
        <v>49</v>
      </c>
      <c r="P834" s="610"/>
      <c r="W834" s="453"/>
    </row>
    <row r="835" spans="1:23" s="64" customFormat="1" ht="17" thickBot="1">
      <c r="A835" s="470"/>
      <c r="B835" s="467"/>
      <c r="C835" s="442"/>
      <c r="D835" s="442"/>
      <c r="E835" s="474"/>
      <c r="F835" s="474"/>
      <c r="G835" s="474"/>
      <c r="H835" s="474"/>
      <c r="I835" s="442"/>
      <c r="J835" s="442"/>
      <c r="K835" s="467"/>
      <c r="L835" s="475"/>
      <c r="M835" s="450"/>
      <c r="N835" s="450"/>
      <c r="O835" s="476"/>
      <c r="P835" s="482"/>
      <c r="W835" s="453"/>
    </row>
    <row r="836" spans="1:23" s="64" customFormat="1" ht="17" thickBot="1">
      <c r="A836" s="470"/>
      <c r="B836" s="467" t="s">
        <v>779</v>
      </c>
      <c r="C836" s="450"/>
      <c r="D836" s="450"/>
      <c r="E836" s="474"/>
      <c r="F836" s="474"/>
      <c r="G836" s="801" t="s">
        <v>859</v>
      </c>
      <c r="H836" s="802"/>
      <c r="I836" s="803"/>
      <c r="J836" s="442"/>
      <c r="K836" s="467" t="s">
        <v>50</v>
      </c>
      <c r="L836" s="611"/>
      <c r="M836" s="442"/>
      <c r="N836" s="442"/>
      <c r="O836" s="467" t="s">
        <v>50</v>
      </c>
      <c r="P836" s="611"/>
      <c r="W836" s="453"/>
    </row>
    <row r="837" spans="1:23" s="64" customFormat="1" ht="16">
      <c r="A837" s="470"/>
      <c r="B837" s="442"/>
      <c r="C837" s="442"/>
      <c r="D837" s="442"/>
      <c r="E837" s="442"/>
      <c r="F837" s="442"/>
      <c r="G837" s="442"/>
      <c r="H837" s="442"/>
      <c r="I837" s="442"/>
      <c r="J837" s="442"/>
      <c r="K837" s="442"/>
      <c r="L837" s="442"/>
      <c r="M837" s="442"/>
      <c r="N837" s="442"/>
      <c r="O837" s="442"/>
      <c r="P837" s="471"/>
      <c r="W837" s="453"/>
    </row>
    <row r="838" spans="1:23" s="64" customFormat="1" ht="16">
      <c r="A838" s="470"/>
      <c r="B838" s="467" t="s">
        <v>70</v>
      </c>
      <c r="C838" s="442"/>
      <c r="D838" s="766"/>
      <c r="E838" s="767"/>
      <c r="F838" s="768"/>
      <c r="G838" s="442"/>
      <c r="H838" s="467" t="s">
        <v>71</v>
      </c>
      <c r="I838" s="442"/>
      <c r="J838" s="769"/>
      <c r="K838" s="804"/>
      <c r="L838" s="804"/>
      <c r="M838" s="804"/>
      <c r="N838" s="804"/>
      <c r="O838" s="770"/>
      <c r="P838" s="471"/>
      <c r="W838" s="453"/>
    </row>
    <row r="839" spans="1:23" s="64" customFormat="1" ht="16">
      <c r="A839" s="470"/>
      <c r="B839" s="442"/>
      <c r="C839" s="442"/>
      <c r="D839" s="442"/>
      <c r="E839" s="442"/>
      <c r="F839" s="442"/>
      <c r="G839" s="442"/>
      <c r="H839" s="442"/>
      <c r="I839" s="442"/>
      <c r="J839" s="442"/>
      <c r="K839" s="442"/>
      <c r="L839" s="442"/>
      <c r="M839" s="442"/>
      <c r="N839" s="442"/>
      <c r="O839" s="442"/>
      <c r="P839" s="471"/>
      <c r="W839" s="453"/>
    </row>
    <row r="840" spans="1:23" s="64" customFormat="1" ht="16">
      <c r="A840" s="470"/>
      <c r="B840" s="467" t="s">
        <v>72</v>
      </c>
      <c r="C840" s="442"/>
      <c r="D840" s="766"/>
      <c r="E840" s="767"/>
      <c r="F840" s="767"/>
      <c r="G840" s="767"/>
      <c r="H840" s="767"/>
      <c r="I840" s="767"/>
      <c r="J840" s="767"/>
      <c r="K840" s="767"/>
      <c r="L840" s="767"/>
      <c r="M840" s="767"/>
      <c r="N840" s="767"/>
      <c r="O840" s="768"/>
      <c r="P840" s="471"/>
      <c r="W840" s="453"/>
    </row>
    <row r="841" spans="1:23" s="64" customFormat="1" ht="17" thickBot="1">
      <c r="A841" s="479"/>
      <c r="B841" s="480"/>
      <c r="C841" s="480"/>
      <c r="D841" s="480"/>
      <c r="E841" s="480"/>
      <c r="F841" s="480"/>
      <c r="G841" s="480"/>
      <c r="H841" s="480"/>
      <c r="I841" s="480"/>
      <c r="J841" s="480"/>
      <c r="K841" s="480"/>
      <c r="L841" s="480"/>
      <c r="M841" s="480"/>
      <c r="N841" s="480"/>
      <c r="O841" s="480"/>
      <c r="P841" s="481"/>
      <c r="W841" s="453"/>
    </row>
    <row r="842" spans="1:23" s="64" customFormat="1" ht="17" thickBot="1">
      <c r="A842" s="470"/>
      <c r="B842" s="442"/>
      <c r="C842" s="442"/>
      <c r="D842" s="442"/>
      <c r="E842" s="442"/>
      <c r="F842" s="442"/>
      <c r="G842" s="442"/>
      <c r="H842" s="442"/>
      <c r="I842" s="442"/>
      <c r="J842" s="442"/>
      <c r="K842" s="442"/>
      <c r="L842" s="442"/>
      <c r="M842" s="442"/>
      <c r="N842" s="442"/>
      <c r="O842" s="442"/>
      <c r="P842" s="471"/>
      <c r="W842" s="457" t="s">
        <v>195</v>
      </c>
    </row>
    <row r="843" spans="1:23" s="64" customFormat="1" ht="17" thickBot="1">
      <c r="A843" s="374" t="s">
        <v>964</v>
      </c>
      <c r="B843" s="467" t="s">
        <v>68</v>
      </c>
      <c r="C843" s="442"/>
      <c r="D843" s="442"/>
      <c r="E843" s="766"/>
      <c r="F843" s="767"/>
      <c r="G843" s="767"/>
      <c r="H843" s="767"/>
      <c r="I843" s="767"/>
      <c r="J843" s="768"/>
      <c r="K843" s="468" t="s">
        <v>69</v>
      </c>
      <c r="L843" s="766"/>
      <c r="M843" s="768"/>
      <c r="N843" s="442"/>
      <c r="O843" s="467" t="s">
        <v>778</v>
      </c>
      <c r="P843" s="629"/>
      <c r="W843" s="453"/>
    </row>
    <row r="844" spans="1:23" s="64" customFormat="1" ht="17" thickBot="1">
      <c r="A844" s="470"/>
      <c r="B844" s="442"/>
      <c r="C844" s="442"/>
      <c r="D844" s="442"/>
      <c r="E844" s="442"/>
      <c r="F844" s="442"/>
      <c r="G844" s="442"/>
      <c r="H844" s="442"/>
      <c r="I844" s="442"/>
      <c r="J844" s="442"/>
      <c r="K844" s="442"/>
      <c r="L844" s="442"/>
      <c r="M844" s="442"/>
      <c r="N844" s="442"/>
      <c r="O844" s="442"/>
      <c r="P844" s="471"/>
      <c r="W844" s="453"/>
    </row>
    <row r="845" spans="1:23" s="64" customFormat="1" ht="17" thickBot="1">
      <c r="A845" s="470"/>
      <c r="B845" s="467" t="s">
        <v>862</v>
      </c>
      <c r="C845" s="442"/>
      <c r="D845" s="442"/>
      <c r="E845" s="472"/>
      <c r="F845" s="472"/>
      <c r="G845" s="766"/>
      <c r="H845" s="767"/>
      <c r="I845" s="768"/>
      <c r="J845" s="442"/>
      <c r="K845" s="467" t="s">
        <v>49</v>
      </c>
      <c r="L845" s="610"/>
      <c r="M845" s="442"/>
      <c r="N845" s="442"/>
      <c r="O845" s="467" t="s">
        <v>49</v>
      </c>
      <c r="P845" s="610"/>
      <c r="W845" s="453"/>
    </row>
    <row r="846" spans="1:23" s="64" customFormat="1" ht="17" thickBot="1">
      <c r="A846" s="470"/>
      <c r="B846" s="467"/>
      <c r="C846" s="442"/>
      <c r="D846" s="442"/>
      <c r="E846" s="474"/>
      <c r="F846" s="474"/>
      <c r="G846" s="474"/>
      <c r="H846" s="474"/>
      <c r="I846" s="442"/>
      <c r="J846" s="442"/>
      <c r="K846" s="467"/>
      <c r="L846" s="475"/>
      <c r="M846" s="450"/>
      <c r="N846" s="450"/>
      <c r="O846" s="476"/>
      <c r="P846" s="477"/>
      <c r="W846" s="453"/>
    </row>
    <row r="847" spans="1:23" s="64" customFormat="1" ht="17" thickBot="1">
      <c r="A847" s="470"/>
      <c r="B847" s="467" t="s">
        <v>779</v>
      </c>
      <c r="C847" s="450"/>
      <c r="D847" s="450"/>
      <c r="E847" s="474"/>
      <c r="F847" s="474"/>
      <c r="G847" s="801" t="s">
        <v>859</v>
      </c>
      <c r="H847" s="802"/>
      <c r="I847" s="803"/>
      <c r="J847" s="442"/>
      <c r="K847" s="467" t="s">
        <v>50</v>
      </c>
      <c r="L847" s="611"/>
      <c r="M847" s="442"/>
      <c r="N847" s="442"/>
      <c r="O847" s="467" t="s">
        <v>50</v>
      </c>
      <c r="P847" s="611"/>
      <c r="W847" s="453"/>
    </row>
    <row r="848" spans="1:23" s="64" customFormat="1" ht="16">
      <c r="A848" s="470"/>
      <c r="B848" s="442"/>
      <c r="C848" s="442"/>
      <c r="D848" s="442"/>
      <c r="E848" s="442"/>
      <c r="F848" s="442"/>
      <c r="G848" s="442"/>
      <c r="H848" s="442"/>
      <c r="I848" s="442"/>
      <c r="J848" s="442"/>
      <c r="K848" s="442"/>
      <c r="L848" s="442"/>
      <c r="M848" s="442"/>
      <c r="N848" s="442"/>
      <c r="O848" s="442"/>
      <c r="P848" s="471"/>
      <c r="W848" s="453"/>
    </row>
    <row r="849" spans="1:23" s="64" customFormat="1" ht="16">
      <c r="A849" s="470"/>
      <c r="B849" s="467" t="s">
        <v>70</v>
      </c>
      <c r="C849" s="442"/>
      <c r="D849" s="766"/>
      <c r="E849" s="767"/>
      <c r="F849" s="768"/>
      <c r="G849" s="442"/>
      <c r="H849" s="467" t="s">
        <v>71</v>
      </c>
      <c r="I849" s="442"/>
      <c r="J849" s="769"/>
      <c r="K849" s="804"/>
      <c r="L849" s="804"/>
      <c r="M849" s="804"/>
      <c r="N849" s="804"/>
      <c r="O849" s="770"/>
      <c r="P849" s="471"/>
      <c r="W849" s="453"/>
    </row>
    <row r="850" spans="1:23" s="64" customFormat="1" ht="16">
      <c r="A850" s="470"/>
      <c r="B850" s="442"/>
      <c r="C850" s="442"/>
      <c r="D850" s="442"/>
      <c r="E850" s="442"/>
      <c r="F850" s="442"/>
      <c r="G850" s="442"/>
      <c r="H850" s="442"/>
      <c r="I850" s="442"/>
      <c r="J850" s="442"/>
      <c r="K850" s="442"/>
      <c r="L850" s="442"/>
      <c r="M850" s="442"/>
      <c r="N850" s="442"/>
      <c r="O850" s="442"/>
      <c r="P850" s="471"/>
      <c r="W850" s="453"/>
    </row>
    <row r="851" spans="1:23" s="64" customFormat="1" ht="16">
      <c r="A851" s="470"/>
      <c r="B851" s="467" t="s">
        <v>72</v>
      </c>
      <c r="C851" s="442"/>
      <c r="D851" s="766"/>
      <c r="E851" s="767"/>
      <c r="F851" s="767"/>
      <c r="G851" s="767"/>
      <c r="H851" s="767"/>
      <c r="I851" s="767"/>
      <c r="J851" s="767"/>
      <c r="K851" s="767"/>
      <c r="L851" s="767"/>
      <c r="M851" s="767"/>
      <c r="N851" s="767"/>
      <c r="O851" s="768"/>
      <c r="P851" s="471"/>
      <c r="W851" s="453"/>
    </row>
    <row r="852" spans="1:23" s="64" customFormat="1" ht="17" thickBot="1">
      <c r="A852" s="479"/>
      <c r="B852" s="480"/>
      <c r="C852" s="480"/>
      <c r="D852" s="480"/>
      <c r="E852" s="480"/>
      <c r="F852" s="480"/>
      <c r="G852" s="480"/>
      <c r="H852" s="480"/>
      <c r="I852" s="480"/>
      <c r="J852" s="480"/>
      <c r="K852" s="480"/>
      <c r="L852" s="480"/>
      <c r="M852" s="480"/>
      <c r="N852" s="480"/>
      <c r="O852" s="480"/>
      <c r="P852" s="481"/>
      <c r="W852" s="453"/>
    </row>
    <row r="853" spans="1:23" s="64" customFormat="1" ht="17" thickBot="1">
      <c r="A853" s="470"/>
      <c r="B853" s="442"/>
      <c r="C853" s="442"/>
      <c r="D853" s="442"/>
      <c r="E853" s="442"/>
      <c r="F853" s="442"/>
      <c r="G853" s="442"/>
      <c r="H853" s="442"/>
      <c r="I853" s="442"/>
      <c r="J853" s="442"/>
      <c r="K853" s="442"/>
      <c r="L853" s="442"/>
      <c r="M853" s="442"/>
      <c r="N853" s="442"/>
      <c r="O853" s="467"/>
      <c r="P853" s="471"/>
      <c r="W853" s="457" t="s">
        <v>195</v>
      </c>
    </row>
    <row r="854" spans="1:23" s="64" customFormat="1" ht="17" thickBot="1">
      <c r="A854" s="374" t="s">
        <v>965</v>
      </c>
      <c r="B854" s="467" t="s">
        <v>68</v>
      </c>
      <c r="C854" s="442"/>
      <c r="D854" s="442"/>
      <c r="E854" s="766"/>
      <c r="F854" s="767"/>
      <c r="G854" s="767"/>
      <c r="H854" s="767"/>
      <c r="I854" s="767"/>
      <c r="J854" s="768"/>
      <c r="K854" s="468" t="s">
        <v>69</v>
      </c>
      <c r="L854" s="766"/>
      <c r="M854" s="768"/>
      <c r="N854" s="442"/>
      <c r="O854" s="467" t="s">
        <v>778</v>
      </c>
      <c r="P854" s="629"/>
      <c r="W854" s="453"/>
    </row>
    <row r="855" spans="1:23" s="64" customFormat="1" ht="17" thickBot="1">
      <c r="A855" s="470"/>
      <c r="B855" s="442"/>
      <c r="C855" s="442"/>
      <c r="D855" s="442"/>
      <c r="E855" s="442"/>
      <c r="F855" s="442"/>
      <c r="G855" s="442"/>
      <c r="H855" s="442"/>
      <c r="I855" s="442"/>
      <c r="J855" s="442"/>
      <c r="K855" s="442"/>
      <c r="L855" s="442"/>
      <c r="M855" s="442"/>
      <c r="N855" s="442"/>
      <c r="O855" s="442"/>
      <c r="P855" s="471"/>
      <c r="W855" s="453"/>
    </row>
    <row r="856" spans="1:23" s="64" customFormat="1" ht="17" thickBot="1">
      <c r="A856" s="470"/>
      <c r="B856" s="467" t="s">
        <v>862</v>
      </c>
      <c r="C856" s="442"/>
      <c r="D856" s="442"/>
      <c r="E856" s="472"/>
      <c r="F856" s="472"/>
      <c r="G856" s="766"/>
      <c r="H856" s="767"/>
      <c r="I856" s="768"/>
      <c r="J856" s="442"/>
      <c r="K856" s="467" t="s">
        <v>49</v>
      </c>
      <c r="L856" s="610"/>
      <c r="M856" s="442"/>
      <c r="N856" s="442"/>
      <c r="O856" s="467" t="s">
        <v>49</v>
      </c>
      <c r="P856" s="610"/>
      <c r="W856" s="453"/>
    </row>
    <row r="857" spans="1:23" s="64" customFormat="1" ht="17" thickBot="1">
      <c r="A857" s="470"/>
      <c r="B857" s="467"/>
      <c r="C857" s="442"/>
      <c r="D857" s="442"/>
      <c r="E857" s="474"/>
      <c r="F857" s="474"/>
      <c r="G857" s="474"/>
      <c r="H857" s="474"/>
      <c r="I857" s="442"/>
      <c r="J857" s="442"/>
      <c r="K857" s="467"/>
      <c r="L857" s="475"/>
      <c r="M857" s="450"/>
      <c r="N857" s="450"/>
      <c r="O857" s="476"/>
      <c r="P857" s="477"/>
      <c r="W857" s="453"/>
    </row>
    <row r="858" spans="1:23" s="64" customFormat="1" ht="17" thickBot="1">
      <c r="A858" s="470"/>
      <c r="B858" s="467" t="s">
        <v>779</v>
      </c>
      <c r="C858" s="450"/>
      <c r="D858" s="450"/>
      <c r="E858" s="474"/>
      <c r="F858" s="474"/>
      <c r="G858" s="801" t="s">
        <v>859</v>
      </c>
      <c r="H858" s="802"/>
      <c r="I858" s="803"/>
      <c r="J858" s="442"/>
      <c r="K858" s="467" t="s">
        <v>50</v>
      </c>
      <c r="L858" s="611"/>
      <c r="M858" s="442"/>
      <c r="N858" s="442"/>
      <c r="O858" s="467" t="s">
        <v>50</v>
      </c>
      <c r="P858" s="611"/>
      <c r="W858" s="453"/>
    </row>
    <row r="859" spans="1:23" s="64" customFormat="1" ht="16">
      <c r="A859" s="470"/>
      <c r="B859" s="442"/>
      <c r="C859" s="442"/>
      <c r="D859" s="442"/>
      <c r="E859" s="442"/>
      <c r="F859" s="442"/>
      <c r="G859" s="442"/>
      <c r="H859" s="442"/>
      <c r="I859" s="442"/>
      <c r="J859" s="442"/>
      <c r="K859" s="442"/>
      <c r="L859" s="442"/>
      <c r="M859" s="442"/>
      <c r="N859" s="442"/>
      <c r="O859" s="442"/>
      <c r="P859" s="471"/>
      <c r="W859" s="453"/>
    </row>
    <row r="860" spans="1:23" s="64" customFormat="1" ht="16">
      <c r="A860" s="470"/>
      <c r="B860" s="467" t="s">
        <v>70</v>
      </c>
      <c r="C860" s="442"/>
      <c r="D860" s="766"/>
      <c r="E860" s="767"/>
      <c r="F860" s="768"/>
      <c r="G860" s="442"/>
      <c r="H860" s="467" t="s">
        <v>71</v>
      </c>
      <c r="I860" s="442"/>
      <c r="J860" s="769"/>
      <c r="K860" s="804"/>
      <c r="L860" s="804"/>
      <c r="M860" s="804"/>
      <c r="N860" s="804"/>
      <c r="O860" s="770"/>
      <c r="P860" s="471"/>
      <c r="W860" s="453"/>
    </row>
    <row r="861" spans="1:23" s="64" customFormat="1" ht="16">
      <c r="A861" s="470"/>
      <c r="B861" s="442"/>
      <c r="C861" s="442"/>
      <c r="D861" s="442"/>
      <c r="E861" s="442"/>
      <c r="F861" s="442"/>
      <c r="G861" s="442"/>
      <c r="H861" s="442"/>
      <c r="I861" s="442"/>
      <c r="J861" s="442"/>
      <c r="K861" s="442"/>
      <c r="L861" s="442"/>
      <c r="M861" s="442"/>
      <c r="N861" s="442"/>
      <c r="O861" s="442"/>
      <c r="P861" s="471"/>
      <c r="W861" s="453"/>
    </row>
    <row r="862" spans="1:23" s="64" customFormat="1" ht="16">
      <c r="A862" s="470"/>
      <c r="B862" s="467" t="s">
        <v>72</v>
      </c>
      <c r="C862" s="442"/>
      <c r="D862" s="766"/>
      <c r="E862" s="767"/>
      <c r="F862" s="767"/>
      <c r="G862" s="767"/>
      <c r="H862" s="767"/>
      <c r="I862" s="767"/>
      <c r="J862" s="767"/>
      <c r="K862" s="767"/>
      <c r="L862" s="767"/>
      <c r="M862" s="767"/>
      <c r="N862" s="767"/>
      <c r="O862" s="768"/>
      <c r="P862" s="471"/>
      <c r="W862" s="453"/>
    </row>
    <row r="863" spans="1:23" s="64" customFormat="1" ht="17" thickBot="1">
      <c r="A863" s="479"/>
      <c r="B863" s="480"/>
      <c r="C863" s="480"/>
      <c r="D863" s="480"/>
      <c r="E863" s="480"/>
      <c r="F863" s="480"/>
      <c r="G863" s="480"/>
      <c r="H863" s="480"/>
      <c r="I863" s="480"/>
      <c r="J863" s="480"/>
      <c r="K863" s="480"/>
      <c r="L863" s="480"/>
      <c r="M863" s="480"/>
      <c r="N863" s="480"/>
      <c r="O863" s="480"/>
      <c r="P863" s="481"/>
      <c r="W863" s="453"/>
    </row>
    <row r="864" spans="1:23" s="64" customFormat="1" ht="17" thickBot="1">
      <c r="A864" s="470"/>
      <c r="B864" s="442"/>
      <c r="C864" s="442"/>
      <c r="D864" s="442"/>
      <c r="E864" s="442"/>
      <c r="F864" s="442"/>
      <c r="G864" s="442"/>
      <c r="H864" s="442"/>
      <c r="I864" s="442"/>
      <c r="J864" s="442"/>
      <c r="K864" s="442"/>
      <c r="L864" s="442"/>
      <c r="M864" s="442"/>
      <c r="N864" s="442"/>
      <c r="O864" s="442"/>
      <c r="P864" s="471"/>
      <c r="W864" s="457" t="s">
        <v>195</v>
      </c>
    </row>
    <row r="865" spans="1:23" s="64" customFormat="1" ht="17" thickBot="1">
      <c r="A865" s="374" t="s">
        <v>966</v>
      </c>
      <c r="B865" s="467" t="s">
        <v>68</v>
      </c>
      <c r="C865" s="442"/>
      <c r="D865" s="442"/>
      <c r="E865" s="766"/>
      <c r="F865" s="767"/>
      <c r="G865" s="767"/>
      <c r="H865" s="767"/>
      <c r="I865" s="767"/>
      <c r="J865" s="768"/>
      <c r="K865" s="468" t="s">
        <v>69</v>
      </c>
      <c r="L865" s="766"/>
      <c r="M865" s="768"/>
      <c r="N865" s="442"/>
      <c r="O865" s="467" t="s">
        <v>778</v>
      </c>
      <c r="P865" s="629"/>
      <c r="W865" s="453"/>
    </row>
    <row r="866" spans="1:23" s="64" customFormat="1" ht="17" thickBot="1">
      <c r="A866" s="470"/>
      <c r="B866" s="442"/>
      <c r="C866" s="442"/>
      <c r="D866" s="442"/>
      <c r="E866" s="442"/>
      <c r="F866" s="442"/>
      <c r="G866" s="442"/>
      <c r="H866" s="442"/>
      <c r="I866" s="442"/>
      <c r="J866" s="442"/>
      <c r="K866" s="442"/>
      <c r="L866" s="442"/>
      <c r="M866" s="442"/>
      <c r="N866" s="442"/>
      <c r="O866" s="442"/>
      <c r="P866" s="471"/>
      <c r="W866" s="453"/>
    </row>
    <row r="867" spans="1:23" s="64" customFormat="1" ht="17" thickBot="1">
      <c r="A867" s="470"/>
      <c r="B867" s="467" t="s">
        <v>862</v>
      </c>
      <c r="C867" s="442"/>
      <c r="D867" s="442"/>
      <c r="E867" s="472"/>
      <c r="F867" s="472"/>
      <c r="G867" s="766"/>
      <c r="H867" s="767"/>
      <c r="I867" s="768"/>
      <c r="J867" s="442"/>
      <c r="K867" s="467" t="s">
        <v>49</v>
      </c>
      <c r="L867" s="610"/>
      <c r="M867" s="442"/>
      <c r="N867" s="442"/>
      <c r="O867" s="467" t="s">
        <v>49</v>
      </c>
      <c r="P867" s="610"/>
      <c r="W867" s="453"/>
    </row>
    <row r="868" spans="1:23" s="64" customFormat="1" ht="17" thickBot="1">
      <c r="A868" s="470"/>
      <c r="B868" s="467"/>
      <c r="C868" s="442"/>
      <c r="D868" s="442"/>
      <c r="E868" s="474"/>
      <c r="F868" s="474"/>
      <c r="G868" s="474"/>
      <c r="H868" s="474"/>
      <c r="I868" s="442"/>
      <c r="J868" s="442"/>
      <c r="K868" s="467"/>
      <c r="L868" s="475"/>
      <c r="M868" s="450"/>
      <c r="N868" s="450"/>
      <c r="O868" s="476"/>
      <c r="P868" s="477"/>
      <c r="W868" s="453"/>
    </row>
    <row r="869" spans="1:23" s="64" customFormat="1" ht="17" thickBot="1">
      <c r="A869" s="470"/>
      <c r="B869" s="467" t="s">
        <v>779</v>
      </c>
      <c r="C869" s="450"/>
      <c r="D869" s="450"/>
      <c r="E869" s="474"/>
      <c r="F869" s="474"/>
      <c r="G869" s="801" t="s">
        <v>859</v>
      </c>
      <c r="H869" s="802"/>
      <c r="I869" s="803"/>
      <c r="J869" s="442"/>
      <c r="K869" s="467" t="s">
        <v>50</v>
      </c>
      <c r="L869" s="611"/>
      <c r="M869" s="442"/>
      <c r="N869" s="442"/>
      <c r="O869" s="467" t="s">
        <v>50</v>
      </c>
      <c r="P869" s="611"/>
      <c r="W869" s="453"/>
    </row>
    <row r="870" spans="1:23" s="64" customFormat="1" ht="16">
      <c r="A870" s="470"/>
      <c r="B870" s="442"/>
      <c r="C870" s="442"/>
      <c r="D870" s="442"/>
      <c r="E870" s="442"/>
      <c r="F870" s="442"/>
      <c r="G870" s="442"/>
      <c r="H870" s="442"/>
      <c r="I870" s="442"/>
      <c r="J870" s="442"/>
      <c r="K870" s="442"/>
      <c r="L870" s="442"/>
      <c r="M870" s="442"/>
      <c r="N870" s="442"/>
      <c r="O870" s="442"/>
      <c r="P870" s="471"/>
      <c r="W870" s="453"/>
    </row>
    <row r="871" spans="1:23" s="64" customFormat="1" ht="16">
      <c r="A871" s="470"/>
      <c r="B871" s="467" t="s">
        <v>70</v>
      </c>
      <c r="C871" s="442"/>
      <c r="D871" s="766"/>
      <c r="E871" s="767"/>
      <c r="F871" s="768"/>
      <c r="G871" s="442"/>
      <c r="H871" s="467" t="s">
        <v>71</v>
      </c>
      <c r="I871" s="442"/>
      <c r="J871" s="769"/>
      <c r="K871" s="804"/>
      <c r="L871" s="804"/>
      <c r="M871" s="804"/>
      <c r="N871" s="804"/>
      <c r="O871" s="770"/>
      <c r="P871" s="471"/>
      <c r="W871" s="453"/>
    </row>
    <row r="872" spans="1:23" s="64" customFormat="1" ht="16">
      <c r="A872" s="470"/>
      <c r="B872" s="442"/>
      <c r="C872" s="442"/>
      <c r="D872" s="442"/>
      <c r="E872" s="442"/>
      <c r="F872" s="442"/>
      <c r="G872" s="442"/>
      <c r="H872" s="442"/>
      <c r="I872" s="442"/>
      <c r="J872" s="442"/>
      <c r="K872" s="442"/>
      <c r="L872" s="442"/>
      <c r="M872" s="442"/>
      <c r="N872" s="442"/>
      <c r="O872" s="442"/>
      <c r="P872" s="471"/>
      <c r="W872" s="453"/>
    </row>
    <row r="873" spans="1:23" s="64" customFormat="1" ht="16">
      <c r="A873" s="470"/>
      <c r="B873" s="467" t="s">
        <v>72</v>
      </c>
      <c r="C873" s="442"/>
      <c r="D873" s="766"/>
      <c r="E873" s="767"/>
      <c r="F873" s="767"/>
      <c r="G873" s="767"/>
      <c r="H873" s="767"/>
      <c r="I873" s="767"/>
      <c r="J873" s="767"/>
      <c r="K873" s="767"/>
      <c r="L873" s="767"/>
      <c r="M873" s="767"/>
      <c r="N873" s="767"/>
      <c r="O873" s="768"/>
      <c r="P873" s="471"/>
      <c r="W873" s="453"/>
    </row>
    <row r="874" spans="1:23" s="64" customFormat="1" ht="17" thickBot="1">
      <c r="A874" s="479"/>
      <c r="B874" s="480"/>
      <c r="C874" s="480"/>
      <c r="D874" s="480"/>
      <c r="E874" s="480"/>
      <c r="F874" s="480"/>
      <c r="G874" s="480"/>
      <c r="H874" s="480"/>
      <c r="I874" s="480"/>
      <c r="J874" s="480"/>
      <c r="K874" s="480"/>
      <c r="L874" s="480"/>
      <c r="M874" s="480"/>
      <c r="N874" s="480"/>
      <c r="O874" s="480"/>
      <c r="P874" s="481"/>
      <c r="W874" s="453"/>
    </row>
    <row r="875" spans="1:23" ht="17" thickBot="1">
      <c r="A875" s="470"/>
      <c r="B875" s="442"/>
      <c r="C875" s="442"/>
      <c r="D875" s="442"/>
      <c r="E875" s="442"/>
      <c r="F875" s="442"/>
      <c r="G875" s="442"/>
      <c r="H875" s="442"/>
      <c r="I875" s="442"/>
      <c r="J875" s="442"/>
      <c r="K875" s="442"/>
      <c r="L875" s="442"/>
      <c r="M875" s="442"/>
      <c r="N875" s="442"/>
      <c r="O875" s="442"/>
      <c r="P875" s="471"/>
      <c r="Q875" s="64"/>
      <c r="R875" s="64"/>
      <c r="S875" s="64"/>
      <c r="T875" s="64"/>
      <c r="U875" s="64"/>
      <c r="V875" s="64"/>
      <c r="W875" s="457" t="s">
        <v>195</v>
      </c>
    </row>
    <row r="876" spans="1:23" s="64" customFormat="1" ht="17" thickBot="1">
      <c r="A876" s="374" t="s">
        <v>967</v>
      </c>
      <c r="B876" s="467" t="s">
        <v>68</v>
      </c>
      <c r="C876" s="442"/>
      <c r="D876" s="442"/>
      <c r="E876" s="766"/>
      <c r="F876" s="767"/>
      <c r="G876" s="767"/>
      <c r="H876" s="767"/>
      <c r="I876" s="767"/>
      <c r="J876" s="768"/>
      <c r="K876" s="468" t="s">
        <v>69</v>
      </c>
      <c r="L876" s="766"/>
      <c r="M876" s="768"/>
      <c r="N876" s="442"/>
      <c r="O876" s="467" t="s">
        <v>778</v>
      </c>
      <c r="P876" s="629"/>
      <c r="W876" s="453"/>
    </row>
    <row r="877" spans="1:23" s="64" customFormat="1" ht="17" thickBot="1">
      <c r="A877" s="470"/>
      <c r="B877" s="442"/>
      <c r="C877" s="442"/>
      <c r="D877" s="442"/>
      <c r="E877" s="442"/>
      <c r="F877" s="442"/>
      <c r="G877" s="442"/>
      <c r="H877" s="442"/>
      <c r="I877" s="442"/>
      <c r="J877" s="442"/>
      <c r="K877" s="442"/>
      <c r="L877" s="442"/>
      <c r="M877" s="442"/>
      <c r="N877" s="442"/>
      <c r="O877" s="442"/>
      <c r="P877" s="471"/>
      <c r="W877" s="453"/>
    </row>
    <row r="878" spans="1:23" s="64" customFormat="1" ht="17" thickBot="1">
      <c r="A878" s="470"/>
      <c r="B878" s="467" t="s">
        <v>862</v>
      </c>
      <c r="C878" s="442"/>
      <c r="D878" s="442"/>
      <c r="E878" s="472"/>
      <c r="F878" s="472"/>
      <c r="G878" s="766"/>
      <c r="H878" s="767"/>
      <c r="I878" s="768"/>
      <c r="J878" s="442"/>
      <c r="K878" s="467" t="s">
        <v>49</v>
      </c>
      <c r="L878" s="610"/>
      <c r="M878" s="442"/>
      <c r="N878" s="442"/>
      <c r="O878" s="467" t="s">
        <v>49</v>
      </c>
      <c r="P878" s="610"/>
      <c r="W878" s="453"/>
    </row>
    <row r="879" spans="1:23" s="64" customFormat="1" ht="17" thickBot="1">
      <c r="A879" s="470"/>
      <c r="B879" s="467"/>
      <c r="C879" s="442"/>
      <c r="D879" s="442"/>
      <c r="E879" s="474"/>
      <c r="F879" s="474"/>
      <c r="G879" s="474"/>
      <c r="H879" s="474"/>
      <c r="I879" s="442"/>
      <c r="J879" s="442"/>
      <c r="K879" s="467"/>
      <c r="L879" s="475"/>
      <c r="M879" s="450"/>
      <c r="N879" s="450"/>
      <c r="O879" s="476"/>
      <c r="P879" s="477"/>
      <c r="W879" s="453"/>
    </row>
    <row r="880" spans="1:23" s="64" customFormat="1" ht="17" thickBot="1">
      <c r="A880" s="470"/>
      <c r="B880" s="467" t="s">
        <v>779</v>
      </c>
      <c r="C880" s="450"/>
      <c r="D880" s="450"/>
      <c r="E880" s="474"/>
      <c r="F880" s="474"/>
      <c r="G880" s="801" t="s">
        <v>859</v>
      </c>
      <c r="H880" s="802"/>
      <c r="I880" s="803"/>
      <c r="J880" s="442"/>
      <c r="K880" s="467" t="s">
        <v>50</v>
      </c>
      <c r="L880" s="611"/>
      <c r="M880" s="442"/>
      <c r="N880" s="442"/>
      <c r="O880" s="467" t="s">
        <v>50</v>
      </c>
      <c r="P880" s="611"/>
      <c r="W880" s="453"/>
    </row>
    <row r="881" spans="1:23" s="64" customFormat="1" ht="16">
      <c r="A881" s="470"/>
      <c r="B881" s="442"/>
      <c r="C881" s="442"/>
      <c r="D881" s="442"/>
      <c r="E881" s="442"/>
      <c r="F881" s="442"/>
      <c r="G881" s="442"/>
      <c r="H881" s="442"/>
      <c r="I881" s="442"/>
      <c r="J881" s="442"/>
      <c r="K881" s="442"/>
      <c r="L881" s="442"/>
      <c r="M881" s="442"/>
      <c r="N881" s="442"/>
      <c r="O881" s="442"/>
      <c r="P881" s="471"/>
      <c r="W881" s="453"/>
    </row>
    <row r="882" spans="1:23" s="64" customFormat="1" ht="16">
      <c r="A882" s="470"/>
      <c r="B882" s="467" t="s">
        <v>70</v>
      </c>
      <c r="C882" s="442"/>
      <c r="D882" s="766"/>
      <c r="E882" s="767"/>
      <c r="F882" s="768"/>
      <c r="G882" s="442"/>
      <c r="H882" s="467" t="s">
        <v>71</v>
      </c>
      <c r="I882" s="442"/>
      <c r="J882" s="769"/>
      <c r="K882" s="804"/>
      <c r="L882" s="804"/>
      <c r="M882" s="804"/>
      <c r="N882" s="804"/>
      <c r="O882" s="770"/>
      <c r="P882" s="471"/>
      <c r="W882" s="453"/>
    </row>
    <row r="883" spans="1:23" s="64" customFormat="1" ht="16">
      <c r="A883" s="470"/>
      <c r="B883" s="442"/>
      <c r="C883" s="442"/>
      <c r="D883" s="442"/>
      <c r="E883" s="442"/>
      <c r="F883" s="442"/>
      <c r="G883" s="442"/>
      <c r="H883" s="442"/>
      <c r="I883" s="442"/>
      <c r="J883" s="442"/>
      <c r="K883" s="442"/>
      <c r="L883" s="442"/>
      <c r="M883" s="442"/>
      <c r="N883" s="442"/>
      <c r="O883" s="442"/>
      <c r="P883" s="471"/>
      <c r="W883" s="453"/>
    </row>
    <row r="884" spans="1:23" s="64" customFormat="1" ht="16">
      <c r="A884" s="470"/>
      <c r="B884" s="467" t="s">
        <v>72</v>
      </c>
      <c r="C884" s="442"/>
      <c r="D884" s="766"/>
      <c r="E884" s="767"/>
      <c r="F884" s="767"/>
      <c r="G884" s="767"/>
      <c r="H884" s="767"/>
      <c r="I884" s="767"/>
      <c r="J884" s="767"/>
      <c r="K884" s="767"/>
      <c r="L884" s="767"/>
      <c r="M884" s="767"/>
      <c r="N884" s="767"/>
      <c r="O884" s="768"/>
      <c r="P884" s="471"/>
      <c r="W884" s="453"/>
    </row>
    <row r="885" spans="1:23" s="64" customFormat="1" ht="17" thickBot="1">
      <c r="A885" s="479"/>
      <c r="B885" s="480"/>
      <c r="C885" s="480"/>
      <c r="D885" s="480"/>
      <c r="E885" s="480"/>
      <c r="F885" s="480"/>
      <c r="G885" s="480"/>
      <c r="H885" s="480"/>
      <c r="I885" s="480"/>
      <c r="J885" s="480"/>
      <c r="K885" s="480"/>
      <c r="L885" s="480"/>
      <c r="M885" s="480"/>
      <c r="N885" s="480"/>
      <c r="O885" s="480"/>
      <c r="P885" s="481"/>
      <c r="W885" s="453"/>
    </row>
    <row r="886" spans="1:23" s="64" customFormat="1" ht="17" thickBot="1">
      <c r="A886" s="470"/>
      <c r="B886" s="442"/>
      <c r="C886" s="442"/>
      <c r="D886" s="442"/>
      <c r="E886" s="442"/>
      <c r="F886" s="442"/>
      <c r="G886" s="442"/>
      <c r="H886" s="442"/>
      <c r="I886" s="442"/>
      <c r="J886" s="442"/>
      <c r="K886" s="442"/>
      <c r="L886" s="442"/>
      <c r="M886" s="442"/>
      <c r="N886" s="442"/>
      <c r="O886" s="442"/>
      <c r="P886" s="471"/>
      <c r="W886" s="457" t="s">
        <v>195</v>
      </c>
    </row>
    <row r="887" spans="1:23" s="64" customFormat="1" ht="17" thickBot="1">
      <c r="A887" s="374" t="s">
        <v>968</v>
      </c>
      <c r="B887" s="467" t="s">
        <v>68</v>
      </c>
      <c r="C887" s="442"/>
      <c r="D887" s="442"/>
      <c r="E887" s="766"/>
      <c r="F887" s="767"/>
      <c r="G887" s="767"/>
      <c r="H887" s="767"/>
      <c r="I887" s="767"/>
      <c r="J887" s="768"/>
      <c r="K887" s="468" t="s">
        <v>69</v>
      </c>
      <c r="L887" s="766"/>
      <c r="M887" s="768"/>
      <c r="N887" s="442"/>
      <c r="O887" s="467" t="s">
        <v>778</v>
      </c>
      <c r="P887" s="629"/>
      <c r="W887" s="453"/>
    </row>
    <row r="888" spans="1:23" s="64" customFormat="1" ht="17" thickBot="1">
      <c r="A888" s="470"/>
      <c r="B888" s="442"/>
      <c r="C888" s="442"/>
      <c r="D888" s="442"/>
      <c r="E888" s="442"/>
      <c r="F888" s="442"/>
      <c r="G888" s="442"/>
      <c r="H888" s="442"/>
      <c r="I888" s="442"/>
      <c r="J888" s="442"/>
      <c r="K888" s="442"/>
      <c r="L888" s="442"/>
      <c r="M888" s="442"/>
      <c r="N888" s="442"/>
      <c r="O888" s="442"/>
      <c r="P888" s="471"/>
      <c r="W888" s="453"/>
    </row>
    <row r="889" spans="1:23" s="64" customFormat="1" ht="17" thickBot="1">
      <c r="A889" s="470"/>
      <c r="B889" s="467" t="s">
        <v>862</v>
      </c>
      <c r="C889" s="442"/>
      <c r="D889" s="442"/>
      <c r="E889" s="472"/>
      <c r="F889" s="472"/>
      <c r="G889" s="766"/>
      <c r="H889" s="767"/>
      <c r="I889" s="768"/>
      <c r="J889" s="442"/>
      <c r="K889" s="467" t="s">
        <v>49</v>
      </c>
      <c r="L889" s="610"/>
      <c r="M889" s="442"/>
      <c r="N889" s="442"/>
      <c r="O889" s="467" t="s">
        <v>49</v>
      </c>
      <c r="P889" s="610"/>
      <c r="W889" s="453"/>
    </row>
    <row r="890" spans="1:23" s="64" customFormat="1" ht="17" thickBot="1">
      <c r="A890" s="470"/>
      <c r="B890" s="467"/>
      <c r="C890" s="442"/>
      <c r="D890" s="442"/>
      <c r="E890" s="474"/>
      <c r="F890" s="474"/>
      <c r="G890" s="474"/>
      <c r="H890" s="474"/>
      <c r="I890" s="442"/>
      <c r="J890" s="442"/>
      <c r="K890" s="467"/>
      <c r="L890" s="475"/>
      <c r="M890" s="450"/>
      <c r="N890" s="450"/>
      <c r="O890" s="476"/>
      <c r="P890" s="477"/>
      <c r="W890" s="453"/>
    </row>
    <row r="891" spans="1:23" s="64" customFormat="1" ht="17" thickBot="1">
      <c r="A891" s="470"/>
      <c r="B891" s="467" t="s">
        <v>779</v>
      </c>
      <c r="C891" s="450"/>
      <c r="D891" s="450"/>
      <c r="E891" s="474"/>
      <c r="F891" s="474"/>
      <c r="G891" s="801" t="s">
        <v>859</v>
      </c>
      <c r="H891" s="802"/>
      <c r="I891" s="803"/>
      <c r="J891" s="442"/>
      <c r="K891" s="467" t="s">
        <v>50</v>
      </c>
      <c r="L891" s="611"/>
      <c r="M891" s="442"/>
      <c r="N891" s="442"/>
      <c r="O891" s="467" t="s">
        <v>50</v>
      </c>
      <c r="P891" s="611"/>
      <c r="W891" s="453"/>
    </row>
    <row r="892" spans="1:23" s="64" customFormat="1" ht="16">
      <c r="A892" s="470"/>
      <c r="B892" s="442"/>
      <c r="C892" s="442"/>
      <c r="D892" s="442"/>
      <c r="E892" s="442"/>
      <c r="F892" s="442"/>
      <c r="G892" s="442"/>
      <c r="H892" s="442"/>
      <c r="I892" s="442"/>
      <c r="J892" s="442"/>
      <c r="K892" s="442"/>
      <c r="L892" s="442"/>
      <c r="M892" s="442"/>
      <c r="N892" s="442"/>
      <c r="O892" s="442"/>
      <c r="P892" s="471"/>
      <c r="W892" s="453"/>
    </row>
    <row r="893" spans="1:23" s="64" customFormat="1" ht="16">
      <c r="A893" s="470"/>
      <c r="B893" s="467" t="s">
        <v>70</v>
      </c>
      <c r="C893" s="442"/>
      <c r="D893" s="766"/>
      <c r="E893" s="767"/>
      <c r="F893" s="768"/>
      <c r="G893" s="442"/>
      <c r="H893" s="467" t="s">
        <v>71</v>
      </c>
      <c r="I893" s="442"/>
      <c r="J893" s="769"/>
      <c r="K893" s="804"/>
      <c r="L893" s="804"/>
      <c r="M893" s="804"/>
      <c r="N893" s="804"/>
      <c r="O893" s="770"/>
      <c r="P893" s="471"/>
      <c r="W893" s="453"/>
    </row>
    <row r="894" spans="1:23" s="64" customFormat="1" ht="16">
      <c r="A894" s="470"/>
      <c r="B894" s="442"/>
      <c r="C894" s="442"/>
      <c r="D894" s="442"/>
      <c r="E894" s="442"/>
      <c r="F894" s="442"/>
      <c r="G894" s="442"/>
      <c r="H894" s="442"/>
      <c r="I894" s="442"/>
      <c r="J894" s="442"/>
      <c r="K894" s="442"/>
      <c r="L894" s="442"/>
      <c r="M894" s="442"/>
      <c r="N894" s="442"/>
      <c r="O894" s="442"/>
      <c r="P894" s="471"/>
      <c r="W894" s="453"/>
    </row>
    <row r="895" spans="1:23" s="64" customFormat="1" ht="16">
      <c r="A895" s="470"/>
      <c r="B895" s="467" t="s">
        <v>72</v>
      </c>
      <c r="C895" s="442"/>
      <c r="D895" s="766"/>
      <c r="E895" s="767"/>
      <c r="F895" s="767"/>
      <c r="G895" s="767"/>
      <c r="H895" s="767"/>
      <c r="I895" s="767"/>
      <c r="J895" s="767"/>
      <c r="K895" s="767"/>
      <c r="L895" s="767"/>
      <c r="M895" s="767"/>
      <c r="N895" s="767"/>
      <c r="O895" s="768"/>
      <c r="P895" s="471"/>
      <c r="W895" s="453"/>
    </row>
    <row r="896" spans="1:23" s="64" customFormat="1" ht="17" thickBot="1">
      <c r="A896" s="479"/>
      <c r="B896" s="480"/>
      <c r="C896" s="480"/>
      <c r="D896" s="480"/>
      <c r="E896" s="480"/>
      <c r="F896" s="480"/>
      <c r="G896" s="480"/>
      <c r="H896" s="480"/>
      <c r="I896" s="480"/>
      <c r="J896" s="480"/>
      <c r="K896" s="480"/>
      <c r="L896" s="480"/>
      <c r="M896" s="480"/>
      <c r="N896" s="480"/>
      <c r="O896" s="480"/>
      <c r="P896" s="481"/>
      <c r="W896" s="453"/>
    </row>
    <row r="897" spans="1:23" s="64" customFormat="1" ht="17" thickBot="1">
      <c r="A897" s="470"/>
      <c r="B897" s="442"/>
      <c r="C897" s="442"/>
      <c r="D897" s="442"/>
      <c r="E897" s="442"/>
      <c r="F897" s="442"/>
      <c r="G897" s="442"/>
      <c r="H897" s="442"/>
      <c r="I897" s="442"/>
      <c r="J897" s="442"/>
      <c r="K897" s="442"/>
      <c r="L897" s="442"/>
      <c r="M897" s="442"/>
      <c r="N897" s="442"/>
      <c r="O897" s="442"/>
      <c r="P897" s="471"/>
      <c r="W897" s="457" t="s">
        <v>195</v>
      </c>
    </row>
    <row r="898" spans="1:23" s="64" customFormat="1" ht="17" thickBot="1">
      <c r="A898" s="374" t="s">
        <v>969</v>
      </c>
      <c r="B898" s="467" t="s">
        <v>68</v>
      </c>
      <c r="C898" s="442"/>
      <c r="D898" s="442"/>
      <c r="E898" s="766"/>
      <c r="F898" s="767"/>
      <c r="G898" s="767"/>
      <c r="H898" s="767"/>
      <c r="I898" s="767"/>
      <c r="J898" s="768"/>
      <c r="K898" s="468" t="s">
        <v>69</v>
      </c>
      <c r="L898" s="766"/>
      <c r="M898" s="768"/>
      <c r="N898" s="442"/>
      <c r="O898" s="467" t="s">
        <v>778</v>
      </c>
      <c r="P898" s="629"/>
      <c r="W898" s="453"/>
    </row>
    <row r="899" spans="1:23" s="64" customFormat="1" ht="17" thickBot="1">
      <c r="A899" s="470"/>
      <c r="B899" s="442"/>
      <c r="C899" s="442"/>
      <c r="D899" s="442"/>
      <c r="E899" s="442"/>
      <c r="F899" s="442"/>
      <c r="G899" s="442"/>
      <c r="H899" s="442"/>
      <c r="I899" s="442"/>
      <c r="J899" s="442"/>
      <c r="K899" s="442"/>
      <c r="L899" s="442"/>
      <c r="M899" s="442"/>
      <c r="N899" s="442"/>
      <c r="O899" s="442"/>
      <c r="P899" s="471"/>
      <c r="W899" s="453"/>
    </row>
    <row r="900" spans="1:23" s="64" customFormat="1" ht="17" thickBot="1">
      <c r="A900" s="470"/>
      <c r="B900" s="467" t="s">
        <v>862</v>
      </c>
      <c r="C900" s="442"/>
      <c r="D900" s="442"/>
      <c r="E900" s="472"/>
      <c r="F900" s="472"/>
      <c r="G900" s="766"/>
      <c r="H900" s="767"/>
      <c r="I900" s="768"/>
      <c r="J900" s="442"/>
      <c r="K900" s="467" t="s">
        <v>49</v>
      </c>
      <c r="L900" s="610"/>
      <c r="M900" s="442"/>
      <c r="N900" s="442"/>
      <c r="O900" s="467" t="s">
        <v>49</v>
      </c>
      <c r="P900" s="610"/>
      <c r="W900" s="453"/>
    </row>
    <row r="901" spans="1:23" s="64" customFormat="1" ht="17" thickBot="1">
      <c r="A901" s="470"/>
      <c r="B901" s="467"/>
      <c r="C901" s="442"/>
      <c r="D901" s="442"/>
      <c r="E901" s="474"/>
      <c r="F901" s="474"/>
      <c r="G901" s="474"/>
      <c r="H901" s="474"/>
      <c r="I901" s="442"/>
      <c r="J901" s="442"/>
      <c r="K901" s="467"/>
      <c r="L901" s="475"/>
      <c r="M901" s="450"/>
      <c r="N901" s="450"/>
      <c r="O901" s="476"/>
      <c r="P901" s="477"/>
      <c r="W901" s="453"/>
    </row>
    <row r="902" spans="1:23" s="64" customFormat="1" ht="17" thickBot="1">
      <c r="A902" s="470"/>
      <c r="B902" s="467" t="s">
        <v>779</v>
      </c>
      <c r="C902" s="450"/>
      <c r="D902" s="450"/>
      <c r="E902" s="474"/>
      <c r="F902" s="474"/>
      <c r="G902" s="801" t="s">
        <v>859</v>
      </c>
      <c r="H902" s="802"/>
      <c r="I902" s="803"/>
      <c r="J902" s="442"/>
      <c r="K902" s="467" t="s">
        <v>50</v>
      </c>
      <c r="L902" s="611"/>
      <c r="M902" s="442"/>
      <c r="N902" s="442"/>
      <c r="O902" s="467" t="s">
        <v>50</v>
      </c>
      <c r="P902" s="611"/>
      <c r="W902" s="453"/>
    </row>
    <row r="903" spans="1:23" s="64" customFormat="1" ht="16">
      <c r="A903" s="470"/>
      <c r="B903" s="442"/>
      <c r="C903" s="442"/>
      <c r="D903" s="442"/>
      <c r="E903" s="442"/>
      <c r="F903" s="442"/>
      <c r="G903" s="442"/>
      <c r="H903" s="442"/>
      <c r="I903" s="442"/>
      <c r="J903" s="442"/>
      <c r="K903" s="442"/>
      <c r="L903" s="442"/>
      <c r="M903" s="442"/>
      <c r="N903" s="442"/>
      <c r="O903" s="442"/>
      <c r="P903" s="471"/>
      <c r="W903" s="453"/>
    </row>
    <row r="904" spans="1:23" s="64" customFormat="1" ht="16">
      <c r="A904" s="470"/>
      <c r="B904" s="467" t="s">
        <v>70</v>
      </c>
      <c r="C904" s="442"/>
      <c r="D904" s="766"/>
      <c r="E904" s="767"/>
      <c r="F904" s="768"/>
      <c r="G904" s="442"/>
      <c r="H904" s="467" t="s">
        <v>71</v>
      </c>
      <c r="I904" s="442"/>
      <c r="J904" s="769"/>
      <c r="K904" s="804"/>
      <c r="L904" s="804"/>
      <c r="M904" s="804"/>
      <c r="N904" s="804"/>
      <c r="O904" s="770"/>
      <c r="P904" s="471"/>
      <c r="W904" s="453"/>
    </row>
    <row r="905" spans="1:23" s="64" customFormat="1" ht="16">
      <c r="A905" s="470"/>
      <c r="B905" s="442"/>
      <c r="C905" s="442"/>
      <c r="D905" s="442"/>
      <c r="E905" s="442"/>
      <c r="F905" s="442"/>
      <c r="G905" s="442"/>
      <c r="H905" s="442"/>
      <c r="I905" s="442"/>
      <c r="J905" s="442"/>
      <c r="K905" s="442"/>
      <c r="L905" s="442"/>
      <c r="M905" s="442"/>
      <c r="N905" s="442"/>
      <c r="O905" s="442"/>
      <c r="P905" s="471"/>
      <c r="W905" s="453"/>
    </row>
    <row r="906" spans="1:23" s="64" customFormat="1" ht="16">
      <c r="A906" s="470"/>
      <c r="B906" s="467" t="s">
        <v>72</v>
      </c>
      <c r="C906" s="442"/>
      <c r="D906" s="766"/>
      <c r="E906" s="767"/>
      <c r="F906" s="767"/>
      <c r="G906" s="767"/>
      <c r="H906" s="767"/>
      <c r="I906" s="767"/>
      <c r="J906" s="767"/>
      <c r="K906" s="767"/>
      <c r="L906" s="767"/>
      <c r="M906" s="767"/>
      <c r="N906" s="767"/>
      <c r="O906" s="768"/>
      <c r="P906" s="471"/>
      <c r="W906" s="453"/>
    </row>
    <row r="907" spans="1:23" s="64" customFormat="1" ht="17" thickBot="1">
      <c r="A907" s="479"/>
      <c r="B907" s="480"/>
      <c r="C907" s="480"/>
      <c r="D907" s="480"/>
      <c r="E907" s="480"/>
      <c r="F907" s="480"/>
      <c r="G907" s="480"/>
      <c r="H907" s="480"/>
      <c r="I907" s="480"/>
      <c r="J907" s="480"/>
      <c r="K907" s="480"/>
      <c r="L907" s="480"/>
      <c r="M907" s="480"/>
      <c r="N907" s="480"/>
      <c r="O907" s="480"/>
      <c r="P907" s="481"/>
      <c r="W907" s="453"/>
    </row>
    <row r="908" spans="1:23" s="64" customFormat="1" ht="17" thickBot="1">
      <c r="A908" s="470"/>
      <c r="B908" s="442"/>
      <c r="C908" s="442"/>
      <c r="D908" s="442"/>
      <c r="E908" s="442"/>
      <c r="F908" s="442"/>
      <c r="G908" s="442"/>
      <c r="H908" s="442"/>
      <c r="I908" s="442"/>
      <c r="J908" s="442"/>
      <c r="K908" s="442"/>
      <c r="L908" s="442"/>
      <c r="M908" s="442"/>
      <c r="N908" s="442"/>
      <c r="O908" s="442"/>
      <c r="P908" s="471"/>
      <c r="W908" s="457" t="s">
        <v>195</v>
      </c>
    </row>
    <row r="909" spans="1:23" s="64" customFormat="1" ht="17" thickBot="1">
      <c r="A909" s="374" t="s">
        <v>970</v>
      </c>
      <c r="B909" s="467" t="s">
        <v>68</v>
      </c>
      <c r="C909" s="442"/>
      <c r="D909" s="442"/>
      <c r="E909" s="766"/>
      <c r="F909" s="767"/>
      <c r="G909" s="767"/>
      <c r="H909" s="767"/>
      <c r="I909" s="767"/>
      <c r="J909" s="768"/>
      <c r="K909" s="468" t="s">
        <v>69</v>
      </c>
      <c r="L909" s="766"/>
      <c r="M909" s="768"/>
      <c r="N909" s="442"/>
      <c r="O909" s="467" t="s">
        <v>778</v>
      </c>
      <c r="P909" s="629"/>
      <c r="W909" s="453"/>
    </row>
    <row r="910" spans="1:23" s="64" customFormat="1" ht="17" thickBot="1">
      <c r="A910" s="470"/>
      <c r="B910" s="442"/>
      <c r="C910" s="442"/>
      <c r="D910" s="442"/>
      <c r="E910" s="442"/>
      <c r="F910" s="442"/>
      <c r="G910" s="442"/>
      <c r="H910" s="442"/>
      <c r="I910" s="442"/>
      <c r="J910" s="442"/>
      <c r="K910" s="442"/>
      <c r="L910" s="442"/>
      <c r="M910" s="442"/>
      <c r="N910" s="442"/>
      <c r="O910" s="442"/>
      <c r="P910" s="471"/>
      <c r="W910" s="453"/>
    </row>
    <row r="911" spans="1:23" s="64" customFormat="1" ht="17" thickBot="1">
      <c r="A911" s="470"/>
      <c r="B911" s="467" t="s">
        <v>862</v>
      </c>
      <c r="C911" s="442"/>
      <c r="D911" s="442"/>
      <c r="E911" s="472"/>
      <c r="F911" s="472"/>
      <c r="G911" s="766"/>
      <c r="H911" s="767"/>
      <c r="I911" s="768"/>
      <c r="J911" s="442"/>
      <c r="K911" s="467" t="s">
        <v>49</v>
      </c>
      <c r="L911" s="610"/>
      <c r="M911" s="442"/>
      <c r="N911" s="442"/>
      <c r="O911" s="467" t="s">
        <v>49</v>
      </c>
      <c r="P911" s="610"/>
      <c r="W911" s="453"/>
    </row>
    <row r="912" spans="1:23" s="64" customFormat="1" ht="17" thickBot="1">
      <c r="A912" s="470"/>
      <c r="B912" s="467"/>
      <c r="C912" s="442"/>
      <c r="D912" s="442"/>
      <c r="E912" s="474"/>
      <c r="F912" s="474"/>
      <c r="G912" s="474"/>
      <c r="H912" s="474"/>
      <c r="I912" s="442"/>
      <c r="J912" s="442"/>
      <c r="K912" s="467"/>
      <c r="L912" s="475"/>
      <c r="M912" s="450"/>
      <c r="N912" s="450"/>
      <c r="O912" s="476"/>
      <c r="P912" s="477"/>
      <c r="W912" s="453"/>
    </row>
    <row r="913" spans="1:23" s="64" customFormat="1" ht="17" thickBot="1">
      <c r="A913" s="470"/>
      <c r="B913" s="467" t="s">
        <v>779</v>
      </c>
      <c r="C913" s="450"/>
      <c r="D913" s="450"/>
      <c r="E913" s="474"/>
      <c r="F913" s="474"/>
      <c r="G913" s="801" t="s">
        <v>859</v>
      </c>
      <c r="H913" s="802"/>
      <c r="I913" s="803"/>
      <c r="J913" s="442"/>
      <c r="K913" s="467" t="s">
        <v>50</v>
      </c>
      <c r="L913" s="611"/>
      <c r="M913" s="442"/>
      <c r="N913" s="442"/>
      <c r="O913" s="467" t="s">
        <v>50</v>
      </c>
      <c r="P913" s="611"/>
      <c r="W913" s="453"/>
    </row>
    <row r="914" spans="1:23" s="64" customFormat="1" ht="16">
      <c r="A914" s="470"/>
      <c r="B914" s="442"/>
      <c r="C914" s="442"/>
      <c r="D914" s="442"/>
      <c r="E914" s="442"/>
      <c r="F914" s="442"/>
      <c r="G914" s="442"/>
      <c r="H914" s="442"/>
      <c r="I914" s="442"/>
      <c r="J914" s="442"/>
      <c r="K914" s="442"/>
      <c r="L914" s="442"/>
      <c r="M914" s="442"/>
      <c r="N914" s="442"/>
      <c r="O914" s="442"/>
      <c r="P914" s="471"/>
      <c r="W914" s="453"/>
    </row>
    <row r="915" spans="1:23" s="64" customFormat="1" ht="16">
      <c r="A915" s="470"/>
      <c r="B915" s="467" t="s">
        <v>70</v>
      </c>
      <c r="C915" s="442"/>
      <c r="D915" s="766"/>
      <c r="E915" s="767"/>
      <c r="F915" s="768"/>
      <c r="G915" s="442"/>
      <c r="H915" s="467" t="s">
        <v>71</v>
      </c>
      <c r="I915" s="442"/>
      <c r="J915" s="769"/>
      <c r="K915" s="804"/>
      <c r="L915" s="804"/>
      <c r="M915" s="804"/>
      <c r="N915" s="804"/>
      <c r="O915" s="770"/>
      <c r="P915" s="471"/>
      <c r="W915" s="453"/>
    </row>
    <row r="916" spans="1:23" s="64" customFormat="1" ht="16">
      <c r="A916" s="470"/>
      <c r="B916" s="442"/>
      <c r="C916" s="442"/>
      <c r="D916" s="442"/>
      <c r="E916" s="442"/>
      <c r="F916" s="442"/>
      <c r="G916" s="442"/>
      <c r="H916" s="442"/>
      <c r="I916" s="442"/>
      <c r="J916" s="442"/>
      <c r="K916" s="442"/>
      <c r="L916" s="442"/>
      <c r="M916" s="442"/>
      <c r="N916" s="442"/>
      <c r="O916" s="442"/>
      <c r="P916" s="471"/>
      <c r="W916" s="453"/>
    </row>
    <row r="917" spans="1:23" s="64" customFormat="1" ht="16">
      <c r="A917" s="470"/>
      <c r="B917" s="467" t="s">
        <v>72</v>
      </c>
      <c r="C917" s="442"/>
      <c r="D917" s="766"/>
      <c r="E917" s="767"/>
      <c r="F917" s="767"/>
      <c r="G917" s="767"/>
      <c r="H917" s="767"/>
      <c r="I917" s="767"/>
      <c r="J917" s="767"/>
      <c r="K917" s="767"/>
      <c r="L917" s="767"/>
      <c r="M917" s="767"/>
      <c r="N917" s="767"/>
      <c r="O917" s="768"/>
      <c r="P917" s="471"/>
      <c r="W917" s="453"/>
    </row>
    <row r="918" spans="1:23" s="64" customFormat="1" ht="17" thickBot="1">
      <c r="A918" s="479"/>
      <c r="B918" s="480"/>
      <c r="C918" s="480"/>
      <c r="D918" s="480"/>
      <c r="E918" s="480"/>
      <c r="F918" s="480"/>
      <c r="G918" s="480"/>
      <c r="H918" s="480"/>
      <c r="I918" s="480"/>
      <c r="J918" s="480"/>
      <c r="K918" s="480"/>
      <c r="L918" s="480"/>
      <c r="M918" s="480"/>
      <c r="N918" s="480"/>
      <c r="O918" s="480"/>
      <c r="P918" s="481"/>
      <c r="W918" s="453"/>
    </row>
    <row r="919" spans="1:23" s="64" customFormat="1" ht="17" thickBot="1">
      <c r="A919" s="470"/>
      <c r="B919" s="442"/>
      <c r="C919" s="442"/>
      <c r="D919" s="442"/>
      <c r="E919" s="442"/>
      <c r="F919" s="442"/>
      <c r="G919" s="442"/>
      <c r="H919" s="442"/>
      <c r="I919" s="442"/>
      <c r="J919" s="442"/>
      <c r="K919" s="442"/>
      <c r="L919" s="442"/>
      <c r="M919" s="442"/>
      <c r="N919" s="442"/>
      <c r="O919" s="442"/>
      <c r="P919" s="471"/>
      <c r="W919" s="457" t="s">
        <v>195</v>
      </c>
    </row>
    <row r="920" spans="1:23" s="64" customFormat="1" ht="17" thickBot="1">
      <c r="A920" s="374" t="s">
        <v>971</v>
      </c>
      <c r="B920" s="467" t="s">
        <v>68</v>
      </c>
      <c r="C920" s="442"/>
      <c r="D920" s="442"/>
      <c r="E920" s="766"/>
      <c r="F920" s="767"/>
      <c r="G920" s="767"/>
      <c r="H920" s="767"/>
      <c r="I920" s="767"/>
      <c r="J920" s="768"/>
      <c r="K920" s="468" t="s">
        <v>69</v>
      </c>
      <c r="L920" s="766"/>
      <c r="M920" s="768"/>
      <c r="N920" s="442"/>
      <c r="O920" s="467" t="s">
        <v>778</v>
      </c>
      <c r="P920" s="629"/>
      <c r="W920" s="453"/>
    </row>
    <row r="921" spans="1:23" s="64" customFormat="1" ht="17" thickBot="1">
      <c r="A921" s="470"/>
      <c r="B921" s="442"/>
      <c r="C921" s="442"/>
      <c r="D921" s="442"/>
      <c r="E921" s="442"/>
      <c r="F921" s="442"/>
      <c r="G921" s="442"/>
      <c r="H921" s="442"/>
      <c r="I921" s="442"/>
      <c r="J921" s="442"/>
      <c r="K921" s="442"/>
      <c r="L921" s="442"/>
      <c r="M921" s="442"/>
      <c r="N921" s="442"/>
      <c r="O921" s="442"/>
      <c r="P921" s="471"/>
      <c r="W921" s="453"/>
    </row>
    <row r="922" spans="1:23" s="64" customFormat="1" ht="17" thickBot="1">
      <c r="A922" s="470"/>
      <c r="B922" s="467" t="s">
        <v>862</v>
      </c>
      <c r="C922" s="442"/>
      <c r="D922" s="442"/>
      <c r="E922" s="472"/>
      <c r="F922" s="472"/>
      <c r="G922" s="766"/>
      <c r="H922" s="767"/>
      <c r="I922" s="768"/>
      <c r="J922" s="442"/>
      <c r="K922" s="467" t="s">
        <v>49</v>
      </c>
      <c r="L922" s="610"/>
      <c r="M922" s="442"/>
      <c r="N922" s="442"/>
      <c r="O922" s="467" t="s">
        <v>49</v>
      </c>
      <c r="P922" s="610"/>
      <c r="W922" s="453"/>
    </row>
    <row r="923" spans="1:23" s="64" customFormat="1" ht="17" thickBot="1">
      <c r="A923" s="470"/>
      <c r="B923" s="467"/>
      <c r="C923" s="442"/>
      <c r="D923" s="442"/>
      <c r="E923" s="474"/>
      <c r="F923" s="474"/>
      <c r="G923" s="474"/>
      <c r="H923" s="474"/>
      <c r="I923" s="442"/>
      <c r="J923" s="442"/>
      <c r="K923" s="467"/>
      <c r="L923" s="475"/>
      <c r="M923" s="450"/>
      <c r="N923" s="450"/>
      <c r="O923" s="476"/>
      <c r="P923" s="477"/>
      <c r="W923" s="453"/>
    </row>
    <row r="924" spans="1:23" s="64" customFormat="1" ht="17" thickBot="1">
      <c r="A924" s="470"/>
      <c r="B924" s="467" t="s">
        <v>779</v>
      </c>
      <c r="C924" s="450"/>
      <c r="D924" s="450"/>
      <c r="E924" s="474"/>
      <c r="F924" s="474"/>
      <c r="G924" s="801" t="s">
        <v>859</v>
      </c>
      <c r="H924" s="802"/>
      <c r="I924" s="803"/>
      <c r="J924" s="442"/>
      <c r="K924" s="467" t="s">
        <v>50</v>
      </c>
      <c r="L924" s="611"/>
      <c r="M924" s="442"/>
      <c r="N924" s="442"/>
      <c r="O924" s="467" t="s">
        <v>50</v>
      </c>
      <c r="P924" s="611"/>
      <c r="W924" s="453"/>
    </row>
    <row r="925" spans="1:23" s="64" customFormat="1" ht="16">
      <c r="A925" s="470"/>
      <c r="B925" s="442"/>
      <c r="C925" s="442"/>
      <c r="D925" s="442"/>
      <c r="E925" s="442"/>
      <c r="F925" s="442"/>
      <c r="G925" s="442"/>
      <c r="H925" s="442"/>
      <c r="I925" s="442"/>
      <c r="J925" s="442"/>
      <c r="K925" s="442"/>
      <c r="L925" s="442"/>
      <c r="M925" s="442"/>
      <c r="N925" s="442"/>
      <c r="O925" s="442"/>
      <c r="P925" s="471"/>
      <c r="W925" s="453"/>
    </row>
    <row r="926" spans="1:23" s="64" customFormat="1" ht="16">
      <c r="A926" s="470"/>
      <c r="B926" s="467" t="s">
        <v>70</v>
      </c>
      <c r="C926" s="442"/>
      <c r="D926" s="766"/>
      <c r="E926" s="767"/>
      <c r="F926" s="768"/>
      <c r="G926" s="442"/>
      <c r="H926" s="467" t="s">
        <v>71</v>
      </c>
      <c r="I926" s="442"/>
      <c r="J926" s="769"/>
      <c r="K926" s="804"/>
      <c r="L926" s="804"/>
      <c r="M926" s="804"/>
      <c r="N926" s="804"/>
      <c r="O926" s="770"/>
      <c r="P926" s="471"/>
      <c r="W926" s="453"/>
    </row>
    <row r="927" spans="1:23" s="64" customFormat="1" ht="16">
      <c r="A927" s="470"/>
      <c r="B927" s="442"/>
      <c r="C927" s="442"/>
      <c r="D927" s="442"/>
      <c r="E927" s="442"/>
      <c r="F927" s="442"/>
      <c r="G927" s="442"/>
      <c r="H927" s="442"/>
      <c r="I927" s="442"/>
      <c r="J927" s="442"/>
      <c r="K927" s="442"/>
      <c r="L927" s="442"/>
      <c r="M927" s="442"/>
      <c r="N927" s="442"/>
      <c r="O927" s="442"/>
      <c r="P927" s="471"/>
      <c r="W927" s="453"/>
    </row>
    <row r="928" spans="1:23" s="64" customFormat="1" ht="16">
      <c r="A928" s="470"/>
      <c r="B928" s="467" t="s">
        <v>72</v>
      </c>
      <c r="C928" s="442"/>
      <c r="D928" s="766"/>
      <c r="E928" s="767"/>
      <c r="F928" s="767"/>
      <c r="G928" s="767"/>
      <c r="H928" s="767"/>
      <c r="I928" s="767"/>
      <c r="J928" s="767"/>
      <c r="K928" s="767"/>
      <c r="L928" s="767"/>
      <c r="M928" s="767"/>
      <c r="N928" s="767"/>
      <c r="O928" s="768"/>
      <c r="P928" s="471"/>
      <c r="W928" s="453"/>
    </row>
    <row r="929" spans="1:23" s="64" customFormat="1" ht="17" thickBot="1">
      <c r="A929" s="479"/>
      <c r="B929" s="480"/>
      <c r="C929" s="480"/>
      <c r="D929" s="480"/>
      <c r="E929" s="480"/>
      <c r="F929" s="480"/>
      <c r="G929" s="480"/>
      <c r="H929" s="480"/>
      <c r="I929" s="480"/>
      <c r="J929" s="480"/>
      <c r="K929" s="480"/>
      <c r="L929" s="480"/>
      <c r="M929" s="480"/>
      <c r="N929" s="480"/>
      <c r="O929" s="480"/>
      <c r="P929" s="481"/>
      <c r="W929" s="453"/>
    </row>
    <row r="930" spans="1:23" s="64" customFormat="1" ht="17" thickBot="1">
      <c r="A930" s="470"/>
      <c r="B930" s="442"/>
      <c r="C930" s="442"/>
      <c r="D930" s="442"/>
      <c r="E930" s="442"/>
      <c r="F930" s="442"/>
      <c r="G930" s="442"/>
      <c r="H930" s="442"/>
      <c r="I930" s="442"/>
      <c r="J930" s="442"/>
      <c r="K930" s="442"/>
      <c r="L930" s="442"/>
      <c r="M930" s="442"/>
      <c r="N930" s="442"/>
      <c r="O930" s="442"/>
      <c r="P930" s="471"/>
      <c r="W930" s="457" t="s">
        <v>195</v>
      </c>
    </row>
    <row r="931" spans="1:23" s="64" customFormat="1" ht="17" thickBot="1">
      <c r="A931" s="374" t="s">
        <v>972</v>
      </c>
      <c r="B931" s="467" t="s">
        <v>68</v>
      </c>
      <c r="C931" s="442"/>
      <c r="D931" s="442"/>
      <c r="E931" s="766"/>
      <c r="F931" s="767"/>
      <c r="G931" s="767"/>
      <c r="H931" s="767"/>
      <c r="I931" s="767"/>
      <c r="J931" s="768"/>
      <c r="K931" s="468" t="s">
        <v>69</v>
      </c>
      <c r="L931" s="766"/>
      <c r="M931" s="768"/>
      <c r="N931" s="442"/>
      <c r="O931" s="467" t="s">
        <v>778</v>
      </c>
      <c r="P931" s="629"/>
      <c r="W931" s="453"/>
    </row>
    <row r="932" spans="1:23" s="64" customFormat="1" ht="17" thickBot="1">
      <c r="A932" s="470"/>
      <c r="B932" s="442"/>
      <c r="C932" s="442"/>
      <c r="D932" s="442"/>
      <c r="E932" s="442"/>
      <c r="F932" s="442"/>
      <c r="G932" s="442"/>
      <c r="H932" s="442"/>
      <c r="I932" s="442"/>
      <c r="J932" s="442"/>
      <c r="K932" s="442"/>
      <c r="L932" s="442"/>
      <c r="M932" s="442"/>
      <c r="N932" s="442"/>
      <c r="O932" s="442"/>
      <c r="P932" s="471"/>
      <c r="W932" s="453"/>
    </row>
    <row r="933" spans="1:23" s="64" customFormat="1" ht="17" thickBot="1">
      <c r="A933" s="470"/>
      <c r="B933" s="467" t="s">
        <v>862</v>
      </c>
      <c r="C933" s="442"/>
      <c r="D933" s="442"/>
      <c r="E933" s="472"/>
      <c r="F933" s="472"/>
      <c r="G933" s="766"/>
      <c r="H933" s="767"/>
      <c r="I933" s="768"/>
      <c r="J933" s="442"/>
      <c r="K933" s="467" t="s">
        <v>49</v>
      </c>
      <c r="L933" s="610"/>
      <c r="M933" s="442"/>
      <c r="N933" s="442"/>
      <c r="O933" s="467" t="s">
        <v>49</v>
      </c>
      <c r="P933" s="610"/>
      <c r="W933" s="453"/>
    </row>
    <row r="934" spans="1:23" s="64" customFormat="1" ht="17" thickBot="1">
      <c r="A934" s="470"/>
      <c r="B934" s="467"/>
      <c r="C934" s="442"/>
      <c r="D934" s="442"/>
      <c r="E934" s="474"/>
      <c r="F934" s="474"/>
      <c r="G934" s="474"/>
      <c r="H934" s="474"/>
      <c r="I934" s="442"/>
      <c r="J934" s="442"/>
      <c r="K934" s="467"/>
      <c r="L934" s="475"/>
      <c r="M934" s="450"/>
      <c r="N934" s="450"/>
      <c r="O934" s="476"/>
      <c r="P934" s="477"/>
      <c r="W934" s="453"/>
    </row>
    <row r="935" spans="1:23" s="64" customFormat="1" ht="17" thickBot="1">
      <c r="A935" s="470"/>
      <c r="B935" s="467" t="s">
        <v>779</v>
      </c>
      <c r="C935" s="450"/>
      <c r="D935" s="450"/>
      <c r="E935" s="474"/>
      <c r="F935" s="474"/>
      <c r="G935" s="801" t="s">
        <v>859</v>
      </c>
      <c r="H935" s="802"/>
      <c r="I935" s="803"/>
      <c r="J935" s="442"/>
      <c r="K935" s="467" t="s">
        <v>50</v>
      </c>
      <c r="L935" s="611"/>
      <c r="M935" s="442"/>
      <c r="N935" s="442"/>
      <c r="O935" s="467" t="s">
        <v>50</v>
      </c>
      <c r="P935" s="611"/>
      <c r="W935" s="453"/>
    </row>
    <row r="936" spans="1:23" s="64" customFormat="1" ht="16">
      <c r="A936" s="470"/>
      <c r="B936" s="442"/>
      <c r="C936" s="442"/>
      <c r="D936" s="442"/>
      <c r="E936" s="442"/>
      <c r="F936" s="442"/>
      <c r="G936" s="442"/>
      <c r="H936" s="442"/>
      <c r="I936" s="442"/>
      <c r="J936" s="442"/>
      <c r="K936" s="442"/>
      <c r="L936" s="442"/>
      <c r="M936" s="442"/>
      <c r="N936" s="442"/>
      <c r="O936" s="442"/>
      <c r="P936" s="471"/>
      <c r="W936" s="453"/>
    </row>
    <row r="937" spans="1:23" s="64" customFormat="1" ht="16">
      <c r="A937" s="470"/>
      <c r="B937" s="467" t="s">
        <v>70</v>
      </c>
      <c r="C937" s="442"/>
      <c r="D937" s="766"/>
      <c r="E937" s="767"/>
      <c r="F937" s="768"/>
      <c r="G937" s="442"/>
      <c r="H937" s="467" t="s">
        <v>71</v>
      </c>
      <c r="I937" s="442"/>
      <c r="J937" s="769"/>
      <c r="K937" s="804"/>
      <c r="L937" s="804"/>
      <c r="M937" s="804"/>
      <c r="N937" s="804"/>
      <c r="O937" s="770"/>
      <c r="P937" s="471"/>
      <c r="W937" s="453"/>
    </row>
    <row r="938" spans="1:23" s="64" customFormat="1" ht="16">
      <c r="A938" s="470"/>
      <c r="B938" s="442"/>
      <c r="C938" s="442"/>
      <c r="D938" s="442"/>
      <c r="E938" s="442"/>
      <c r="F938" s="442"/>
      <c r="G938" s="442"/>
      <c r="H938" s="442"/>
      <c r="I938" s="442"/>
      <c r="J938" s="442"/>
      <c r="K938" s="442"/>
      <c r="L938" s="442"/>
      <c r="M938" s="442"/>
      <c r="N938" s="442"/>
      <c r="O938" s="442"/>
      <c r="P938" s="471"/>
      <c r="W938" s="453"/>
    </row>
    <row r="939" spans="1:23" s="64" customFormat="1" ht="16">
      <c r="A939" s="470"/>
      <c r="B939" s="467" t="s">
        <v>72</v>
      </c>
      <c r="C939" s="442"/>
      <c r="D939" s="766"/>
      <c r="E939" s="767"/>
      <c r="F939" s="767"/>
      <c r="G939" s="767"/>
      <c r="H939" s="767"/>
      <c r="I939" s="767"/>
      <c r="J939" s="767"/>
      <c r="K939" s="767"/>
      <c r="L939" s="767"/>
      <c r="M939" s="767"/>
      <c r="N939" s="767"/>
      <c r="O939" s="768"/>
      <c r="P939" s="471"/>
      <c r="W939" s="453"/>
    </row>
    <row r="940" spans="1:23" s="64" customFormat="1" ht="17" thickBot="1">
      <c r="A940" s="479"/>
      <c r="B940" s="480"/>
      <c r="C940" s="480"/>
      <c r="D940" s="480"/>
      <c r="E940" s="480"/>
      <c r="F940" s="480"/>
      <c r="G940" s="480"/>
      <c r="H940" s="480"/>
      <c r="I940" s="480"/>
      <c r="J940" s="480"/>
      <c r="K940" s="480"/>
      <c r="L940" s="480"/>
      <c r="M940" s="480"/>
      <c r="N940" s="480"/>
      <c r="O940" s="480"/>
      <c r="P940" s="481"/>
      <c r="W940" s="453"/>
    </row>
    <row r="941" spans="1:23" s="64" customFormat="1" ht="17" thickBot="1">
      <c r="A941" s="470"/>
      <c r="B941" s="442"/>
      <c r="C941" s="442"/>
      <c r="D941" s="442"/>
      <c r="E941" s="442"/>
      <c r="F941" s="442"/>
      <c r="G941" s="442"/>
      <c r="H941" s="442"/>
      <c r="I941" s="442"/>
      <c r="J941" s="442"/>
      <c r="K941" s="442"/>
      <c r="L941" s="442"/>
      <c r="M941" s="442"/>
      <c r="N941" s="442"/>
      <c r="O941" s="442"/>
      <c r="P941" s="471"/>
      <c r="W941" s="457" t="s">
        <v>195</v>
      </c>
    </row>
    <row r="942" spans="1:23" s="64" customFormat="1" ht="17" thickBot="1">
      <c r="A942" s="374" t="s">
        <v>973</v>
      </c>
      <c r="B942" s="467" t="s">
        <v>68</v>
      </c>
      <c r="C942" s="442"/>
      <c r="D942" s="442"/>
      <c r="E942" s="766"/>
      <c r="F942" s="767"/>
      <c r="G942" s="767"/>
      <c r="H942" s="767"/>
      <c r="I942" s="767"/>
      <c r="J942" s="768"/>
      <c r="K942" s="468" t="s">
        <v>69</v>
      </c>
      <c r="L942" s="766"/>
      <c r="M942" s="768"/>
      <c r="N942" s="442"/>
      <c r="O942" s="467" t="s">
        <v>778</v>
      </c>
      <c r="P942" s="629"/>
      <c r="W942" s="453"/>
    </row>
    <row r="943" spans="1:23" s="64" customFormat="1" ht="17" thickBot="1">
      <c r="A943" s="470"/>
      <c r="B943" s="442"/>
      <c r="C943" s="442"/>
      <c r="D943" s="442"/>
      <c r="E943" s="442"/>
      <c r="F943" s="442"/>
      <c r="G943" s="442"/>
      <c r="H943" s="442"/>
      <c r="I943" s="442"/>
      <c r="J943" s="442"/>
      <c r="K943" s="442"/>
      <c r="L943" s="442"/>
      <c r="M943" s="442"/>
      <c r="N943" s="442"/>
      <c r="O943" s="442"/>
      <c r="P943" s="471"/>
      <c r="W943" s="453"/>
    </row>
    <row r="944" spans="1:23" s="64" customFormat="1" ht="17" thickBot="1">
      <c r="A944" s="470"/>
      <c r="B944" s="467" t="s">
        <v>862</v>
      </c>
      <c r="C944" s="442"/>
      <c r="D944" s="442"/>
      <c r="E944" s="472"/>
      <c r="F944" s="472"/>
      <c r="G944" s="766"/>
      <c r="H944" s="767"/>
      <c r="I944" s="768"/>
      <c r="J944" s="442"/>
      <c r="K944" s="467" t="s">
        <v>49</v>
      </c>
      <c r="L944" s="610"/>
      <c r="M944" s="442"/>
      <c r="N944" s="442"/>
      <c r="O944" s="467" t="s">
        <v>49</v>
      </c>
      <c r="P944" s="610"/>
      <c r="W944" s="453"/>
    </row>
    <row r="945" spans="1:23" s="64" customFormat="1" ht="17" thickBot="1">
      <c r="A945" s="470"/>
      <c r="B945" s="467"/>
      <c r="C945" s="442"/>
      <c r="D945" s="442"/>
      <c r="E945" s="474"/>
      <c r="F945" s="474"/>
      <c r="G945" s="474"/>
      <c r="H945" s="474"/>
      <c r="I945" s="442"/>
      <c r="J945" s="442"/>
      <c r="K945" s="467"/>
      <c r="L945" s="475"/>
      <c r="M945" s="450"/>
      <c r="N945" s="450"/>
      <c r="O945" s="476"/>
      <c r="P945" s="477"/>
      <c r="W945" s="453"/>
    </row>
    <row r="946" spans="1:23" s="64" customFormat="1" ht="17" thickBot="1">
      <c r="A946" s="470"/>
      <c r="B946" s="467" t="s">
        <v>779</v>
      </c>
      <c r="C946" s="450"/>
      <c r="D946" s="450"/>
      <c r="E946" s="474"/>
      <c r="F946" s="474"/>
      <c r="G946" s="801" t="s">
        <v>859</v>
      </c>
      <c r="H946" s="802"/>
      <c r="I946" s="803"/>
      <c r="J946" s="442"/>
      <c r="K946" s="467" t="s">
        <v>50</v>
      </c>
      <c r="L946" s="611"/>
      <c r="M946" s="442"/>
      <c r="N946" s="442"/>
      <c r="O946" s="467" t="s">
        <v>50</v>
      </c>
      <c r="P946" s="611"/>
      <c r="W946" s="453"/>
    </row>
    <row r="947" spans="1:23" s="64" customFormat="1" ht="16">
      <c r="A947" s="470"/>
      <c r="B947" s="442"/>
      <c r="C947" s="442"/>
      <c r="D947" s="442"/>
      <c r="E947" s="442"/>
      <c r="F947" s="442"/>
      <c r="G947" s="442"/>
      <c r="H947" s="442"/>
      <c r="I947" s="442"/>
      <c r="J947" s="442"/>
      <c r="K947" s="442"/>
      <c r="L947" s="442"/>
      <c r="M947" s="442"/>
      <c r="N947" s="442"/>
      <c r="O947" s="442"/>
      <c r="P947" s="471"/>
      <c r="W947" s="453"/>
    </row>
    <row r="948" spans="1:23" s="64" customFormat="1" ht="16">
      <c r="A948" s="470"/>
      <c r="B948" s="467" t="s">
        <v>70</v>
      </c>
      <c r="C948" s="442"/>
      <c r="D948" s="766"/>
      <c r="E948" s="767"/>
      <c r="F948" s="768"/>
      <c r="G948" s="442"/>
      <c r="H948" s="467" t="s">
        <v>71</v>
      </c>
      <c r="I948" s="442"/>
      <c r="J948" s="769"/>
      <c r="K948" s="804"/>
      <c r="L948" s="804"/>
      <c r="M948" s="804"/>
      <c r="N948" s="804"/>
      <c r="O948" s="770"/>
      <c r="P948" s="471"/>
      <c r="W948" s="453"/>
    </row>
    <row r="949" spans="1:23" s="64" customFormat="1" ht="16">
      <c r="A949" s="470"/>
      <c r="B949" s="442"/>
      <c r="C949" s="442"/>
      <c r="D949" s="442"/>
      <c r="E949" s="442"/>
      <c r="F949" s="442"/>
      <c r="G949" s="442"/>
      <c r="H949" s="442"/>
      <c r="I949" s="442"/>
      <c r="J949" s="442"/>
      <c r="K949" s="442"/>
      <c r="L949" s="442"/>
      <c r="M949" s="442"/>
      <c r="N949" s="442"/>
      <c r="O949" s="442"/>
      <c r="P949" s="471"/>
      <c r="W949" s="453"/>
    </row>
    <row r="950" spans="1:23" s="64" customFormat="1" ht="16">
      <c r="A950" s="470"/>
      <c r="B950" s="467" t="s">
        <v>72</v>
      </c>
      <c r="C950" s="442"/>
      <c r="D950" s="766"/>
      <c r="E950" s="767"/>
      <c r="F950" s="767"/>
      <c r="G950" s="767"/>
      <c r="H950" s="767"/>
      <c r="I950" s="767"/>
      <c r="J950" s="767"/>
      <c r="K950" s="767"/>
      <c r="L950" s="767"/>
      <c r="M950" s="767"/>
      <c r="N950" s="767"/>
      <c r="O950" s="768"/>
      <c r="P950" s="471"/>
      <c r="W950" s="453"/>
    </row>
    <row r="951" spans="1:23" s="64" customFormat="1" ht="17" thickBot="1">
      <c r="A951" s="479"/>
      <c r="B951" s="480"/>
      <c r="C951" s="480"/>
      <c r="D951" s="480"/>
      <c r="E951" s="480"/>
      <c r="F951" s="480"/>
      <c r="G951" s="480"/>
      <c r="H951" s="480"/>
      <c r="I951" s="480"/>
      <c r="J951" s="480"/>
      <c r="K951" s="480"/>
      <c r="L951" s="480"/>
      <c r="M951" s="480"/>
      <c r="N951" s="480"/>
      <c r="O951" s="480"/>
      <c r="P951" s="481"/>
      <c r="W951" s="453"/>
    </row>
    <row r="952" spans="1:23" ht="17" thickBot="1">
      <c r="A952" s="470"/>
      <c r="B952" s="442"/>
      <c r="C952" s="442"/>
      <c r="D952" s="442"/>
      <c r="E952" s="442"/>
      <c r="F952" s="442"/>
      <c r="G952" s="442"/>
      <c r="H952" s="442"/>
      <c r="I952" s="442"/>
      <c r="J952" s="442"/>
      <c r="K952" s="442"/>
      <c r="L952" s="442"/>
      <c r="M952" s="442"/>
      <c r="N952" s="442"/>
      <c r="O952" s="442"/>
      <c r="P952" s="471"/>
      <c r="Q952" s="64"/>
      <c r="R952" s="64"/>
      <c r="S952" s="64"/>
      <c r="T952" s="64"/>
      <c r="U952" s="64"/>
      <c r="V952" s="64"/>
      <c r="W952" s="457" t="s">
        <v>195</v>
      </c>
    </row>
    <row r="953" spans="1:23" s="64" customFormat="1" ht="17" thickBot="1">
      <c r="A953" s="374" t="s">
        <v>974</v>
      </c>
      <c r="B953" s="467" t="s">
        <v>68</v>
      </c>
      <c r="C953" s="442"/>
      <c r="D953" s="442"/>
      <c r="E953" s="766"/>
      <c r="F953" s="767"/>
      <c r="G953" s="767"/>
      <c r="H953" s="767"/>
      <c r="I953" s="767"/>
      <c r="J953" s="768"/>
      <c r="K953" s="468" t="s">
        <v>69</v>
      </c>
      <c r="L953" s="766"/>
      <c r="M953" s="768"/>
      <c r="N953" s="442"/>
      <c r="O953" s="467" t="s">
        <v>778</v>
      </c>
      <c r="P953" s="629"/>
      <c r="W953" s="453"/>
    </row>
    <row r="954" spans="1:23" s="64" customFormat="1" ht="17" thickBot="1">
      <c r="A954" s="470"/>
      <c r="B954" s="442"/>
      <c r="C954" s="442"/>
      <c r="D954" s="442"/>
      <c r="E954" s="442"/>
      <c r="F954" s="442"/>
      <c r="G954" s="442"/>
      <c r="H954" s="442"/>
      <c r="I954" s="442"/>
      <c r="J954" s="442"/>
      <c r="K954" s="442"/>
      <c r="L954" s="442"/>
      <c r="M954" s="442"/>
      <c r="N954" s="442"/>
      <c r="O954" s="442"/>
      <c r="P954" s="471"/>
      <c r="W954" s="453"/>
    </row>
    <row r="955" spans="1:23" s="64" customFormat="1" ht="17" thickBot="1">
      <c r="A955" s="470"/>
      <c r="B955" s="467" t="s">
        <v>862</v>
      </c>
      <c r="C955" s="442"/>
      <c r="D955" s="442"/>
      <c r="E955" s="472"/>
      <c r="F955" s="472"/>
      <c r="G955" s="766"/>
      <c r="H955" s="767"/>
      <c r="I955" s="768"/>
      <c r="J955" s="442"/>
      <c r="K955" s="467" t="s">
        <v>49</v>
      </c>
      <c r="L955" s="610"/>
      <c r="M955" s="442"/>
      <c r="N955" s="442"/>
      <c r="O955" s="467" t="s">
        <v>49</v>
      </c>
      <c r="P955" s="610"/>
      <c r="W955" s="453"/>
    </row>
    <row r="956" spans="1:23" s="64" customFormat="1" ht="17" thickBot="1">
      <c r="A956" s="470"/>
      <c r="B956" s="467"/>
      <c r="C956" s="442"/>
      <c r="D956" s="442"/>
      <c r="E956" s="474"/>
      <c r="F956" s="474"/>
      <c r="G956" s="474"/>
      <c r="H956" s="474"/>
      <c r="I956" s="442"/>
      <c r="J956" s="442"/>
      <c r="K956" s="467"/>
      <c r="L956" s="475"/>
      <c r="M956" s="450"/>
      <c r="N956" s="450"/>
      <c r="O956" s="476"/>
      <c r="P956" s="477"/>
      <c r="W956" s="453"/>
    </row>
    <row r="957" spans="1:23" s="64" customFormat="1" ht="17" thickBot="1">
      <c r="A957" s="470"/>
      <c r="B957" s="467" t="s">
        <v>779</v>
      </c>
      <c r="C957" s="450"/>
      <c r="D957" s="450"/>
      <c r="E957" s="474"/>
      <c r="F957" s="474"/>
      <c r="G957" s="801" t="s">
        <v>859</v>
      </c>
      <c r="H957" s="802"/>
      <c r="I957" s="803"/>
      <c r="J957" s="442"/>
      <c r="K957" s="467" t="s">
        <v>50</v>
      </c>
      <c r="L957" s="611"/>
      <c r="M957" s="442"/>
      <c r="N957" s="442"/>
      <c r="O957" s="467" t="s">
        <v>50</v>
      </c>
      <c r="P957" s="611"/>
      <c r="W957" s="453"/>
    </row>
    <row r="958" spans="1:23" s="64" customFormat="1" ht="16">
      <c r="A958" s="470"/>
      <c r="B958" s="442"/>
      <c r="C958" s="442"/>
      <c r="D958" s="442"/>
      <c r="E958" s="442"/>
      <c r="F958" s="442"/>
      <c r="G958" s="442"/>
      <c r="H958" s="442"/>
      <c r="I958" s="442"/>
      <c r="J958" s="442"/>
      <c r="K958" s="442"/>
      <c r="L958" s="442"/>
      <c r="M958" s="442"/>
      <c r="N958" s="442"/>
      <c r="O958" s="442"/>
      <c r="P958" s="471"/>
      <c r="W958" s="453"/>
    </row>
    <row r="959" spans="1:23" s="64" customFormat="1" ht="16">
      <c r="A959" s="470"/>
      <c r="B959" s="467" t="s">
        <v>70</v>
      </c>
      <c r="C959" s="442"/>
      <c r="D959" s="766"/>
      <c r="E959" s="767"/>
      <c r="F959" s="768"/>
      <c r="G959" s="442"/>
      <c r="H959" s="467" t="s">
        <v>71</v>
      </c>
      <c r="I959" s="442"/>
      <c r="J959" s="769"/>
      <c r="K959" s="804"/>
      <c r="L959" s="804"/>
      <c r="M959" s="804"/>
      <c r="N959" s="804"/>
      <c r="O959" s="770"/>
      <c r="P959" s="471"/>
      <c r="W959" s="453"/>
    </row>
    <row r="960" spans="1:23" s="64" customFormat="1" ht="16">
      <c r="A960" s="470"/>
      <c r="B960" s="442"/>
      <c r="C960" s="442"/>
      <c r="D960" s="442"/>
      <c r="E960" s="442"/>
      <c r="F960" s="442"/>
      <c r="G960" s="442"/>
      <c r="H960" s="442"/>
      <c r="I960" s="442"/>
      <c r="J960" s="442"/>
      <c r="K960" s="442"/>
      <c r="L960" s="442"/>
      <c r="M960" s="442"/>
      <c r="N960" s="442"/>
      <c r="O960" s="442"/>
      <c r="P960" s="471"/>
      <c r="W960" s="453"/>
    </row>
    <row r="961" spans="1:23" s="64" customFormat="1" ht="16">
      <c r="A961" s="470"/>
      <c r="B961" s="467" t="s">
        <v>72</v>
      </c>
      <c r="C961" s="442"/>
      <c r="D961" s="766"/>
      <c r="E961" s="767"/>
      <c r="F961" s="767"/>
      <c r="G961" s="767"/>
      <c r="H961" s="767"/>
      <c r="I961" s="767"/>
      <c r="J961" s="767"/>
      <c r="K961" s="767"/>
      <c r="L961" s="767"/>
      <c r="M961" s="767"/>
      <c r="N961" s="767"/>
      <c r="O961" s="768"/>
      <c r="P961" s="471"/>
      <c r="W961" s="453"/>
    </row>
    <row r="962" spans="1:23" s="64" customFormat="1" ht="17" thickBot="1">
      <c r="A962" s="479"/>
      <c r="B962" s="480"/>
      <c r="C962" s="480"/>
      <c r="D962" s="480"/>
      <c r="E962" s="480"/>
      <c r="F962" s="480"/>
      <c r="G962" s="480"/>
      <c r="H962" s="480"/>
      <c r="I962" s="480"/>
      <c r="J962" s="480"/>
      <c r="K962" s="480"/>
      <c r="L962" s="480"/>
      <c r="M962" s="480"/>
      <c r="N962" s="480"/>
      <c r="O962" s="480"/>
      <c r="P962" s="481"/>
      <c r="W962" s="453"/>
    </row>
    <row r="963" spans="1:23" s="64" customFormat="1" ht="17" thickBot="1">
      <c r="A963" s="470"/>
      <c r="B963" s="442"/>
      <c r="C963" s="442"/>
      <c r="D963" s="442"/>
      <c r="E963" s="442"/>
      <c r="F963" s="442"/>
      <c r="G963" s="442"/>
      <c r="H963" s="442"/>
      <c r="I963" s="442"/>
      <c r="J963" s="442"/>
      <c r="K963" s="442"/>
      <c r="L963" s="442"/>
      <c r="M963" s="442"/>
      <c r="N963" s="442"/>
      <c r="O963" s="442"/>
      <c r="P963" s="471"/>
      <c r="W963" s="457" t="s">
        <v>195</v>
      </c>
    </row>
    <row r="964" spans="1:23" s="64" customFormat="1" ht="17" thickBot="1">
      <c r="A964" s="374" t="s">
        <v>975</v>
      </c>
      <c r="B964" s="467" t="s">
        <v>68</v>
      </c>
      <c r="C964" s="442"/>
      <c r="D964" s="442"/>
      <c r="E964" s="766"/>
      <c r="F964" s="767"/>
      <c r="G964" s="767"/>
      <c r="H964" s="767"/>
      <c r="I964" s="767"/>
      <c r="J964" s="768"/>
      <c r="K964" s="468" t="s">
        <v>69</v>
      </c>
      <c r="L964" s="766"/>
      <c r="M964" s="768"/>
      <c r="N964" s="442"/>
      <c r="O964" s="467" t="s">
        <v>778</v>
      </c>
      <c r="P964" s="629"/>
      <c r="W964" s="453"/>
    </row>
    <row r="965" spans="1:23" s="64" customFormat="1" ht="17" thickBot="1">
      <c r="A965" s="470"/>
      <c r="B965" s="442"/>
      <c r="C965" s="442"/>
      <c r="D965" s="442"/>
      <c r="E965" s="442"/>
      <c r="F965" s="442"/>
      <c r="G965" s="442"/>
      <c r="H965" s="442"/>
      <c r="I965" s="442"/>
      <c r="J965" s="442"/>
      <c r="K965" s="442"/>
      <c r="L965" s="442"/>
      <c r="M965" s="442"/>
      <c r="N965" s="442"/>
      <c r="O965" s="442"/>
      <c r="P965" s="471"/>
      <c r="W965" s="453"/>
    </row>
    <row r="966" spans="1:23" s="64" customFormat="1" ht="17" thickBot="1">
      <c r="A966" s="470"/>
      <c r="B966" s="467" t="s">
        <v>862</v>
      </c>
      <c r="C966" s="442"/>
      <c r="D966" s="442"/>
      <c r="E966" s="472"/>
      <c r="F966" s="472"/>
      <c r="G966" s="766"/>
      <c r="H966" s="767"/>
      <c r="I966" s="768"/>
      <c r="J966" s="442"/>
      <c r="K966" s="467" t="s">
        <v>49</v>
      </c>
      <c r="L966" s="610"/>
      <c r="M966" s="442"/>
      <c r="N966" s="442"/>
      <c r="O966" s="467" t="s">
        <v>49</v>
      </c>
      <c r="P966" s="610"/>
      <c r="W966" s="453"/>
    </row>
    <row r="967" spans="1:23" s="64" customFormat="1" ht="17" thickBot="1">
      <c r="A967" s="470"/>
      <c r="B967" s="467"/>
      <c r="C967" s="442"/>
      <c r="D967" s="442"/>
      <c r="E967" s="474"/>
      <c r="F967" s="474"/>
      <c r="G967" s="474"/>
      <c r="H967" s="474"/>
      <c r="I967" s="442"/>
      <c r="J967" s="442"/>
      <c r="K967" s="467"/>
      <c r="L967" s="475"/>
      <c r="M967" s="450"/>
      <c r="N967" s="450"/>
      <c r="O967" s="476"/>
      <c r="P967" s="477"/>
      <c r="W967" s="453"/>
    </row>
    <row r="968" spans="1:23" s="64" customFormat="1" ht="17" thickBot="1">
      <c r="A968" s="470"/>
      <c r="B968" s="467" t="s">
        <v>779</v>
      </c>
      <c r="C968" s="450"/>
      <c r="D968" s="450"/>
      <c r="E968" s="474"/>
      <c r="F968" s="474"/>
      <c r="G968" s="801" t="s">
        <v>859</v>
      </c>
      <c r="H968" s="802"/>
      <c r="I968" s="803"/>
      <c r="J968" s="442"/>
      <c r="K968" s="467" t="s">
        <v>50</v>
      </c>
      <c r="L968" s="611"/>
      <c r="M968" s="442"/>
      <c r="N968" s="442"/>
      <c r="O968" s="467" t="s">
        <v>50</v>
      </c>
      <c r="P968" s="611"/>
      <c r="W968" s="453"/>
    </row>
    <row r="969" spans="1:23" s="64" customFormat="1" ht="16">
      <c r="A969" s="470"/>
      <c r="B969" s="442"/>
      <c r="C969" s="442"/>
      <c r="D969" s="442"/>
      <c r="E969" s="442"/>
      <c r="F969" s="442"/>
      <c r="G969" s="442"/>
      <c r="H969" s="442"/>
      <c r="I969" s="442"/>
      <c r="J969" s="442"/>
      <c r="K969" s="442"/>
      <c r="L969" s="442"/>
      <c r="M969" s="442"/>
      <c r="N969" s="442"/>
      <c r="O969" s="442"/>
      <c r="P969" s="471"/>
      <c r="W969" s="453"/>
    </row>
    <row r="970" spans="1:23" s="64" customFormat="1" ht="16">
      <c r="A970" s="470"/>
      <c r="B970" s="467" t="s">
        <v>70</v>
      </c>
      <c r="C970" s="442"/>
      <c r="D970" s="766"/>
      <c r="E970" s="767"/>
      <c r="F970" s="768"/>
      <c r="G970" s="442"/>
      <c r="H970" s="467" t="s">
        <v>71</v>
      </c>
      <c r="I970" s="442"/>
      <c r="J970" s="769"/>
      <c r="K970" s="804"/>
      <c r="L970" s="804"/>
      <c r="M970" s="804"/>
      <c r="N970" s="804"/>
      <c r="O970" s="770"/>
      <c r="P970" s="471"/>
      <c r="W970" s="453"/>
    </row>
    <row r="971" spans="1:23" s="64" customFormat="1" ht="16">
      <c r="A971" s="470"/>
      <c r="B971" s="442"/>
      <c r="C971" s="442"/>
      <c r="D971" s="442"/>
      <c r="E971" s="442"/>
      <c r="F971" s="442"/>
      <c r="G971" s="442"/>
      <c r="H971" s="442"/>
      <c r="I971" s="442"/>
      <c r="J971" s="442"/>
      <c r="K971" s="442"/>
      <c r="L971" s="442"/>
      <c r="M971" s="442"/>
      <c r="N971" s="442"/>
      <c r="O971" s="442"/>
      <c r="P971" s="471"/>
      <c r="W971" s="453"/>
    </row>
    <row r="972" spans="1:23" s="64" customFormat="1" ht="16">
      <c r="A972" s="470"/>
      <c r="B972" s="467" t="s">
        <v>72</v>
      </c>
      <c r="C972" s="442"/>
      <c r="D972" s="766"/>
      <c r="E972" s="767"/>
      <c r="F972" s="767"/>
      <c r="G972" s="767"/>
      <c r="H972" s="767"/>
      <c r="I972" s="767"/>
      <c r="J972" s="767"/>
      <c r="K972" s="767"/>
      <c r="L972" s="767"/>
      <c r="M972" s="767"/>
      <c r="N972" s="767"/>
      <c r="O972" s="768"/>
      <c r="P972" s="471"/>
      <c r="W972" s="453"/>
    </row>
    <row r="973" spans="1:23" s="64" customFormat="1" ht="17" thickBot="1">
      <c r="A973" s="479"/>
      <c r="B973" s="480"/>
      <c r="C973" s="480"/>
      <c r="D973" s="480"/>
      <c r="E973" s="480"/>
      <c r="F973" s="480"/>
      <c r="G973" s="480"/>
      <c r="H973" s="480"/>
      <c r="I973" s="480"/>
      <c r="J973" s="480"/>
      <c r="K973" s="480"/>
      <c r="L973" s="480"/>
      <c r="M973" s="480"/>
      <c r="N973" s="480"/>
      <c r="O973" s="480"/>
      <c r="P973" s="481"/>
      <c r="W973" s="453"/>
    </row>
    <row r="974" spans="1:23" s="64" customFormat="1" ht="17" thickBot="1">
      <c r="A974" s="470"/>
      <c r="B974" s="442"/>
      <c r="C974" s="442"/>
      <c r="D974" s="442"/>
      <c r="E974" s="442"/>
      <c r="F974" s="442"/>
      <c r="G974" s="442"/>
      <c r="H974" s="442"/>
      <c r="I974" s="442"/>
      <c r="J974" s="442"/>
      <c r="K974" s="442"/>
      <c r="L974" s="442"/>
      <c r="M974" s="442"/>
      <c r="N974" s="442"/>
      <c r="O974" s="442"/>
      <c r="P974" s="471"/>
      <c r="W974" s="457" t="s">
        <v>195</v>
      </c>
    </row>
    <row r="975" spans="1:23" s="64" customFormat="1" ht="17" thickBot="1">
      <c r="A975" s="374" t="s">
        <v>976</v>
      </c>
      <c r="B975" s="467" t="s">
        <v>68</v>
      </c>
      <c r="C975" s="442"/>
      <c r="D975" s="442"/>
      <c r="E975" s="766"/>
      <c r="F975" s="767"/>
      <c r="G975" s="767"/>
      <c r="H975" s="767"/>
      <c r="I975" s="767"/>
      <c r="J975" s="768"/>
      <c r="K975" s="468" t="s">
        <v>69</v>
      </c>
      <c r="L975" s="766"/>
      <c r="M975" s="768"/>
      <c r="N975" s="442"/>
      <c r="O975" s="467" t="s">
        <v>778</v>
      </c>
      <c r="P975" s="629"/>
      <c r="W975" s="453"/>
    </row>
    <row r="976" spans="1:23" s="64" customFormat="1" ht="17" thickBot="1">
      <c r="A976" s="470"/>
      <c r="B976" s="442"/>
      <c r="C976" s="442"/>
      <c r="D976" s="442"/>
      <c r="E976" s="442"/>
      <c r="F976" s="442"/>
      <c r="G976" s="442"/>
      <c r="H976" s="442"/>
      <c r="I976" s="442"/>
      <c r="J976" s="442"/>
      <c r="K976" s="442"/>
      <c r="L976" s="442"/>
      <c r="M976" s="442"/>
      <c r="N976" s="442"/>
      <c r="O976" s="442"/>
      <c r="P976" s="471"/>
      <c r="W976" s="453"/>
    </row>
    <row r="977" spans="1:23" s="64" customFormat="1" ht="17" thickBot="1">
      <c r="A977" s="470"/>
      <c r="B977" s="467" t="s">
        <v>862</v>
      </c>
      <c r="C977" s="442"/>
      <c r="D977" s="442"/>
      <c r="E977" s="472"/>
      <c r="F977" s="472"/>
      <c r="G977" s="766"/>
      <c r="H977" s="767"/>
      <c r="I977" s="768"/>
      <c r="J977" s="442"/>
      <c r="K977" s="467" t="s">
        <v>49</v>
      </c>
      <c r="L977" s="610"/>
      <c r="M977" s="442"/>
      <c r="N977" s="442"/>
      <c r="O977" s="467" t="s">
        <v>49</v>
      </c>
      <c r="P977" s="610"/>
      <c r="W977" s="453"/>
    </row>
    <row r="978" spans="1:23" s="64" customFormat="1" ht="17" thickBot="1">
      <c r="A978" s="470"/>
      <c r="B978" s="467"/>
      <c r="C978" s="442"/>
      <c r="D978" s="442"/>
      <c r="E978" s="474"/>
      <c r="F978" s="474"/>
      <c r="G978" s="474"/>
      <c r="H978" s="474"/>
      <c r="I978" s="442"/>
      <c r="J978" s="442"/>
      <c r="K978" s="467"/>
      <c r="L978" s="475"/>
      <c r="M978" s="450"/>
      <c r="N978" s="450"/>
      <c r="O978" s="476"/>
      <c r="P978" s="477"/>
      <c r="W978" s="453"/>
    </row>
    <row r="979" spans="1:23" s="64" customFormat="1" ht="17" thickBot="1">
      <c r="A979" s="470"/>
      <c r="B979" s="467" t="s">
        <v>779</v>
      </c>
      <c r="C979" s="450"/>
      <c r="D979" s="450"/>
      <c r="E979" s="474"/>
      <c r="F979" s="474"/>
      <c r="G979" s="801" t="s">
        <v>859</v>
      </c>
      <c r="H979" s="802"/>
      <c r="I979" s="803"/>
      <c r="J979" s="442"/>
      <c r="K979" s="467" t="s">
        <v>50</v>
      </c>
      <c r="L979" s="611"/>
      <c r="M979" s="442"/>
      <c r="N979" s="442"/>
      <c r="O979" s="467" t="s">
        <v>50</v>
      </c>
      <c r="P979" s="611"/>
      <c r="W979" s="453"/>
    </row>
    <row r="980" spans="1:23" s="64" customFormat="1" ht="16">
      <c r="A980" s="470"/>
      <c r="B980" s="442"/>
      <c r="C980" s="442"/>
      <c r="D980" s="442"/>
      <c r="E980" s="442"/>
      <c r="F980" s="442"/>
      <c r="G980" s="442"/>
      <c r="H980" s="442"/>
      <c r="I980" s="442"/>
      <c r="J980" s="442"/>
      <c r="K980" s="442"/>
      <c r="L980" s="442"/>
      <c r="M980" s="442"/>
      <c r="N980" s="442"/>
      <c r="O980" s="442"/>
      <c r="P980" s="471"/>
      <c r="W980" s="453"/>
    </row>
    <row r="981" spans="1:23" s="64" customFormat="1" ht="16">
      <c r="A981" s="470"/>
      <c r="B981" s="467" t="s">
        <v>70</v>
      </c>
      <c r="C981" s="442"/>
      <c r="D981" s="766"/>
      <c r="E981" s="767"/>
      <c r="F981" s="768"/>
      <c r="G981" s="442"/>
      <c r="H981" s="467" t="s">
        <v>71</v>
      </c>
      <c r="I981" s="442"/>
      <c r="J981" s="769"/>
      <c r="K981" s="804"/>
      <c r="L981" s="804"/>
      <c r="M981" s="804"/>
      <c r="N981" s="804"/>
      <c r="O981" s="770"/>
      <c r="P981" s="471"/>
      <c r="W981" s="453"/>
    </row>
    <row r="982" spans="1:23" s="64" customFormat="1" ht="16">
      <c r="A982" s="470"/>
      <c r="B982" s="442"/>
      <c r="C982" s="442"/>
      <c r="D982" s="442"/>
      <c r="E982" s="442"/>
      <c r="F982" s="442"/>
      <c r="G982" s="442"/>
      <c r="H982" s="442"/>
      <c r="I982" s="442"/>
      <c r="J982" s="442"/>
      <c r="K982" s="442"/>
      <c r="L982" s="442"/>
      <c r="M982" s="442"/>
      <c r="N982" s="442"/>
      <c r="O982" s="442"/>
      <c r="P982" s="471"/>
      <c r="W982" s="453"/>
    </row>
    <row r="983" spans="1:23" s="64" customFormat="1" ht="16">
      <c r="A983" s="470"/>
      <c r="B983" s="467" t="s">
        <v>72</v>
      </c>
      <c r="C983" s="442"/>
      <c r="D983" s="766"/>
      <c r="E983" s="767"/>
      <c r="F983" s="767"/>
      <c r="G983" s="767"/>
      <c r="H983" s="767"/>
      <c r="I983" s="767"/>
      <c r="J983" s="767"/>
      <c r="K983" s="767"/>
      <c r="L983" s="767"/>
      <c r="M983" s="767"/>
      <c r="N983" s="767"/>
      <c r="O983" s="768"/>
      <c r="P983" s="471"/>
      <c r="W983" s="453"/>
    </row>
    <row r="984" spans="1:23" s="64" customFormat="1" ht="17" thickBot="1">
      <c r="A984" s="479"/>
      <c r="B984" s="480"/>
      <c r="C984" s="480"/>
      <c r="D984" s="480"/>
      <c r="E984" s="480"/>
      <c r="F984" s="480"/>
      <c r="G984" s="480"/>
      <c r="H984" s="480"/>
      <c r="I984" s="480"/>
      <c r="J984" s="480"/>
      <c r="K984" s="480"/>
      <c r="L984" s="480"/>
      <c r="M984" s="480"/>
      <c r="N984" s="480"/>
      <c r="O984" s="480"/>
      <c r="P984" s="481"/>
      <c r="W984" s="453"/>
    </row>
    <row r="985" spans="1:23" s="64" customFormat="1" ht="17" thickBot="1">
      <c r="A985" s="470"/>
      <c r="B985" s="442"/>
      <c r="C985" s="442"/>
      <c r="D985" s="442"/>
      <c r="E985" s="442"/>
      <c r="F985" s="442"/>
      <c r="G985" s="442"/>
      <c r="H985" s="442"/>
      <c r="I985" s="442"/>
      <c r="J985" s="442"/>
      <c r="K985" s="442"/>
      <c r="L985" s="442"/>
      <c r="M985" s="442"/>
      <c r="N985" s="442"/>
      <c r="O985" s="442"/>
      <c r="P985" s="471"/>
      <c r="W985" s="457" t="s">
        <v>195</v>
      </c>
    </row>
    <row r="986" spans="1:23" s="64" customFormat="1" ht="17" thickBot="1">
      <c r="A986" s="374" t="s">
        <v>977</v>
      </c>
      <c r="B986" s="467" t="s">
        <v>68</v>
      </c>
      <c r="C986" s="442"/>
      <c r="D986" s="442"/>
      <c r="E986" s="766"/>
      <c r="F986" s="767"/>
      <c r="G986" s="767"/>
      <c r="H986" s="767"/>
      <c r="I986" s="767"/>
      <c r="J986" s="768"/>
      <c r="K986" s="468" t="s">
        <v>69</v>
      </c>
      <c r="L986" s="766"/>
      <c r="M986" s="768"/>
      <c r="N986" s="442"/>
      <c r="O986" s="467" t="s">
        <v>778</v>
      </c>
      <c r="P986" s="629"/>
      <c r="W986" s="453"/>
    </row>
    <row r="987" spans="1:23" s="64" customFormat="1" ht="17" thickBot="1">
      <c r="A987" s="470"/>
      <c r="B987" s="442"/>
      <c r="C987" s="442"/>
      <c r="D987" s="442"/>
      <c r="E987" s="442"/>
      <c r="F987" s="442"/>
      <c r="G987" s="442"/>
      <c r="H987" s="442"/>
      <c r="I987" s="442"/>
      <c r="J987" s="442"/>
      <c r="K987" s="442"/>
      <c r="L987" s="442"/>
      <c r="M987" s="442"/>
      <c r="N987" s="442"/>
      <c r="O987" s="442"/>
      <c r="P987" s="471"/>
      <c r="W987" s="453"/>
    </row>
    <row r="988" spans="1:23" s="64" customFormat="1" ht="17" thickBot="1">
      <c r="A988" s="470"/>
      <c r="B988" s="467" t="s">
        <v>862</v>
      </c>
      <c r="C988" s="442"/>
      <c r="D988" s="442"/>
      <c r="E988" s="472"/>
      <c r="F988" s="472"/>
      <c r="G988" s="766"/>
      <c r="H988" s="767"/>
      <c r="I988" s="768"/>
      <c r="J988" s="442"/>
      <c r="K988" s="467" t="s">
        <v>49</v>
      </c>
      <c r="L988" s="610"/>
      <c r="M988" s="442"/>
      <c r="N988" s="442"/>
      <c r="O988" s="467" t="s">
        <v>49</v>
      </c>
      <c r="P988" s="610"/>
      <c r="W988" s="453"/>
    </row>
    <row r="989" spans="1:23" s="64" customFormat="1" ht="17" thickBot="1">
      <c r="A989" s="470"/>
      <c r="B989" s="467"/>
      <c r="C989" s="442"/>
      <c r="D989" s="442"/>
      <c r="E989" s="474"/>
      <c r="F989" s="474"/>
      <c r="G989" s="474"/>
      <c r="H989" s="474"/>
      <c r="I989" s="442"/>
      <c r="J989" s="442"/>
      <c r="K989" s="467"/>
      <c r="L989" s="475"/>
      <c r="M989" s="450"/>
      <c r="N989" s="450"/>
      <c r="O989" s="476"/>
      <c r="P989" s="477"/>
      <c r="W989" s="453"/>
    </row>
    <row r="990" spans="1:23" s="64" customFormat="1" ht="17" thickBot="1">
      <c r="A990" s="470"/>
      <c r="B990" s="467" t="s">
        <v>779</v>
      </c>
      <c r="C990" s="450"/>
      <c r="D990" s="450"/>
      <c r="E990" s="474"/>
      <c r="F990" s="474"/>
      <c r="G990" s="801" t="s">
        <v>859</v>
      </c>
      <c r="H990" s="802"/>
      <c r="I990" s="803"/>
      <c r="J990" s="442"/>
      <c r="K990" s="467" t="s">
        <v>50</v>
      </c>
      <c r="L990" s="611"/>
      <c r="M990" s="442"/>
      <c r="N990" s="442"/>
      <c r="O990" s="467" t="s">
        <v>50</v>
      </c>
      <c r="P990" s="611"/>
      <c r="W990" s="453"/>
    </row>
    <row r="991" spans="1:23" s="64" customFormat="1" ht="16">
      <c r="A991" s="470"/>
      <c r="B991" s="442"/>
      <c r="C991" s="442"/>
      <c r="D991" s="442"/>
      <c r="E991" s="442"/>
      <c r="F991" s="442"/>
      <c r="G991" s="442"/>
      <c r="H991" s="442"/>
      <c r="I991" s="442"/>
      <c r="J991" s="442"/>
      <c r="K991" s="442"/>
      <c r="L991" s="442"/>
      <c r="M991" s="442"/>
      <c r="N991" s="442"/>
      <c r="O991" s="442"/>
      <c r="P991" s="471"/>
      <c r="W991" s="453"/>
    </row>
    <row r="992" spans="1:23" s="64" customFormat="1" ht="16">
      <c r="A992" s="470"/>
      <c r="B992" s="467" t="s">
        <v>70</v>
      </c>
      <c r="C992" s="442"/>
      <c r="D992" s="766"/>
      <c r="E992" s="767"/>
      <c r="F992" s="768"/>
      <c r="G992" s="442"/>
      <c r="H992" s="467" t="s">
        <v>71</v>
      </c>
      <c r="I992" s="442"/>
      <c r="J992" s="769"/>
      <c r="K992" s="804"/>
      <c r="L992" s="804"/>
      <c r="M992" s="804"/>
      <c r="N992" s="804"/>
      <c r="O992" s="770"/>
      <c r="P992" s="471"/>
      <c r="W992" s="453"/>
    </row>
    <row r="993" spans="1:23" s="64" customFormat="1" ht="16">
      <c r="A993" s="470"/>
      <c r="B993" s="442"/>
      <c r="C993" s="442"/>
      <c r="D993" s="442"/>
      <c r="E993" s="442"/>
      <c r="F993" s="442"/>
      <c r="G993" s="442"/>
      <c r="H993" s="442"/>
      <c r="I993" s="442"/>
      <c r="J993" s="442"/>
      <c r="K993" s="442"/>
      <c r="L993" s="442"/>
      <c r="M993" s="442"/>
      <c r="N993" s="442"/>
      <c r="O993" s="442"/>
      <c r="P993" s="471"/>
      <c r="W993" s="453"/>
    </row>
    <row r="994" spans="1:23" s="64" customFormat="1" ht="16">
      <c r="A994" s="470"/>
      <c r="B994" s="467" t="s">
        <v>72</v>
      </c>
      <c r="C994" s="442"/>
      <c r="D994" s="766"/>
      <c r="E994" s="767"/>
      <c r="F994" s="767"/>
      <c r="G994" s="767"/>
      <c r="H994" s="767"/>
      <c r="I994" s="767"/>
      <c r="J994" s="767"/>
      <c r="K994" s="767"/>
      <c r="L994" s="767"/>
      <c r="M994" s="767"/>
      <c r="N994" s="767"/>
      <c r="O994" s="768"/>
      <c r="P994" s="471"/>
      <c r="W994" s="453"/>
    </row>
    <row r="995" spans="1:23" s="64" customFormat="1" ht="17" thickBot="1">
      <c r="A995" s="479"/>
      <c r="B995" s="480"/>
      <c r="C995" s="480"/>
      <c r="D995" s="480"/>
      <c r="E995" s="480"/>
      <c r="F995" s="480"/>
      <c r="G995" s="480"/>
      <c r="H995" s="480"/>
      <c r="I995" s="480"/>
      <c r="J995" s="480"/>
      <c r="K995" s="480"/>
      <c r="L995" s="480"/>
      <c r="M995" s="480"/>
      <c r="N995" s="480"/>
      <c r="O995" s="480"/>
      <c r="P995" s="481"/>
      <c r="W995" s="453"/>
    </row>
    <row r="996" spans="1:23" s="64" customFormat="1" ht="17" thickBot="1">
      <c r="A996" s="470"/>
      <c r="B996" s="442"/>
      <c r="C996" s="442"/>
      <c r="D996" s="442"/>
      <c r="E996" s="442"/>
      <c r="F996" s="442"/>
      <c r="G996" s="442"/>
      <c r="H996" s="442"/>
      <c r="I996" s="442"/>
      <c r="J996" s="442"/>
      <c r="K996" s="442"/>
      <c r="L996" s="442"/>
      <c r="M996" s="442"/>
      <c r="N996" s="442"/>
      <c r="O996" s="442"/>
      <c r="P996" s="471"/>
      <c r="W996" s="457" t="s">
        <v>195</v>
      </c>
    </row>
    <row r="997" spans="1:23" s="64" customFormat="1" ht="17" thickBot="1">
      <c r="A997" s="374" t="s">
        <v>978</v>
      </c>
      <c r="B997" s="467" t="s">
        <v>68</v>
      </c>
      <c r="C997" s="442"/>
      <c r="D997" s="442"/>
      <c r="E997" s="766"/>
      <c r="F997" s="767"/>
      <c r="G997" s="767"/>
      <c r="H997" s="767"/>
      <c r="I997" s="767"/>
      <c r="J997" s="768"/>
      <c r="K997" s="468" t="s">
        <v>69</v>
      </c>
      <c r="L997" s="766"/>
      <c r="M997" s="768"/>
      <c r="N997" s="442"/>
      <c r="O997" s="467" t="s">
        <v>778</v>
      </c>
      <c r="P997" s="629"/>
      <c r="W997" s="453"/>
    </row>
    <row r="998" spans="1:23" s="64" customFormat="1" ht="17" thickBot="1">
      <c r="A998" s="470"/>
      <c r="B998" s="442"/>
      <c r="C998" s="442"/>
      <c r="D998" s="442"/>
      <c r="E998" s="442"/>
      <c r="F998" s="442"/>
      <c r="G998" s="442"/>
      <c r="H998" s="442"/>
      <c r="I998" s="442"/>
      <c r="J998" s="442"/>
      <c r="K998" s="442"/>
      <c r="L998" s="442"/>
      <c r="M998" s="442"/>
      <c r="N998" s="442"/>
      <c r="O998" s="442"/>
      <c r="P998" s="471"/>
      <c r="W998" s="453"/>
    </row>
    <row r="999" spans="1:23" s="64" customFormat="1" ht="17" thickBot="1">
      <c r="A999" s="470"/>
      <c r="B999" s="467" t="s">
        <v>862</v>
      </c>
      <c r="C999" s="442"/>
      <c r="D999" s="442"/>
      <c r="E999" s="472"/>
      <c r="F999" s="472"/>
      <c r="G999" s="766"/>
      <c r="H999" s="767"/>
      <c r="I999" s="768"/>
      <c r="J999" s="442"/>
      <c r="K999" s="467" t="s">
        <v>49</v>
      </c>
      <c r="L999" s="610"/>
      <c r="M999" s="442"/>
      <c r="N999" s="442"/>
      <c r="O999" s="467" t="s">
        <v>49</v>
      </c>
      <c r="P999" s="610"/>
      <c r="W999" s="453"/>
    </row>
    <row r="1000" spans="1:23" s="64" customFormat="1" ht="17" thickBot="1">
      <c r="A1000" s="470"/>
      <c r="B1000" s="467"/>
      <c r="C1000" s="442"/>
      <c r="D1000" s="442"/>
      <c r="E1000" s="474"/>
      <c r="F1000" s="474"/>
      <c r="G1000" s="474"/>
      <c r="H1000" s="474"/>
      <c r="I1000" s="442"/>
      <c r="J1000" s="442"/>
      <c r="K1000" s="467"/>
      <c r="L1000" s="475"/>
      <c r="M1000" s="450"/>
      <c r="N1000" s="450"/>
      <c r="O1000" s="476"/>
      <c r="P1000" s="477"/>
      <c r="W1000" s="453"/>
    </row>
    <row r="1001" spans="1:23" s="64" customFormat="1" ht="17" thickBot="1">
      <c r="A1001" s="470"/>
      <c r="B1001" s="467" t="s">
        <v>779</v>
      </c>
      <c r="C1001" s="450"/>
      <c r="D1001" s="450"/>
      <c r="E1001" s="474"/>
      <c r="F1001" s="474"/>
      <c r="G1001" s="801" t="s">
        <v>859</v>
      </c>
      <c r="H1001" s="802"/>
      <c r="I1001" s="803"/>
      <c r="J1001" s="442"/>
      <c r="K1001" s="467" t="s">
        <v>50</v>
      </c>
      <c r="L1001" s="611"/>
      <c r="M1001" s="442"/>
      <c r="N1001" s="442"/>
      <c r="O1001" s="467" t="s">
        <v>50</v>
      </c>
      <c r="P1001" s="611"/>
      <c r="W1001" s="453"/>
    </row>
    <row r="1002" spans="1:23" s="64" customFormat="1" ht="16">
      <c r="A1002" s="470"/>
      <c r="B1002" s="442"/>
      <c r="C1002" s="442"/>
      <c r="D1002" s="442"/>
      <c r="E1002" s="442"/>
      <c r="F1002" s="442"/>
      <c r="G1002" s="442"/>
      <c r="H1002" s="442"/>
      <c r="I1002" s="442"/>
      <c r="J1002" s="442"/>
      <c r="K1002" s="442"/>
      <c r="L1002" s="442"/>
      <c r="M1002" s="442"/>
      <c r="N1002" s="442"/>
      <c r="O1002" s="442"/>
      <c r="P1002" s="471"/>
      <c r="W1002" s="453"/>
    </row>
    <row r="1003" spans="1:23" s="64" customFormat="1" ht="16">
      <c r="A1003" s="470"/>
      <c r="B1003" s="467" t="s">
        <v>70</v>
      </c>
      <c r="C1003" s="442"/>
      <c r="D1003" s="766"/>
      <c r="E1003" s="767"/>
      <c r="F1003" s="768"/>
      <c r="G1003" s="442"/>
      <c r="H1003" s="467" t="s">
        <v>71</v>
      </c>
      <c r="I1003" s="442"/>
      <c r="J1003" s="769"/>
      <c r="K1003" s="804"/>
      <c r="L1003" s="804"/>
      <c r="M1003" s="804"/>
      <c r="N1003" s="804"/>
      <c r="O1003" s="770"/>
      <c r="P1003" s="471"/>
      <c r="W1003" s="453"/>
    </row>
    <row r="1004" spans="1:23" s="64" customFormat="1" ht="16">
      <c r="A1004" s="470"/>
      <c r="B1004" s="442"/>
      <c r="C1004" s="442"/>
      <c r="D1004" s="442"/>
      <c r="E1004" s="442"/>
      <c r="F1004" s="442"/>
      <c r="G1004" s="442"/>
      <c r="H1004" s="442"/>
      <c r="I1004" s="442"/>
      <c r="J1004" s="442"/>
      <c r="K1004" s="442"/>
      <c r="L1004" s="442"/>
      <c r="M1004" s="442"/>
      <c r="N1004" s="442"/>
      <c r="O1004" s="442"/>
      <c r="P1004" s="471"/>
      <c r="W1004" s="453"/>
    </row>
    <row r="1005" spans="1:23" s="64" customFormat="1" ht="16">
      <c r="A1005" s="470"/>
      <c r="B1005" s="467" t="s">
        <v>72</v>
      </c>
      <c r="C1005" s="442"/>
      <c r="D1005" s="766"/>
      <c r="E1005" s="767"/>
      <c r="F1005" s="767"/>
      <c r="G1005" s="767"/>
      <c r="H1005" s="767"/>
      <c r="I1005" s="767"/>
      <c r="J1005" s="767"/>
      <c r="K1005" s="767"/>
      <c r="L1005" s="767"/>
      <c r="M1005" s="767"/>
      <c r="N1005" s="767"/>
      <c r="O1005" s="768"/>
      <c r="P1005" s="471"/>
      <c r="W1005" s="453"/>
    </row>
    <row r="1006" spans="1:23" s="64" customFormat="1" ht="17" thickBot="1">
      <c r="A1006" s="479"/>
      <c r="B1006" s="480"/>
      <c r="C1006" s="480"/>
      <c r="D1006" s="480"/>
      <c r="E1006" s="480"/>
      <c r="F1006" s="480"/>
      <c r="G1006" s="480"/>
      <c r="H1006" s="480"/>
      <c r="I1006" s="480"/>
      <c r="J1006" s="480"/>
      <c r="K1006" s="480"/>
      <c r="L1006" s="480"/>
      <c r="M1006" s="480"/>
      <c r="N1006" s="480"/>
      <c r="O1006" s="480"/>
      <c r="P1006" s="481"/>
      <c r="W1006" s="453"/>
    </row>
    <row r="1007" spans="1:23" s="64" customFormat="1" ht="17" thickBot="1">
      <c r="A1007" s="470"/>
      <c r="B1007" s="442"/>
      <c r="C1007" s="442"/>
      <c r="D1007" s="442"/>
      <c r="E1007" s="442"/>
      <c r="F1007" s="442"/>
      <c r="G1007" s="442"/>
      <c r="H1007" s="442"/>
      <c r="I1007" s="442"/>
      <c r="J1007" s="442"/>
      <c r="K1007" s="442"/>
      <c r="L1007" s="442"/>
      <c r="M1007" s="442"/>
      <c r="N1007" s="442"/>
      <c r="O1007" s="442"/>
      <c r="P1007" s="471"/>
      <c r="W1007" s="457" t="s">
        <v>195</v>
      </c>
    </row>
    <row r="1008" spans="1:23" s="64" customFormat="1" ht="17" thickBot="1">
      <c r="A1008" s="374" t="s">
        <v>596</v>
      </c>
      <c r="B1008" s="467" t="s">
        <v>68</v>
      </c>
      <c r="C1008" s="442"/>
      <c r="D1008" s="442"/>
      <c r="E1008" s="766"/>
      <c r="F1008" s="767"/>
      <c r="G1008" s="767"/>
      <c r="H1008" s="767"/>
      <c r="I1008" s="767"/>
      <c r="J1008" s="768"/>
      <c r="K1008" s="468" t="s">
        <v>69</v>
      </c>
      <c r="L1008" s="766"/>
      <c r="M1008" s="768"/>
      <c r="N1008" s="442"/>
      <c r="O1008" s="467" t="s">
        <v>778</v>
      </c>
      <c r="P1008" s="629"/>
      <c r="W1008" s="453"/>
    </row>
    <row r="1009" spans="1:23" s="64" customFormat="1" ht="17" thickBot="1">
      <c r="A1009" s="470"/>
      <c r="B1009" s="442"/>
      <c r="C1009" s="442"/>
      <c r="D1009" s="442"/>
      <c r="E1009" s="442"/>
      <c r="F1009" s="442"/>
      <c r="G1009" s="442"/>
      <c r="H1009" s="442"/>
      <c r="I1009" s="442"/>
      <c r="J1009" s="442"/>
      <c r="K1009" s="442"/>
      <c r="L1009" s="442"/>
      <c r="M1009" s="442"/>
      <c r="N1009" s="442"/>
      <c r="O1009" s="442"/>
      <c r="P1009" s="471"/>
      <c r="W1009" s="453"/>
    </row>
    <row r="1010" spans="1:23" s="64" customFormat="1" ht="17" thickBot="1">
      <c r="A1010" s="470"/>
      <c r="B1010" s="467" t="s">
        <v>862</v>
      </c>
      <c r="C1010" s="442"/>
      <c r="D1010" s="442"/>
      <c r="E1010" s="472"/>
      <c r="F1010" s="472"/>
      <c r="G1010" s="766"/>
      <c r="H1010" s="767"/>
      <c r="I1010" s="768"/>
      <c r="J1010" s="442"/>
      <c r="K1010" s="467" t="s">
        <v>49</v>
      </c>
      <c r="L1010" s="610"/>
      <c r="M1010" s="442"/>
      <c r="N1010" s="442"/>
      <c r="O1010" s="467" t="s">
        <v>49</v>
      </c>
      <c r="P1010" s="610"/>
      <c r="W1010" s="453"/>
    </row>
    <row r="1011" spans="1:23" s="64" customFormat="1" ht="17" thickBot="1">
      <c r="A1011" s="470"/>
      <c r="B1011" s="467"/>
      <c r="C1011" s="442"/>
      <c r="D1011" s="442"/>
      <c r="E1011" s="474"/>
      <c r="F1011" s="474"/>
      <c r="G1011" s="474"/>
      <c r="H1011" s="474"/>
      <c r="I1011" s="442"/>
      <c r="J1011" s="442"/>
      <c r="K1011" s="467"/>
      <c r="L1011" s="475"/>
      <c r="M1011" s="450"/>
      <c r="N1011" s="450"/>
      <c r="O1011" s="476"/>
      <c r="P1011" s="477"/>
      <c r="W1011" s="453"/>
    </row>
    <row r="1012" spans="1:23" s="64" customFormat="1" ht="17" thickBot="1">
      <c r="A1012" s="470"/>
      <c r="B1012" s="467" t="s">
        <v>779</v>
      </c>
      <c r="C1012" s="450"/>
      <c r="D1012" s="450"/>
      <c r="E1012" s="474"/>
      <c r="F1012" s="474"/>
      <c r="G1012" s="801" t="s">
        <v>859</v>
      </c>
      <c r="H1012" s="802"/>
      <c r="I1012" s="803"/>
      <c r="J1012" s="442"/>
      <c r="K1012" s="467" t="s">
        <v>50</v>
      </c>
      <c r="L1012" s="611"/>
      <c r="M1012" s="442"/>
      <c r="N1012" s="442"/>
      <c r="O1012" s="467" t="s">
        <v>50</v>
      </c>
      <c r="P1012" s="611"/>
      <c r="W1012" s="453"/>
    </row>
    <row r="1013" spans="1:23" s="64" customFormat="1" ht="16">
      <c r="A1013" s="470"/>
      <c r="B1013" s="442"/>
      <c r="C1013" s="442"/>
      <c r="D1013" s="442"/>
      <c r="E1013" s="442"/>
      <c r="F1013" s="442"/>
      <c r="G1013" s="442"/>
      <c r="H1013" s="442"/>
      <c r="I1013" s="442"/>
      <c r="J1013" s="442"/>
      <c r="K1013" s="442"/>
      <c r="L1013" s="442"/>
      <c r="M1013" s="442"/>
      <c r="N1013" s="442"/>
      <c r="O1013" s="442"/>
      <c r="P1013" s="471"/>
      <c r="W1013" s="453"/>
    </row>
    <row r="1014" spans="1:23" s="64" customFormat="1" ht="16">
      <c r="A1014" s="470"/>
      <c r="B1014" s="467" t="s">
        <v>70</v>
      </c>
      <c r="C1014" s="442"/>
      <c r="D1014" s="766"/>
      <c r="E1014" s="767"/>
      <c r="F1014" s="768"/>
      <c r="G1014" s="442"/>
      <c r="H1014" s="467" t="s">
        <v>71</v>
      </c>
      <c r="I1014" s="442"/>
      <c r="J1014" s="769"/>
      <c r="K1014" s="804"/>
      <c r="L1014" s="804"/>
      <c r="M1014" s="804"/>
      <c r="N1014" s="804"/>
      <c r="O1014" s="770"/>
      <c r="P1014" s="471"/>
      <c r="W1014" s="453"/>
    </row>
    <row r="1015" spans="1:23" s="64" customFormat="1" ht="16">
      <c r="A1015" s="470"/>
      <c r="B1015" s="442"/>
      <c r="C1015" s="442"/>
      <c r="D1015" s="442"/>
      <c r="E1015" s="442"/>
      <c r="F1015" s="442"/>
      <c r="G1015" s="442"/>
      <c r="H1015" s="442"/>
      <c r="I1015" s="442"/>
      <c r="J1015" s="442"/>
      <c r="K1015" s="442"/>
      <c r="L1015" s="442"/>
      <c r="M1015" s="442"/>
      <c r="N1015" s="442"/>
      <c r="O1015" s="442"/>
      <c r="P1015" s="471"/>
      <c r="W1015" s="453"/>
    </row>
    <row r="1016" spans="1:23" s="64" customFormat="1" ht="16">
      <c r="A1016" s="470"/>
      <c r="B1016" s="467" t="s">
        <v>72</v>
      </c>
      <c r="C1016" s="442"/>
      <c r="D1016" s="766"/>
      <c r="E1016" s="767"/>
      <c r="F1016" s="767"/>
      <c r="G1016" s="767"/>
      <c r="H1016" s="767"/>
      <c r="I1016" s="767"/>
      <c r="J1016" s="767"/>
      <c r="K1016" s="767"/>
      <c r="L1016" s="767"/>
      <c r="M1016" s="767"/>
      <c r="N1016" s="767"/>
      <c r="O1016" s="768"/>
      <c r="P1016" s="471"/>
      <c r="W1016" s="453"/>
    </row>
    <row r="1017" spans="1:23" s="64" customFormat="1" ht="17" thickBot="1">
      <c r="A1017" s="479"/>
      <c r="B1017" s="480"/>
      <c r="C1017" s="480"/>
      <c r="D1017" s="480"/>
      <c r="E1017" s="480"/>
      <c r="F1017" s="480"/>
      <c r="G1017" s="480"/>
      <c r="H1017" s="480"/>
      <c r="I1017" s="480"/>
      <c r="J1017" s="480"/>
      <c r="K1017" s="480"/>
      <c r="L1017" s="480"/>
      <c r="M1017" s="480"/>
      <c r="N1017" s="480"/>
      <c r="O1017" s="480"/>
      <c r="P1017" s="481"/>
      <c r="W1017" s="453"/>
    </row>
    <row r="1018" spans="1:23" s="64" customFormat="1" ht="17" thickBot="1">
      <c r="A1018" s="470"/>
      <c r="B1018" s="442"/>
      <c r="C1018" s="442"/>
      <c r="D1018" s="442"/>
      <c r="E1018" s="442"/>
      <c r="F1018" s="442"/>
      <c r="G1018" s="442"/>
      <c r="H1018" s="442"/>
      <c r="I1018" s="442"/>
      <c r="J1018" s="442"/>
      <c r="K1018" s="442"/>
      <c r="L1018" s="442"/>
      <c r="M1018" s="442"/>
      <c r="N1018" s="442"/>
      <c r="O1018" s="442"/>
      <c r="P1018" s="471"/>
      <c r="W1018" s="457" t="s">
        <v>195</v>
      </c>
    </row>
    <row r="1019" spans="1:23" s="64" customFormat="1" ht="17" thickBot="1">
      <c r="A1019" s="374" t="s">
        <v>597</v>
      </c>
      <c r="B1019" s="467" t="s">
        <v>68</v>
      </c>
      <c r="C1019" s="442"/>
      <c r="D1019" s="442"/>
      <c r="E1019" s="766"/>
      <c r="F1019" s="767"/>
      <c r="G1019" s="767"/>
      <c r="H1019" s="767"/>
      <c r="I1019" s="767"/>
      <c r="J1019" s="768"/>
      <c r="K1019" s="468" t="s">
        <v>69</v>
      </c>
      <c r="L1019" s="766"/>
      <c r="M1019" s="768"/>
      <c r="N1019" s="442"/>
      <c r="O1019" s="467" t="s">
        <v>778</v>
      </c>
      <c r="P1019" s="629"/>
      <c r="W1019" s="453"/>
    </row>
    <row r="1020" spans="1:23" s="64" customFormat="1" ht="17" thickBot="1">
      <c r="A1020" s="470"/>
      <c r="B1020" s="442"/>
      <c r="C1020" s="442"/>
      <c r="D1020" s="442"/>
      <c r="E1020" s="442"/>
      <c r="F1020" s="442"/>
      <c r="G1020" s="442"/>
      <c r="H1020" s="442"/>
      <c r="I1020" s="442"/>
      <c r="J1020" s="442"/>
      <c r="K1020" s="442"/>
      <c r="L1020" s="442"/>
      <c r="M1020" s="442"/>
      <c r="N1020" s="442"/>
      <c r="O1020" s="442"/>
      <c r="P1020" s="471"/>
      <c r="W1020" s="453"/>
    </row>
    <row r="1021" spans="1:23" s="64" customFormat="1" ht="17" thickBot="1">
      <c r="A1021" s="470"/>
      <c r="B1021" s="467" t="s">
        <v>862</v>
      </c>
      <c r="C1021" s="442"/>
      <c r="D1021" s="442"/>
      <c r="E1021" s="472"/>
      <c r="F1021" s="472"/>
      <c r="G1021" s="766"/>
      <c r="H1021" s="767"/>
      <c r="I1021" s="768"/>
      <c r="J1021" s="442"/>
      <c r="K1021" s="467" t="s">
        <v>49</v>
      </c>
      <c r="L1021" s="610"/>
      <c r="M1021" s="442"/>
      <c r="N1021" s="442"/>
      <c r="O1021" s="467" t="s">
        <v>49</v>
      </c>
      <c r="P1021" s="610"/>
      <c r="W1021" s="453"/>
    </row>
    <row r="1022" spans="1:23" s="64" customFormat="1" ht="17" thickBot="1">
      <c r="A1022" s="470"/>
      <c r="B1022" s="467"/>
      <c r="C1022" s="442"/>
      <c r="D1022" s="442"/>
      <c r="E1022" s="474"/>
      <c r="F1022" s="474"/>
      <c r="G1022" s="474"/>
      <c r="H1022" s="474"/>
      <c r="I1022" s="442"/>
      <c r="J1022" s="442"/>
      <c r="K1022" s="467"/>
      <c r="L1022" s="475"/>
      <c r="M1022" s="450"/>
      <c r="N1022" s="450"/>
      <c r="O1022" s="476"/>
      <c r="P1022" s="477"/>
      <c r="W1022" s="453"/>
    </row>
    <row r="1023" spans="1:23" s="64" customFormat="1" ht="17" thickBot="1">
      <c r="A1023" s="470"/>
      <c r="B1023" s="467" t="s">
        <v>779</v>
      </c>
      <c r="C1023" s="450"/>
      <c r="D1023" s="450"/>
      <c r="E1023" s="474"/>
      <c r="F1023" s="474"/>
      <c r="G1023" s="801" t="s">
        <v>859</v>
      </c>
      <c r="H1023" s="802"/>
      <c r="I1023" s="803"/>
      <c r="J1023" s="442"/>
      <c r="K1023" s="467" t="s">
        <v>50</v>
      </c>
      <c r="L1023" s="611"/>
      <c r="M1023" s="442"/>
      <c r="N1023" s="442"/>
      <c r="O1023" s="467" t="s">
        <v>50</v>
      </c>
      <c r="P1023" s="611"/>
      <c r="W1023" s="453"/>
    </row>
    <row r="1024" spans="1:23" s="64" customFormat="1" ht="16">
      <c r="A1024" s="470"/>
      <c r="B1024" s="442"/>
      <c r="C1024" s="442"/>
      <c r="D1024" s="442"/>
      <c r="E1024" s="442"/>
      <c r="F1024" s="442"/>
      <c r="G1024" s="442"/>
      <c r="H1024" s="442"/>
      <c r="I1024" s="442"/>
      <c r="J1024" s="442"/>
      <c r="K1024" s="442"/>
      <c r="L1024" s="442"/>
      <c r="M1024" s="442"/>
      <c r="N1024" s="442"/>
      <c r="O1024" s="442"/>
      <c r="P1024" s="471"/>
      <c r="W1024" s="453"/>
    </row>
    <row r="1025" spans="1:23" s="64" customFormat="1" ht="16">
      <c r="A1025" s="470"/>
      <c r="B1025" s="467" t="s">
        <v>70</v>
      </c>
      <c r="C1025" s="442"/>
      <c r="D1025" s="766"/>
      <c r="E1025" s="767"/>
      <c r="F1025" s="768"/>
      <c r="G1025" s="442"/>
      <c r="H1025" s="467" t="s">
        <v>71</v>
      </c>
      <c r="I1025" s="442"/>
      <c r="J1025" s="769"/>
      <c r="K1025" s="804"/>
      <c r="L1025" s="804"/>
      <c r="M1025" s="804"/>
      <c r="N1025" s="804"/>
      <c r="O1025" s="770"/>
      <c r="P1025" s="471"/>
      <c r="W1025" s="453"/>
    </row>
    <row r="1026" spans="1:23" s="64" customFormat="1" ht="16">
      <c r="A1026" s="470"/>
      <c r="B1026" s="442"/>
      <c r="C1026" s="442"/>
      <c r="D1026" s="442"/>
      <c r="E1026" s="442"/>
      <c r="F1026" s="442"/>
      <c r="G1026" s="442"/>
      <c r="H1026" s="442"/>
      <c r="I1026" s="442"/>
      <c r="J1026" s="442"/>
      <c r="K1026" s="442"/>
      <c r="L1026" s="442"/>
      <c r="M1026" s="442"/>
      <c r="N1026" s="442"/>
      <c r="O1026" s="442"/>
      <c r="P1026" s="471"/>
      <c r="W1026" s="453"/>
    </row>
    <row r="1027" spans="1:23" s="64" customFormat="1" ht="16">
      <c r="A1027" s="470"/>
      <c r="B1027" s="467" t="s">
        <v>72</v>
      </c>
      <c r="C1027" s="442"/>
      <c r="D1027" s="766"/>
      <c r="E1027" s="767"/>
      <c r="F1027" s="767"/>
      <c r="G1027" s="767"/>
      <c r="H1027" s="767"/>
      <c r="I1027" s="767"/>
      <c r="J1027" s="767"/>
      <c r="K1027" s="767"/>
      <c r="L1027" s="767"/>
      <c r="M1027" s="767"/>
      <c r="N1027" s="767"/>
      <c r="O1027" s="768"/>
      <c r="P1027" s="471"/>
      <c r="W1027" s="453"/>
    </row>
    <row r="1028" spans="1:23" s="64" customFormat="1" ht="17" thickBot="1">
      <c r="A1028" s="479"/>
      <c r="B1028" s="480"/>
      <c r="C1028" s="480"/>
      <c r="D1028" s="480"/>
      <c r="E1028" s="480"/>
      <c r="F1028" s="480"/>
      <c r="G1028" s="480"/>
      <c r="H1028" s="480"/>
      <c r="I1028" s="480"/>
      <c r="J1028" s="480"/>
      <c r="K1028" s="480"/>
      <c r="L1028" s="480"/>
      <c r="M1028" s="480"/>
      <c r="N1028" s="480"/>
      <c r="O1028" s="480"/>
      <c r="P1028" s="481"/>
      <c r="W1028" s="453"/>
    </row>
    <row r="1029" spans="1:23" ht="17" thickBot="1">
      <c r="A1029" s="470"/>
      <c r="B1029" s="442"/>
      <c r="C1029" s="442"/>
      <c r="D1029" s="442"/>
      <c r="E1029" s="442"/>
      <c r="F1029" s="442"/>
      <c r="G1029" s="442"/>
      <c r="H1029" s="442"/>
      <c r="I1029" s="442"/>
      <c r="J1029" s="442"/>
      <c r="K1029" s="442"/>
      <c r="L1029" s="442"/>
      <c r="M1029" s="442"/>
      <c r="N1029" s="442"/>
      <c r="O1029" s="442"/>
      <c r="P1029" s="471"/>
      <c r="Q1029" s="64"/>
      <c r="R1029" s="64"/>
      <c r="S1029" s="64"/>
      <c r="T1029" s="64"/>
      <c r="U1029" s="64"/>
      <c r="V1029" s="64"/>
      <c r="W1029" s="457" t="s">
        <v>195</v>
      </c>
    </row>
    <row r="1030" spans="1:23" s="64" customFormat="1" ht="17" thickBot="1">
      <c r="A1030" s="374" t="s">
        <v>598</v>
      </c>
      <c r="B1030" s="467" t="s">
        <v>68</v>
      </c>
      <c r="C1030" s="442"/>
      <c r="D1030" s="442"/>
      <c r="E1030" s="766"/>
      <c r="F1030" s="767"/>
      <c r="G1030" s="767"/>
      <c r="H1030" s="767"/>
      <c r="I1030" s="767"/>
      <c r="J1030" s="768"/>
      <c r="K1030" s="468" t="s">
        <v>69</v>
      </c>
      <c r="L1030" s="766"/>
      <c r="M1030" s="768"/>
      <c r="N1030" s="442"/>
      <c r="O1030" s="467" t="s">
        <v>778</v>
      </c>
      <c r="P1030" s="629"/>
      <c r="W1030" s="453"/>
    </row>
    <row r="1031" spans="1:23" s="64" customFormat="1" ht="17" thickBot="1">
      <c r="A1031" s="470"/>
      <c r="B1031" s="442"/>
      <c r="C1031" s="442"/>
      <c r="D1031" s="442"/>
      <c r="E1031" s="442"/>
      <c r="F1031" s="442"/>
      <c r="G1031" s="442"/>
      <c r="H1031" s="442"/>
      <c r="I1031" s="442"/>
      <c r="J1031" s="442"/>
      <c r="K1031" s="442"/>
      <c r="L1031" s="442"/>
      <c r="M1031" s="442"/>
      <c r="N1031" s="442"/>
      <c r="O1031" s="442"/>
      <c r="P1031" s="471"/>
      <c r="W1031" s="453"/>
    </row>
    <row r="1032" spans="1:23" s="64" customFormat="1" ht="17" thickBot="1">
      <c r="A1032" s="470"/>
      <c r="B1032" s="467" t="s">
        <v>862</v>
      </c>
      <c r="C1032" s="442"/>
      <c r="D1032" s="442"/>
      <c r="E1032" s="472"/>
      <c r="F1032" s="472"/>
      <c r="G1032" s="766"/>
      <c r="H1032" s="767"/>
      <c r="I1032" s="768"/>
      <c r="J1032" s="442"/>
      <c r="K1032" s="467" t="s">
        <v>49</v>
      </c>
      <c r="L1032" s="610"/>
      <c r="M1032" s="442"/>
      <c r="N1032" s="442"/>
      <c r="O1032" s="467" t="s">
        <v>49</v>
      </c>
      <c r="P1032" s="610"/>
      <c r="W1032" s="453"/>
    </row>
    <row r="1033" spans="1:23" s="64" customFormat="1" ht="17" thickBot="1">
      <c r="A1033" s="470"/>
      <c r="B1033" s="467"/>
      <c r="C1033" s="442"/>
      <c r="D1033" s="442"/>
      <c r="E1033" s="474"/>
      <c r="F1033" s="474"/>
      <c r="G1033" s="474"/>
      <c r="H1033" s="474"/>
      <c r="I1033" s="442"/>
      <c r="J1033" s="442"/>
      <c r="K1033" s="467"/>
      <c r="L1033" s="475"/>
      <c r="M1033" s="450"/>
      <c r="N1033" s="450"/>
      <c r="O1033" s="476"/>
      <c r="P1033" s="477"/>
      <c r="W1033" s="453"/>
    </row>
    <row r="1034" spans="1:23" s="64" customFormat="1" ht="17" thickBot="1">
      <c r="A1034" s="470"/>
      <c r="B1034" s="467" t="s">
        <v>779</v>
      </c>
      <c r="C1034" s="450"/>
      <c r="D1034" s="450"/>
      <c r="E1034" s="474"/>
      <c r="F1034" s="474"/>
      <c r="G1034" s="801" t="s">
        <v>859</v>
      </c>
      <c r="H1034" s="802"/>
      <c r="I1034" s="803"/>
      <c r="J1034" s="442"/>
      <c r="K1034" s="467" t="s">
        <v>50</v>
      </c>
      <c r="L1034" s="611"/>
      <c r="M1034" s="442"/>
      <c r="N1034" s="442"/>
      <c r="O1034" s="467" t="s">
        <v>50</v>
      </c>
      <c r="P1034" s="611"/>
      <c r="W1034" s="453"/>
    </row>
    <row r="1035" spans="1:23" s="64" customFormat="1" ht="16">
      <c r="A1035" s="470"/>
      <c r="B1035" s="442"/>
      <c r="C1035" s="442"/>
      <c r="D1035" s="442"/>
      <c r="E1035" s="442"/>
      <c r="F1035" s="442"/>
      <c r="G1035" s="442"/>
      <c r="H1035" s="442"/>
      <c r="I1035" s="442"/>
      <c r="J1035" s="442"/>
      <c r="K1035" s="442"/>
      <c r="L1035" s="442"/>
      <c r="M1035" s="442"/>
      <c r="N1035" s="442"/>
      <c r="O1035" s="442"/>
      <c r="P1035" s="471"/>
      <c r="W1035" s="453"/>
    </row>
    <row r="1036" spans="1:23" s="64" customFormat="1" ht="16">
      <c r="A1036" s="470"/>
      <c r="B1036" s="467" t="s">
        <v>70</v>
      </c>
      <c r="C1036" s="442"/>
      <c r="D1036" s="766"/>
      <c r="E1036" s="767"/>
      <c r="F1036" s="768"/>
      <c r="G1036" s="442"/>
      <c r="H1036" s="467" t="s">
        <v>71</v>
      </c>
      <c r="I1036" s="442"/>
      <c r="J1036" s="769"/>
      <c r="K1036" s="804"/>
      <c r="L1036" s="804"/>
      <c r="M1036" s="804"/>
      <c r="N1036" s="804"/>
      <c r="O1036" s="770"/>
      <c r="P1036" s="471"/>
      <c r="W1036" s="453"/>
    </row>
    <row r="1037" spans="1:23" s="64" customFormat="1" ht="16">
      <c r="A1037" s="470"/>
      <c r="B1037" s="442"/>
      <c r="C1037" s="442"/>
      <c r="D1037" s="442"/>
      <c r="E1037" s="442"/>
      <c r="F1037" s="442"/>
      <c r="G1037" s="442"/>
      <c r="H1037" s="442"/>
      <c r="I1037" s="442"/>
      <c r="J1037" s="442"/>
      <c r="K1037" s="442"/>
      <c r="L1037" s="442"/>
      <c r="M1037" s="442"/>
      <c r="N1037" s="442"/>
      <c r="O1037" s="442"/>
      <c r="P1037" s="471"/>
      <c r="W1037" s="453"/>
    </row>
    <row r="1038" spans="1:23" s="64" customFormat="1" ht="16">
      <c r="A1038" s="470"/>
      <c r="B1038" s="467" t="s">
        <v>72</v>
      </c>
      <c r="C1038" s="442"/>
      <c r="D1038" s="766"/>
      <c r="E1038" s="767"/>
      <c r="F1038" s="767"/>
      <c r="G1038" s="767"/>
      <c r="H1038" s="767"/>
      <c r="I1038" s="767"/>
      <c r="J1038" s="767"/>
      <c r="K1038" s="767"/>
      <c r="L1038" s="767"/>
      <c r="M1038" s="767"/>
      <c r="N1038" s="767"/>
      <c r="O1038" s="768"/>
      <c r="P1038" s="471"/>
      <c r="W1038" s="453"/>
    </row>
    <row r="1039" spans="1:23" s="64" customFormat="1" ht="17" thickBot="1">
      <c r="A1039" s="479"/>
      <c r="B1039" s="480"/>
      <c r="C1039" s="480"/>
      <c r="D1039" s="480"/>
      <c r="E1039" s="480"/>
      <c r="F1039" s="480"/>
      <c r="G1039" s="480"/>
      <c r="H1039" s="480"/>
      <c r="I1039" s="480"/>
      <c r="J1039" s="480"/>
      <c r="K1039" s="480"/>
      <c r="L1039" s="480"/>
      <c r="M1039" s="480"/>
      <c r="N1039" s="480"/>
      <c r="O1039" s="480"/>
      <c r="P1039" s="481"/>
      <c r="W1039" s="453"/>
    </row>
    <row r="1040" spans="1:23" s="64" customFormat="1" ht="17" thickBot="1">
      <c r="A1040" s="470"/>
      <c r="B1040" s="442"/>
      <c r="C1040" s="442"/>
      <c r="D1040" s="442"/>
      <c r="E1040" s="442"/>
      <c r="F1040" s="442"/>
      <c r="G1040" s="442"/>
      <c r="H1040" s="442"/>
      <c r="I1040" s="442"/>
      <c r="J1040" s="442"/>
      <c r="K1040" s="442"/>
      <c r="L1040" s="442"/>
      <c r="M1040" s="442"/>
      <c r="N1040" s="442"/>
      <c r="O1040" s="442"/>
      <c r="P1040" s="471"/>
      <c r="W1040" s="457" t="s">
        <v>195</v>
      </c>
    </row>
    <row r="1041" spans="1:23" s="64" customFormat="1" ht="17" thickBot="1">
      <c r="A1041" s="374" t="s">
        <v>599</v>
      </c>
      <c r="B1041" s="467" t="s">
        <v>68</v>
      </c>
      <c r="C1041" s="442"/>
      <c r="D1041" s="442"/>
      <c r="E1041" s="766"/>
      <c r="F1041" s="767"/>
      <c r="G1041" s="767"/>
      <c r="H1041" s="767"/>
      <c r="I1041" s="767"/>
      <c r="J1041" s="768"/>
      <c r="K1041" s="468" t="s">
        <v>69</v>
      </c>
      <c r="L1041" s="766"/>
      <c r="M1041" s="768"/>
      <c r="N1041" s="442"/>
      <c r="O1041" s="467" t="s">
        <v>778</v>
      </c>
      <c r="P1041" s="629"/>
      <c r="W1041" s="453"/>
    </row>
    <row r="1042" spans="1:23" s="64" customFormat="1" ht="17" thickBot="1">
      <c r="A1042" s="470"/>
      <c r="B1042" s="442"/>
      <c r="C1042" s="442"/>
      <c r="D1042" s="442"/>
      <c r="E1042" s="442"/>
      <c r="F1042" s="442"/>
      <c r="G1042" s="442"/>
      <c r="H1042" s="442"/>
      <c r="I1042" s="442"/>
      <c r="J1042" s="442"/>
      <c r="K1042" s="442"/>
      <c r="L1042" s="442"/>
      <c r="M1042" s="442"/>
      <c r="N1042" s="442"/>
      <c r="O1042" s="442"/>
      <c r="P1042" s="471"/>
      <c r="W1042" s="453"/>
    </row>
    <row r="1043" spans="1:23" s="64" customFormat="1" ht="17" thickBot="1">
      <c r="A1043" s="470"/>
      <c r="B1043" s="467" t="s">
        <v>862</v>
      </c>
      <c r="C1043" s="442"/>
      <c r="D1043" s="442"/>
      <c r="E1043" s="472"/>
      <c r="F1043" s="472"/>
      <c r="G1043" s="766"/>
      <c r="H1043" s="767"/>
      <c r="I1043" s="768"/>
      <c r="J1043" s="442"/>
      <c r="K1043" s="467" t="s">
        <v>49</v>
      </c>
      <c r="L1043" s="610"/>
      <c r="M1043" s="442"/>
      <c r="N1043" s="442"/>
      <c r="O1043" s="467" t="s">
        <v>49</v>
      </c>
      <c r="P1043" s="610"/>
      <c r="W1043" s="453"/>
    </row>
    <row r="1044" spans="1:23" s="64" customFormat="1" ht="17" thickBot="1">
      <c r="A1044" s="470"/>
      <c r="B1044" s="467"/>
      <c r="C1044" s="442"/>
      <c r="D1044" s="442"/>
      <c r="E1044" s="474"/>
      <c r="F1044" s="474"/>
      <c r="G1044" s="474"/>
      <c r="H1044" s="474"/>
      <c r="I1044" s="442"/>
      <c r="J1044" s="442"/>
      <c r="K1044" s="467"/>
      <c r="L1044" s="475"/>
      <c r="M1044" s="450"/>
      <c r="N1044" s="450"/>
      <c r="O1044" s="476"/>
      <c r="P1044" s="477"/>
      <c r="W1044" s="453"/>
    </row>
    <row r="1045" spans="1:23" s="64" customFormat="1" ht="17" thickBot="1">
      <c r="A1045" s="470"/>
      <c r="B1045" s="467" t="s">
        <v>779</v>
      </c>
      <c r="C1045" s="450"/>
      <c r="D1045" s="450"/>
      <c r="E1045" s="474"/>
      <c r="F1045" s="474"/>
      <c r="G1045" s="801" t="s">
        <v>859</v>
      </c>
      <c r="H1045" s="802"/>
      <c r="I1045" s="803"/>
      <c r="J1045" s="442"/>
      <c r="K1045" s="467" t="s">
        <v>50</v>
      </c>
      <c r="L1045" s="611"/>
      <c r="M1045" s="442"/>
      <c r="N1045" s="442"/>
      <c r="O1045" s="467" t="s">
        <v>50</v>
      </c>
      <c r="P1045" s="611"/>
      <c r="W1045" s="453"/>
    </row>
    <row r="1046" spans="1:23" s="64" customFormat="1" ht="16">
      <c r="A1046" s="470"/>
      <c r="B1046" s="442"/>
      <c r="C1046" s="442"/>
      <c r="D1046" s="442"/>
      <c r="E1046" s="442"/>
      <c r="F1046" s="442"/>
      <c r="G1046" s="442"/>
      <c r="H1046" s="442"/>
      <c r="I1046" s="442"/>
      <c r="J1046" s="442"/>
      <c r="K1046" s="442"/>
      <c r="L1046" s="442"/>
      <c r="M1046" s="442"/>
      <c r="N1046" s="442"/>
      <c r="O1046" s="442"/>
      <c r="P1046" s="471"/>
      <c r="W1046" s="453"/>
    </row>
    <row r="1047" spans="1:23" s="64" customFormat="1" ht="16">
      <c r="A1047" s="470"/>
      <c r="B1047" s="467" t="s">
        <v>70</v>
      </c>
      <c r="C1047" s="442"/>
      <c r="D1047" s="766"/>
      <c r="E1047" s="767"/>
      <c r="F1047" s="768"/>
      <c r="G1047" s="442"/>
      <c r="H1047" s="467" t="s">
        <v>71</v>
      </c>
      <c r="I1047" s="442"/>
      <c r="J1047" s="769"/>
      <c r="K1047" s="804"/>
      <c r="L1047" s="804"/>
      <c r="M1047" s="804"/>
      <c r="N1047" s="804"/>
      <c r="O1047" s="770"/>
      <c r="P1047" s="471"/>
      <c r="W1047" s="453"/>
    </row>
    <row r="1048" spans="1:23" s="64" customFormat="1" ht="16">
      <c r="A1048" s="470"/>
      <c r="B1048" s="442"/>
      <c r="C1048" s="442"/>
      <c r="D1048" s="442"/>
      <c r="E1048" s="442"/>
      <c r="F1048" s="442"/>
      <c r="G1048" s="442"/>
      <c r="H1048" s="442"/>
      <c r="I1048" s="442"/>
      <c r="J1048" s="442"/>
      <c r="K1048" s="442"/>
      <c r="L1048" s="442"/>
      <c r="M1048" s="442"/>
      <c r="N1048" s="442"/>
      <c r="O1048" s="442"/>
      <c r="P1048" s="471"/>
      <c r="W1048" s="453"/>
    </row>
    <row r="1049" spans="1:23" s="64" customFormat="1" ht="16">
      <c r="A1049" s="470"/>
      <c r="B1049" s="467" t="s">
        <v>72</v>
      </c>
      <c r="C1049" s="442"/>
      <c r="D1049" s="766"/>
      <c r="E1049" s="767"/>
      <c r="F1049" s="767"/>
      <c r="G1049" s="767"/>
      <c r="H1049" s="767"/>
      <c r="I1049" s="767"/>
      <c r="J1049" s="767"/>
      <c r="K1049" s="767"/>
      <c r="L1049" s="767"/>
      <c r="M1049" s="767"/>
      <c r="N1049" s="767"/>
      <c r="O1049" s="768"/>
      <c r="P1049" s="471"/>
      <c r="W1049" s="453"/>
    </row>
    <row r="1050" spans="1:23" s="64" customFormat="1" ht="17" thickBot="1">
      <c r="A1050" s="479"/>
      <c r="B1050" s="480"/>
      <c r="C1050" s="480"/>
      <c r="D1050" s="480"/>
      <c r="E1050" s="480"/>
      <c r="F1050" s="480"/>
      <c r="G1050" s="480"/>
      <c r="H1050" s="480"/>
      <c r="I1050" s="480"/>
      <c r="J1050" s="480"/>
      <c r="K1050" s="480"/>
      <c r="L1050" s="480"/>
      <c r="M1050" s="480"/>
      <c r="N1050" s="480"/>
      <c r="O1050" s="480"/>
      <c r="P1050" s="481"/>
      <c r="W1050" s="453"/>
    </row>
    <row r="1051" spans="1:23" s="64" customFormat="1" ht="17" thickBot="1">
      <c r="A1051" s="470"/>
      <c r="B1051" s="442"/>
      <c r="C1051" s="442"/>
      <c r="D1051" s="442"/>
      <c r="E1051" s="442"/>
      <c r="F1051" s="442"/>
      <c r="G1051" s="442"/>
      <c r="H1051" s="442"/>
      <c r="I1051" s="442"/>
      <c r="J1051" s="442"/>
      <c r="K1051" s="442"/>
      <c r="L1051" s="442"/>
      <c r="M1051" s="442"/>
      <c r="N1051" s="442"/>
      <c r="O1051" s="442"/>
      <c r="P1051" s="471"/>
      <c r="W1051" s="457" t="s">
        <v>195</v>
      </c>
    </row>
    <row r="1052" spans="1:23" s="64" customFormat="1" ht="17" thickBot="1">
      <c r="A1052" s="374" t="s">
        <v>600</v>
      </c>
      <c r="B1052" s="467" t="s">
        <v>68</v>
      </c>
      <c r="C1052" s="442"/>
      <c r="D1052" s="442"/>
      <c r="E1052" s="766"/>
      <c r="F1052" s="767"/>
      <c r="G1052" s="767"/>
      <c r="H1052" s="767"/>
      <c r="I1052" s="767"/>
      <c r="J1052" s="768"/>
      <c r="K1052" s="468" t="s">
        <v>69</v>
      </c>
      <c r="L1052" s="766"/>
      <c r="M1052" s="768"/>
      <c r="N1052" s="442"/>
      <c r="O1052" s="467" t="s">
        <v>778</v>
      </c>
      <c r="P1052" s="629"/>
      <c r="W1052" s="453"/>
    </row>
    <row r="1053" spans="1:23" s="64" customFormat="1" ht="17" thickBot="1">
      <c r="A1053" s="470"/>
      <c r="B1053" s="442"/>
      <c r="C1053" s="442"/>
      <c r="D1053" s="442"/>
      <c r="E1053" s="442"/>
      <c r="F1053" s="442"/>
      <c r="G1053" s="442"/>
      <c r="H1053" s="442"/>
      <c r="I1053" s="442"/>
      <c r="J1053" s="442"/>
      <c r="K1053" s="442"/>
      <c r="L1053" s="442"/>
      <c r="M1053" s="442"/>
      <c r="N1053" s="442"/>
      <c r="O1053" s="442"/>
      <c r="P1053" s="471"/>
      <c r="W1053" s="453"/>
    </row>
    <row r="1054" spans="1:23" s="64" customFormat="1" ht="17" thickBot="1">
      <c r="A1054" s="470"/>
      <c r="B1054" s="467" t="s">
        <v>862</v>
      </c>
      <c r="C1054" s="442"/>
      <c r="D1054" s="442"/>
      <c r="E1054" s="472"/>
      <c r="F1054" s="472"/>
      <c r="G1054" s="766"/>
      <c r="H1054" s="767"/>
      <c r="I1054" s="768"/>
      <c r="J1054" s="442"/>
      <c r="K1054" s="467" t="s">
        <v>49</v>
      </c>
      <c r="L1054" s="610"/>
      <c r="M1054" s="442"/>
      <c r="N1054" s="442"/>
      <c r="O1054" s="467" t="s">
        <v>49</v>
      </c>
      <c r="P1054" s="610"/>
      <c r="W1054" s="453"/>
    </row>
    <row r="1055" spans="1:23" s="64" customFormat="1" ht="17" thickBot="1">
      <c r="A1055" s="470"/>
      <c r="B1055" s="467"/>
      <c r="C1055" s="442"/>
      <c r="D1055" s="442"/>
      <c r="E1055" s="474"/>
      <c r="F1055" s="474"/>
      <c r="G1055" s="474"/>
      <c r="H1055" s="474"/>
      <c r="I1055" s="442"/>
      <c r="J1055" s="442"/>
      <c r="K1055" s="467"/>
      <c r="L1055" s="475"/>
      <c r="M1055" s="450"/>
      <c r="N1055" s="450"/>
      <c r="O1055" s="476"/>
      <c r="P1055" s="477"/>
      <c r="W1055" s="453"/>
    </row>
    <row r="1056" spans="1:23" s="64" customFormat="1" ht="17" thickBot="1">
      <c r="A1056" s="470"/>
      <c r="B1056" s="467" t="s">
        <v>779</v>
      </c>
      <c r="C1056" s="450"/>
      <c r="D1056" s="450"/>
      <c r="E1056" s="474"/>
      <c r="F1056" s="474"/>
      <c r="G1056" s="801" t="s">
        <v>859</v>
      </c>
      <c r="H1056" s="802"/>
      <c r="I1056" s="803"/>
      <c r="J1056" s="442"/>
      <c r="K1056" s="467" t="s">
        <v>50</v>
      </c>
      <c r="L1056" s="611"/>
      <c r="M1056" s="442"/>
      <c r="N1056" s="442"/>
      <c r="O1056" s="467" t="s">
        <v>50</v>
      </c>
      <c r="P1056" s="611"/>
      <c r="W1056" s="453"/>
    </row>
    <row r="1057" spans="1:23" s="64" customFormat="1" ht="16">
      <c r="A1057" s="470"/>
      <c r="B1057" s="442"/>
      <c r="C1057" s="442"/>
      <c r="D1057" s="442"/>
      <c r="E1057" s="442"/>
      <c r="F1057" s="442"/>
      <c r="G1057" s="442"/>
      <c r="H1057" s="442"/>
      <c r="I1057" s="442"/>
      <c r="J1057" s="442"/>
      <c r="K1057" s="442"/>
      <c r="L1057" s="442"/>
      <c r="M1057" s="442"/>
      <c r="N1057" s="442"/>
      <c r="O1057" s="442"/>
      <c r="P1057" s="471"/>
      <c r="W1057" s="453"/>
    </row>
    <row r="1058" spans="1:23" s="64" customFormat="1" ht="16">
      <c r="A1058" s="470"/>
      <c r="B1058" s="467" t="s">
        <v>70</v>
      </c>
      <c r="C1058" s="442"/>
      <c r="D1058" s="766"/>
      <c r="E1058" s="767"/>
      <c r="F1058" s="768"/>
      <c r="G1058" s="442"/>
      <c r="H1058" s="467" t="s">
        <v>71</v>
      </c>
      <c r="I1058" s="442"/>
      <c r="J1058" s="769"/>
      <c r="K1058" s="804"/>
      <c r="L1058" s="804"/>
      <c r="M1058" s="804"/>
      <c r="N1058" s="804"/>
      <c r="O1058" s="770"/>
      <c r="P1058" s="471"/>
      <c r="W1058" s="453"/>
    </row>
    <row r="1059" spans="1:23" s="64" customFormat="1" ht="16">
      <c r="A1059" s="470"/>
      <c r="B1059" s="442"/>
      <c r="C1059" s="442"/>
      <c r="D1059" s="442"/>
      <c r="E1059" s="442"/>
      <c r="F1059" s="442"/>
      <c r="G1059" s="442"/>
      <c r="H1059" s="442"/>
      <c r="I1059" s="442"/>
      <c r="J1059" s="442"/>
      <c r="K1059" s="442"/>
      <c r="L1059" s="442"/>
      <c r="M1059" s="442"/>
      <c r="N1059" s="442"/>
      <c r="O1059" s="442"/>
      <c r="P1059" s="471"/>
      <c r="W1059" s="453"/>
    </row>
    <row r="1060" spans="1:23" s="64" customFormat="1" ht="16">
      <c r="A1060" s="470"/>
      <c r="B1060" s="467" t="s">
        <v>72</v>
      </c>
      <c r="C1060" s="442"/>
      <c r="D1060" s="766"/>
      <c r="E1060" s="767"/>
      <c r="F1060" s="767"/>
      <c r="G1060" s="767"/>
      <c r="H1060" s="767"/>
      <c r="I1060" s="767"/>
      <c r="J1060" s="767"/>
      <c r="K1060" s="767"/>
      <c r="L1060" s="767"/>
      <c r="M1060" s="767"/>
      <c r="N1060" s="767"/>
      <c r="O1060" s="768"/>
      <c r="P1060" s="471"/>
      <c r="W1060" s="453"/>
    </row>
    <row r="1061" spans="1:23" s="64" customFormat="1" ht="17" thickBot="1">
      <c r="A1061" s="479"/>
      <c r="B1061" s="480"/>
      <c r="C1061" s="480"/>
      <c r="D1061" s="480"/>
      <c r="E1061" s="480"/>
      <c r="F1061" s="480"/>
      <c r="G1061" s="480"/>
      <c r="H1061" s="480"/>
      <c r="I1061" s="480"/>
      <c r="J1061" s="480"/>
      <c r="K1061" s="480"/>
      <c r="L1061" s="480"/>
      <c r="M1061" s="480"/>
      <c r="N1061" s="480"/>
      <c r="O1061" s="480"/>
      <c r="P1061" s="481"/>
      <c r="W1061" s="453"/>
    </row>
    <row r="1062" spans="1:23" s="64" customFormat="1" ht="17" thickBot="1">
      <c r="A1062" s="470"/>
      <c r="B1062" s="442"/>
      <c r="C1062" s="442"/>
      <c r="D1062" s="442"/>
      <c r="E1062" s="442"/>
      <c r="F1062" s="442"/>
      <c r="G1062" s="442"/>
      <c r="H1062" s="442"/>
      <c r="I1062" s="442"/>
      <c r="J1062" s="442"/>
      <c r="K1062" s="442"/>
      <c r="L1062" s="442"/>
      <c r="M1062" s="442"/>
      <c r="N1062" s="442"/>
      <c r="O1062" s="442"/>
      <c r="P1062" s="471"/>
      <c r="W1062" s="457" t="s">
        <v>195</v>
      </c>
    </row>
    <row r="1063" spans="1:23" s="64" customFormat="1" ht="17" thickBot="1">
      <c r="A1063" s="374" t="s">
        <v>601</v>
      </c>
      <c r="B1063" s="467" t="s">
        <v>68</v>
      </c>
      <c r="C1063" s="442"/>
      <c r="D1063" s="442"/>
      <c r="E1063" s="766"/>
      <c r="F1063" s="767"/>
      <c r="G1063" s="767"/>
      <c r="H1063" s="767"/>
      <c r="I1063" s="767"/>
      <c r="J1063" s="768"/>
      <c r="K1063" s="468" t="s">
        <v>69</v>
      </c>
      <c r="L1063" s="766"/>
      <c r="M1063" s="768"/>
      <c r="N1063" s="442"/>
      <c r="O1063" s="467" t="s">
        <v>778</v>
      </c>
      <c r="P1063" s="629"/>
      <c r="W1063" s="453"/>
    </row>
    <row r="1064" spans="1:23" s="64" customFormat="1" ht="17" thickBot="1">
      <c r="A1064" s="470"/>
      <c r="B1064" s="442"/>
      <c r="C1064" s="442"/>
      <c r="D1064" s="442"/>
      <c r="E1064" s="442"/>
      <c r="F1064" s="442"/>
      <c r="G1064" s="442"/>
      <c r="H1064" s="442"/>
      <c r="I1064" s="442"/>
      <c r="J1064" s="442"/>
      <c r="K1064" s="442"/>
      <c r="L1064" s="442"/>
      <c r="M1064" s="442"/>
      <c r="N1064" s="442"/>
      <c r="O1064" s="442"/>
      <c r="P1064" s="471"/>
      <c r="W1064" s="453"/>
    </row>
    <row r="1065" spans="1:23" s="64" customFormat="1" ht="17" thickBot="1">
      <c r="A1065" s="470"/>
      <c r="B1065" s="467" t="s">
        <v>862</v>
      </c>
      <c r="C1065" s="442"/>
      <c r="D1065" s="442"/>
      <c r="E1065" s="472"/>
      <c r="F1065" s="472"/>
      <c r="G1065" s="766"/>
      <c r="H1065" s="767"/>
      <c r="I1065" s="768"/>
      <c r="J1065" s="442"/>
      <c r="K1065" s="467" t="s">
        <v>49</v>
      </c>
      <c r="L1065" s="610"/>
      <c r="M1065" s="442"/>
      <c r="N1065" s="442"/>
      <c r="O1065" s="467" t="s">
        <v>49</v>
      </c>
      <c r="P1065" s="610"/>
      <c r="W1065" s="453"/>
    </row>
    <row r="1066" spans="1:23" s="64" customFormat="1" ht="17" thickBot="1">
      <c r="A1066" s="470"/>
      <c r="B1066" s="467"/>
      <c r="C1066" s="442"/>
      <c r="D1066" s="442"/>
      <c r="E1066" s="474"/>
      <c r="F1066" s="474"/>
      <c r="G1066" s="474"/>
      <c r="H1066" s="474"/>
      <c r="I1066" s="442"/>
      <c r="J1066" s="442"/>
      <c r="K1066" s="467"/>
      <c r="L1066" s="475"/>
      <c r="M1066" s="450"/>
      <c r="N1066" s="450"/>
      <c r="O1066" s="476"/>
      <c r="P1066" s="477"/>
      <c r="W1066" s="453"/>
    </row>
    <row r="1067" spans="1:23" s="64" customFormat="1" ht="17" thickBot="1">
      <c r="A1067" s="470"/>
      <c r="B1067" s="467" t="s">
        <v>779</v>
      </c>
      <c r="C1067" s="450"/>
      <c r="D1067" s="450"/>
      <c r="E1067" s="474"/>
      <c r="F1067" s="474"/>
      <c r="G1067" s="801" t="s">
        <v>859</v>
      </c>
      <c r="H1067" s="802"/>
      <c r="I1067" s="803"/>
      <c r="J1067" s="442"/>
      <c r="K1067" s="467" t="s">
        <v>50</v>
      </c>
      <c r="L1067" s="611"/>
      <c r="M1067" s="442"/>
      <c r="N1067" s="442"/>
      <c r="O1067" s="467" t="s">
        <v>50</v>
      </c>
      <c r="P1067" s="611"/>
      <c r="W1067" s="453"/>
    </row>
    <row r="1068" spans="1:23" s="64" customFormat="1" ht="16">
      <c r="A1068" s="470"/>
      <c r="B1068" s="442"/>
      <c r="C1068" s="442"/>
      <c r="D1068" s="442"/>
      <c r="E1068" s="442"/>
      <c r="F1068" s="442"/>
      <c r="G1068" s="442"/>
      <c r="H1068" s="442"/>
      <c r="I1068" s="442"/>
      <c r="J1068" s="442"/>
      <c r="K1068" s="442"/>
      <c r="L1068" s="442"/>
      <c r="M1068" s="442"/>
      <c r="N1068" s="442"/>
      <c r="O1068" s="442"/>
      <c r="P1068" s="471"/>
      <c r="W1068" s="453"/>
    </row>
    <row r="1069" spans="1:23" s="64" customFormat="1" ht="16">
      <c r="A1069" s="470"/>
      <c r="B1069" s="467" t="s">
        <v>70</v>
      </c>
      <c r="C1069" s="442"/>
      <c r="D1069" s="766"/>
      <c r="E1069" s="767"/>
      <c r="F1069" s="768"/>
      <c r="G1069" s="442"/>
      <c r="H1069" s="467" t="s">
        <v>71</v>
      </c>
      <c r="I1069" s="442"/>
      <c r="J1069" s="769"/>
      <c r="K1069" s="804"/>
      <c r="L1069" s="804"/>
      <c r="M1069" s="804"/>
      <c r="N1069" s="804"/>
      <c r="O1069" s="770"/>
      <c r="P1069" s="471"/>
      <c r="W1069" s="453"/>
    </row>
    <row r="1070" spans="1:23" s="64" customFormat="1" ht="16">
      <c r="A1070" s="470"/>
      <c r="B1070" s="442"/>
      <c r="C1070" s="442"/>
      <c r="D1070" s="442"/>
      <c r="E1070" s="442"/>
      <c r="F1070" s="442"/>
      <c r="G1070" s="442"/>
      <c r="H1070" s="442"/>
      <c r="I1070" s="442"/>
      <c r="J1070" s="442"/>
      <c r="K1070" s="442"/>
      <c r="L1070" s="442"/>
      <c r="M1070" s="442"/>
      <c r="N1070" s="442"/>
      <c r="O1070" s="442"/>
      <c r="P1070" s="471"/>
      <c r="W1070" s="453"/>
    </row>
    <row r="1071" spans="1:23" s="64" customFormat="1" ht="16">
      <c r="A1071" s="470"/>
      <c r="B1071" s="467" t="s">
        <v>72</v>
      </c>
      <c r="C1071" s="442"/>
      <c r="D1071" s="766"/>
      <c r="E1071" s="767"/>
      <c r="F1071" s="767"/>
      <c r="G1071" s="767"/>
      <c r="H1071" s="767"/>
      <c r="I1071" s="767"/>
      <c r="J1071" s="767"/>
      <c r="K1071" s="767"/>
      <c r="L1071" s="767"/>
      <c r="M1071" s="767"/>
      <c r="N1071" s="767"/>
      <c r="O1071" s="768"/>
      <c r="P1071" s="471"/>
      <c r="W1071" s="453"/>
    </row>
    <row r="1072" spans="1:23" s="64" customFormat="1" ht="17" thickBot="1">
      <c r="A1072" s="479"/>
      <c r="B1072" s="480"/>
      <c r="C1072" s="480"/>
      <c r="D1072" s="480"/>
      <c r="E1072" s="480"/>
      <c r="F1072" s="480"/>
      <c r="G1072" s="480"/>
      <c r="H1072" s="480"/>
      <c r="I1072" s="480"/>
      <c r="J1072" s="480"/>
      <c r="K1072" s="480"/>
      <c r="L1072" s="480"/>
      <c r="M1072" s="480"/>
      <c r="N1072" s="480"/>
      <c r="O1072" s="480"/>
      <c r="P1072" s="481"/>
      <c r="W1072" s="453"/>
    </row>
    <row r="1073" spans="1:23" s="64" customFormat="1" ht="17" thickBot="1">
      <c r="A1073" s="470"/>
      <c r="B1073" s="442"/>
      <c r="C1073" s="442"/>
      <c r="D1073" s="442"/>
      <c r="E1073" s="442"/>
      <c r="F1073" s="442"/>
      <c r="G1073" s="442"/>
      <c r="H1073" s="442"/>
      <c r="I1073" s="442"/>
      <c r="J1073" s="442"/>
      <c r="K1073" s="442"/>
      <c r="L1073" s="442"/>
      <c r="M1073" s="442"/>
      <c r="N1073" s="442"/>
      <c r="O1073" s="442"/>
      <c r="P1073" s="471"/>
      <c r="W1073" s="457" t="s">
        <v>195</v>
      </c>
    </row>
    <row r="1074" spans="1:23" s="64" customFormat="1" ht="17" thickBot="1">
      <c r="A1074" s="374" t="s">
        <v>602</v>
      </c>
      <c r="B1074" s="467" t="s">
        <v>68</v>
      </c>
      <c r="C1074" s="442"/>
      <c r="D1074" s="442"/>
      <c r="E1074" s="766"/>
      <c r="F1074" s="767"/>
      <c r="G1074" s="767"/>
      <c r="H1074" s="767"/>
      <c r="I1074" s="767"/>
      <c r="J1074" s="768"/>
      <c r="K1074" s="468" t="s">
        <v>69</v>
      </c>
      <c r="L1074" s="766"/>
      <c r="M1074" s="768"/>
      <c r="N1074" s="442"/>
      <c r="O1074" s="467" t="s">
        <v>778</v>
      </c>
      <c r="P1074" s="629"/>
      <c r="W1074" s="453"/>
    </row>
    <row r="1075" spans="1:23" s="64" customFormat="1" ht="17" thickBot="1">
      <c r="A1075" s="470"/>
      <c r="B1075" s="442"/>
      <c r="C1075" s="442"/>
      <c r="D1075" s="442"/>
      <c r="E1075" s="442"/>
      <c r="F1075" s="442"/>
      <c r="G1075" s="442"/>
      <c r="H1075" s="442"/>
      <c r="I1075" s="442"/>
      <c r="J1075" s="442"/>
      <c r="K1075" s="442"/>
      <c r="L1075" s="442"/>
      <c r="M1075" s="442"/>
      <c r="N1075" s="442"/>
      <c r="O1075" s="442"/>
      <c r="P1075" s="471"/>
      <c r="W1075" s="453"/>
    </row>
    <row r="1076" spans="1:23" s="64" customFormat="1" ht="17" thickBot="1">
      <c r="A1076" s="470"/>
      <c r="B1076" s="467" t="s">
        <v>862</v>
      </c>
      <c r="C1076" s="442"/>
      <c r="D1076" s="442"/>
      <c r="E1076" s="472"/>
      <c r="F1076" s="472"/>
      <c r="G1076" s="766"/>
      <c r="H1076" s="767"/>
      <c r="I1076" s="768"/>
      <c r="J1076" s="442"/>
      <c r="K1076" s="467" t="s">
        <v>49</v>
      </c>
      <c r="L1076" s="610"/>
      <c r="M1076" s="442"/>
      <c r="N1076" s="442"/>
      <c r="O1076" s="467" t="s">
        <v>49</v>
      </c>
      <c r="P1076" s="610"/>
      <c r="W1076" s="453"/>
    </row>
    <row r="1077" spans="1:23" s="64" customFormat="1" ht="17" thickBot="1">
      <c r="A1077" s="470"/>
      <c r="B1077" s="467"/>
      <c r="C1077" s="442"/>
      <c r="D1077" s="442"/>
      <c r="E1077" s="474"/>
      <c r="F1077" s="474"/>
      <c r="G1077" s="474"/>
      <c r="H1077" s="474"/>
      <c r="I1077" s="442"/>
      <c r="J1077" s="442"/>
      <c r="K1077" s="467"/>
      <c r="L1077" s="475"/>
      <c r="M1077" s="450"/>
      <c r="N1077" s="450"/>
      <c r="O1077" s="476"/>
      <c r="P1077" s="477"/>
      <c r="W1077" s="453"/>
    </row>
    <row r="1078" spans="1:23" s="64" customFormat="1" ht="17" thickBot="1">
      <c r="A1078" s="470"/>
      <c r="B1078" s="467" t="s">
        <v>779</v>
      </c>
      <c r="C1078" s="450"/>
      <c r="D1078" s="450"/>
      <c r="E1078" s="474"/>
      <c r="F1078" s="474"/>
      <c r="G1078" s="801" t="s">
        <v>859</v>
      </c>
      <c r="H1078" s="802"/>
      <c r="I1078" s="803"/>
      <c r="J1078" s="442"/>
      <c r="K1078" s="467" t="s">
        <v>50</v>
      </c>
      <c r="L1078" s="611"/>
      <c r="M1078" s="442"/>
      <c r="N1078" s="442"/>
      <c r="O1078" s="467" t="s">
        <v>50</v>
      </c>
      <c r="P1078" s="611"/>
      <c r="W1078" s="453"/>
    </row>
    <row r="1079" spans="1:23" s="64" customFormat="1" ht="16">
      <c r="A1079" s="470"/>
      <c r="B1079" s="442"/>
      <c r="C1079" s="442"/>
      <c r="D1079" s="442"/>
      <c r="E1079" s="442"/>
      <c r="F1079" s="442"/>
      <c r="G1079" s="442"/>
      <c r="H1079" s="442"/>
      <c r="I1079" s="442"/>
      <c r="J1079" s="442"/>
      <c r="K1079" s="442"/>
      <c r="L1079" s="442"/>
      <c r="M1079" s="442"/>
      <c r="N1079" s="442"/>
      <c r="O1079" s="442"/>
      <c r="P1079" s="471"/>
      <c r="W1079" s="453"/>
    </row>
    <row r="1080" spans="1:23" s="64" customFormat="1" ht="16">
      <c r="A1080" s="470"/>
      <c r="B1080" s="467" t="s">
        <v>70</v>
      </c>
      <c r="C1080" s="442"/>
      <c r="D1080" s="766"/>
      <c r="E1080" s="767"/>
      <c r="F1080" s="768"/>
      <c r="G1080" s="442"/>
      <c r="H1080" s="467" t="s">
        <v>71</v>
      </c>
      <c r="I1080" s="442"/>
      <c r="J1080" s="769"/>
      <c r="K1080" s="804"/>
      <c r="L1080" s="804"/>
      <c r="M1080" s="804"/>
      <c r="N1080" s="804"/>
      <c r="O1080" s="770"/>
      <c r="P1080" s="471"/>
      <c r="W1080" s="453"/>
    </row>
    <row r="1081" spans="1:23" s="64" customFormat="1" ht="16">
      <c r="A1081" s="470"/>
      <c r="B1081" s="442"/>
      <c r="C1081" s="442"/>
      <c r="D1081" s="442"/>
      <c r="E1081" s="442"/>
      <c r="F1081" s="442"/>
      <c r="G1081" s="442"/>
      <c r="H1081" s="442"/>
      <c r="I1081" s="442"/>
      <c r="J1081" s="442"/>
      <c r="K1081" s="442"/>
      <c r="L1081" s="442"/>
      <c r="M1081" s="442"/>
      <c r="N1081" s="442"/>
      <c r="O1081" s="442"/>
      <c r="P1081" s="471"/>
      <c r="W1081" s="453"/>
    </row>
    <row r="1082" spans="1:23" s="64" customFormat="1" ht="16">
      <c r="A1082" s="470"/>
      <c r="B1082" s="467" t="s">
        <v>72</v>
      </c>
      <c r="C1082" s="442"/>
      <c r="D1082" s="766"/>
      <c r="E1082" s="767"/>
      <c r="F1082" s="767"/>
      <c r="G1082" s="767"/>
      <c r="H1082" s="767"/>
      <c r="I1082" s="767"/>
      <c r="J1082" s="767"/>
      <c r="K1082" s="767"/>
      <c r="L1082" s="767"/>
      <c r="M1082" s="767"/>
      <c r="N1082" s="767"/>
      <c r="O1082" s="768"/>
      <c r="P1082" s="471"/>
      <c r="W1082" s="453"/>
    </row>
    <row r="1083" spans="1:23" s="64" customFormat="1" ht="17" thickBot="1">
      <c r="A1083" s="479"/>
      <c r="B1083" s="480"/>
      <c r="C1083" s="480"/>
      <c r="D1083" s="480"/>
      <c r="E1083" s="480"/>
      <c r="F1083" s="480"/>
      <c r="G1083" s="480"/>
      <c r="H1083" s="480"/>
      <c r="I1083" s="480"/>
      <c r="J1083" s="480"/>
      <c r="K1083" s="480"/>
      <c r="L1083" s="480"/>
      <c r="M1083" s="480"/>
      <c r="N1083" s="480"/>
      <c r="O1083" s="480"/>
      <c r="P1083" s="481"/>
      <c r="W1083" s="453"/>
    </row>
    <row r="1084" spans="1:23" s="64" customFormat="1" ht="17" thickBot="1">
      <c r="A1084" s="470"/>
      <c r="B1084" s="442"/>
      <c r="C1084" s="442"/>
      <c r="D1084" s="442"/>
      <c r="E1084" s="442"/>
      <c r="F1084" s="442"/>
      <c r="G1084" s="442"/>
      <c r="H1084" s="442"/>
      <c r="I1084" s="442"/>
      <c r="J1084" s="442"/>
      <c r="K1084" s="442"/>
      <c r="L1084" s="442"/>
      <c r="M1084" s="442"/>
      <c r="N1084" s="442"/>
      <c r="O1084" s="442"/>
      <c r="P1084" s="471"/>
      <c r="Q1084"/>
      <c r="R1084"/>
      <c r="S1084"/>
      <c r="T1084"/>
      <c r="U1084"/>
      <c r="V1084"/>
      <c r="W1084" s="457" t="s">
        <v>195</v>
      </c>
    </row>
    <row r="1085" spans="1:23" s="64" customFormat="1" ht="17" thickBot="1">
      <c r="A1085" s="374" t="s">
        <v>603</v>
      </c>
      <c r="B1085" s="467" t="s">
        <v>68</v>
      </c>
      <c r="C1085" s="442"/>
      <c r="D1085" s="442"/>
      <c r="E1085" s="766"/>
      <c r="F1085" s="767"/>
      <c r="G1085" s="767"/>
      <c r="H1085" s="767"/>
      <c r="I1085" s="767"/>
      <c r="J1085" s="768"/>
      <c r="K1085" s="468" t="s">
        <v>69</v>
      </c>
      <c r="L1085" s="766"/>
      <c r="M1085" s="768"/>
      <c r="N1085" s="442"/>
      <c r="O1085" s="467" t="s">
        <v>778</v>
      </c>
      <c r="P1085" s="629"/>
      <c r="W1085" s="453"/>
    </row>
    <row r="1086" spans="1:23" s="64" customFormat="1" ht="17" thickBot="1">
      <c r="A1086" s="470"/>
      <c r="B1086" s="442"/>
      <c r="C1086" s="442"/>
      <c r="D1086" s="442"/>
      <c r="E1086" s="442"/>
      <c r="F1086" s="442"/>
      <c r="G1086" s="442"/>
      <c r="H1086" s="442"/>
      <c r="I1086" s="442"/>
      <c r="J1086" s="442"/>
      <c r="K1086" s="442"/>
      <c r="L1086" s="442"/>
      <c r="M1086" s="442"/>
      <c r="N1086" s="442"/>
      <c r="O1086" s="442"/>
      <c r="P1086" s="471"/>
      <c r="W1086" s="453"/>
    </row>
    <row r="1087" spans="1:23" s="64" customFormat="1" ht="17" thickBot="1">
      <c r="A1087" s="470"/>
      <c r="B1087" s="467" t="s">
        <v>862</v>
      </c>
      <c r="C1087" s="442"/>
      <c r="D1087" s="442"/>
      <c r="E1087" s="472"/>
      <c r="F1087" s="472"/>
      <c r="G1087" s="766"/>
      <c r="H1087" s="767"/>
      <c r="I1087" s="768"/>
      <c r="J1087" s="442"/>
      <c r="K1087" s="467" t="s">
        <v>49</v>
      </c>
      <c r="L1087" s="610"/>
      <c r="M1087" s="442"/>
      <c r="N1087" s="442"/>
      <c r="O1087" s="467" t="s">
        <v>49</v>
      </c>
      <c r="P1087" s="610"/>
      <c r="W1087" s="453"/>
    </row>
    <row r="1088" spans="1:23" s="64" customFormat="1" ht="17" thickBot="1">
      <c r="A1088" s="470"/>
      <c r="B1088" s="467"/>
      <c r="C1088" s="442"/>
      <c r="D1088" s="442"/>
      <c r="E1088" s="474"/>
      <c r="F1088" s="474"/>
      <c r="G1088" s="474"/>
      <c r="H1088" s="474"/>
      <c r="I1088" s="442"/>
      <c r="J1088" s="442"/>
      <c r="K1088" s="467"/>
      <c r="L1088" s="475"/>
      <c r="M1088" s="450"/>
      <c r="N1088" s="450"/>
      <c r="O1088" s="476"/>
      <c r="P1088" s="477"/>
      <c r="W1088" s="453"/>
    </row>
    <row r="1089" spans="1:23" s="64" customFormat="1" ht="17" thickBot="1">
      <c r="A1089" s="470"/>
      <c r="B1089" s="467" t="s">
        <v>779</v>
      </c>
      <c r="C1089" s="450"/>
      <c r="D1089" s="450"/>
      <c r="E1089" s="474"/>
      <c r="F1089" s="474"/>
      <c r="G1089" s="801" t="s">
        <v>859</v>
      </c>
      <c r="H1089" s="802"/>
      <c r="I1089" s="803"/>
      <c r="J1089" s="442"/>
      <c r="K1089" s="467" t="s">
        <v>50</v>
      </c>
      <c r="L1089" s="611"/>
      <c r="M1089" s="442"/>
      <c r="N1089" s="442"/>
      <c r="O1089" s="467" t="s">
        <v>50</v>
      </c>
      <c r="P1089" s="611"/>
      <c r="W1089" s="453"/>
    </row>
    <row r="1090" spans="1:23" s="64" customFormat="1" ht="16">
      <c r="A1090" s="470"/>
      <c r="B1090" s="442"/>
      <c r="C1090" s="442"/>
      <c r="D1090" s="442"/>
      <c r="E1090" s="442"/>
      <c r="F1090" s="442"/>
      <c r="G1090" s="442"/>
      <c r="H1090" s="442"/>
      <c r="I1090" s="442"/>
      <c r="J1090" s="442"/>
      <c r="K1090" s="442"/>
      <c r="L1090" s="442"/>
      <c r="M1090" s="442"/>
      <c r="N1090" s="442"/>
      <c r="O1090" s="442"/>
      <c r="P1090" s="471"/>
      <c r="W1090" s="453"/>
    </row>
    <row r="1091" spans="1:23" s="64" customFormat="1" ht="16">
      <c r="A1091" s="470"/>
      <c r="B1091" s="467" t="s">
        <v>70</v>
      </c>
      <c r="C1091" s="442"/>
      <c r="D1091" s="766"/>
      <c r="E1091" s="767"/>
      <c r="F1091" s="768"/>
      <c r="G1091" s="442"/>
      <c r="H1091" s="467" t="s">
        <v>71</v>
      </c>
      <c r="I1091" s="442"/>
      <c r="J1091" s="769"/>
      <c r="K1091" s="804"/>
      <c r="L1091" s="804"/>
      <c r="M1091" s="804"/>
      <c r="N1091" s="804"/>
      <c r="O1091" s="770"/>
      <c r="P1091" s="471"/>
      <c r="W1091" s="453"/>
    </row>
    <row r="1092" spans="1:23" s="64" customFormat="1" ht="16">
      <c r="A1092" s="470"/>
      <c r="B1092" s="442"/>
      <c r="C1092" s="442"/>
      <c r="D1092" s="442"/>
      <c r="E1092" s="442"/>
      <c r="F1092" s="442"/>
      <c r="G1092" s="442"/>
      <c r="H1092" s="442"/>
      <c r="I1092" s="442"/>
      <c r="J1092" s="442"/>
      <c r="K1092" s="442"/>
      <c r="L1092" s="442"/>
      <c r="M1092" s="442"/>
      <c r="N1092" s="442"/>
      <c r="O1092" s="442"/>
      <c r="P1092" s="471"/>
      <c r="W1092" s="453"/>
    </row>
    <row r="1093" spans="1:23" s="64" customFormat="1" ht="16">
      <c r="A1093" s="470"/>
      <c r="B1093" s="467" t="s">
        <v>72</v>
      </c>
      <c r="C1093" s="442"/>
      <c r="D1093" s="766"/>
      <c r="E1093" s="767"/>
      <c r="F1093" s="767"/>
      <c r="G1093" s="767"/>
      <c r="H1093" s="767"/>
      <c r="I1093" s="767"/>
      <c r="J1093" s="767"/>
      <c r="K1093" s="767"/>
      <c r="L1093" s="767"/>
      <c r="M1093" s="767"/>
      <c r="N1093" s="767"/>
      <c r="O1093" s="768"/>
      <c r="P1093" s="471"/>
      <c r="W1093" s="453"/>
    </row>
    <row r="1094" spans="1:23" s="64" customFormat="1" ht="17" thickBot="1">
      <c r="A1094" s="479"/>
      <c r="B1094" s="480"/>
      <c r="C1094" s="480"/>
      <c r="D1094" s="480"/>
      <c r="E1094" s="480"/>
      <c r="F1094" s="480"/>
      <c r="G1094" s="480"/>
      <c r="H1094" s="480"/>
      <c r="I1094" s="480"/>
      <c r="J1094" s="480"/>
      <c r="K1094" s="480"/>
      <c r="L1094" s="480"/>
      <c r="M1094" s="480"/>
      <c r="N1094" s="480"/>
      <c r="O1094" s="480"/>
      <c r="P1094" s="481"/>
      <c r="W1094" s="453"/>
    </row>
    <row r="1095" spans="1:23" s="64" customFormat="1" ht="17" thickBot="1">
      <c r="A1095" s="470"/>
      <c r="B1095" s="442"/>
      <c r="C1095" s="442"/>
      <c r="D1095" s="442"/>
      <c r="E1095" s="442"/>
      <c r="F1095" s="442"/>
      <c r="G1095" s="442"/>
      <c r="H1095" s="442"/>
      <c r="I1095" s="442"/>
      <c r="J1095" s="442"/>
      <c r="K1095" s="442"/>
      <c r="L1095" s="442"/>
      <c r="M1095" s="442"/>
      <c r="N1095" s="442"/>
      <c r="O1095" s="442"/>
      <c r="P1095" s="471"/>
      <c r="W1095" s="457" t="s">
        <v>195</v>
      </c>
    </row>
    <row r="1096" spans="1:23" s="64" customFormat="1" ht="17" thickBot="1">
      <c r="A1096" s="374" t="s">
        <v>604</v>
      </c>
      <c r="B1096" s="467" t="s">
        <v>68</v>
      </c>
      <c r="C1096" s="442"/>
      <c r="D1096" s="442"/>
      <c r="E1096" s="766"/>
      <c r="F1096" s="767"/>
      <c r="G1096" s="767"/>
      <c r="H1096" s="767"/>
      <c r="I1096" s="767"/>
      <c r="J1096" s="768"/>
      <c r="K1096" s="468" t="s">
        <v>69</v>
      </c>
      <c r="L1096" s="766"/>
      <c r="M1096" s="768"/>
      <c r="N1096" s="442"/>
      <c r="O1096" s="467" t="s">
        <v>778</v>
      </c>
      <c r="P1096" s="629"/>
      <c r="W1096" s="453"/>
    </row>
    <row r="1097" spans="1:23" s="64" customFormat="1" ht="17" thickBot="1">
      <c r="A1097" s="470"/>
      <c r="B1097" s="442"/>
      <c r="C1097" s="442"/>
      <c r="D1097" s="442"/>
      <c r="E1097" s="442"/>
      <c r="F1097" s="442"/>
      <c r="G1097" s="442"/>
      <c r="H1097" s="442"/>
      <c r="I1097" s="442"/>
      <c r="J1097" s="442"/>
      <c r="K1097" s="442"/>
      <c r="L1097" s="442"/>
      <c r="M1097" s="442"/>
      <c r="N1097" s="442"/>
      <c r="O1097" s="442"/>
      <c r="P1097" s="471"/>
      <c r="W1097" s="453"/>
    </row>
    <row r="1098" spans="1:23" s="64" customFormat="1" ht="17" thickBot="1">
      <c r="A1098" s="470"/>
      <c r="B1098" s="467" t="s">
        <v>862</v>
      </c>
      <c r="C1098" s="442"/>
      <c r="D1098" s="442"/>
      <c r="E1098" s="472"/>
      <c r="F1098" s="472"/>
      <c r="G1098" s="766"/>
      <c r="H1098" s="767"/>
      <c r="I1098" s="768"/>
      <c r="J1098" s="442"/>
      <c r="K1098" s="467" t="s">
        <v>49</v>
      </c>
      <c r="L1098" s="610"/>
      <c r="M1098" s="442"/>
      <c r="N1098" s="442"/>
      <c r="O1098" s="467" t="s">
        <v>49</v>
      </c>
      <c r="P1098" s="610"/>
      <c r="W1098" s="453"/>
    </row>
    <row r="1099" spans="1:23" s="64" customFormat="1" ht="17" thickBot="1">
      <c r="A1099" s="470"/>
      <c r="B1099" s="467"/>
      <c r="C1099" s="442"/>
      <c r="D1099" s="442"/>
      <c r="E1099" s="474"/>
      <c r="F1099" s="474"/>
      <c r="G1099" s="474"/>
      <c r="H1099" s="474"/>
      <c r="I1099" s="442"/>
      <c r="J1099" s="442"/>
      <c r="K1099" s="467"/>
      <c r="L1099" s="475"/>
      <c r="M1099" s="450"/>
      <c r="N1099" s="450"/>
      <c r="O1099" s="476"/>
      <c r="P1099" s="482"/>
      <c r="W1099" s="453"/>
    </row>
    <row r="1100" spans="1:23" s="64" customFormat="1" ht="17" thickBot="1">
      <c r="A1100" s="470"/>
      <c r="B1100" s="467" t="s">
        <v>779</v>
      </c>
      <c r="C1100" s="450"/>
      <c r="D1100" s="450"/>
      <c r="E1100" s="474"/>
      <c r="F1100" s="474"/>
      <c r="G1100" s="801" t="s">
        <v>859</v>
      </c>
      <c r="H1100" s="802"/>
      <c r="I1100" s="803"/>
      <c r="J1100" s="442"/>
      <c r="K1100" s="467" t="s">
        <v>50</v>
      </c>
      <c r="L1100" s="611"/>
      <c r="M1100" s="442"/>
      <c r="N1100" s="442"/>
      <c r="O1100" s="467" t="s">
        <v>50</v>
      </c>
      <c r="P1100" s="611"/>
      <c r="W1100" s="453"/>
    </row>
    <row r="1101" spans="1:23" s="64" customFormat="1" ht="16">
      <c r="A1101" s="470"/>
      <c r="B1101" s="442"/>
      <c r="C1101" s="442"/>
      <c r="D1101" s="442"/>
      <c r="E1101" s="442"/>
      <c r="F1101" s="442"/>
      <c r="G1101" s="442"/>
      <c r="H1101" s="442"/>
      <c r="I1101" s="442"/>
      <c r="J1101" s="442"/>
      <c r="K1101" s="442"/>
      <c r="L1101" s="442"/>
      <c r="M1101" s="442"/>
      <c r="N1101" s="442"/>
      <c r="O1101" s="442"/>
      <c r="P1101" s="471"/>
      <c r="W1101" s="453"/>
    </row>
    <row r="1102" spans="1:23" s="64" customFormat="1" ht="16">
      <c r="A1102" s="470"/>
      <c r="B1102" s="467" t="s">
        <v>70</v>
      </c>
      <c r="C1102" s="442"/>
      <c r="D1102" s="766"/>
      <c r="E1102" s="767"/>
      <c r="F1102" s="768"/>
      <c r="G1102" s="442"/>
      <c r="H1102" s="467" t="s">
        <v>71</v>
      </c>
      <c r="I1102" s="442"/>
      <c r="J1102" s="769"/>
      <c r="K1102" s="804"/>
      <c r="L1102" s="804"/>
      <c r="M1102" s="804"/>
      <c r="N1102" s="804"/>
      <c r="O1102" s="770"/>
      <c r="P1102" s="471"/>
      <c r="W1102" s="453"/>
    </row>
    <row r="1103" spans="1:23" s="64" customFormat="1" ht="16">
      <c r="A1103" s="470"/>
      <c r="B1103" s="442"/>
      <c r="C1103" s="442"/>
      <c r="D1103" s="442"/>
      <c r="E1103" s="442"/>
      <c r="F1103" s="442"/>
      <c r="G1103" s="442"/>
      <c r="H1103" s="442"/>
      <c r="I1103" s="442"/>
      <c r="J1103" s="442"/>
      <c r="K1103" s="442"/>
      <c r="L1103" s="442"/>
      <c r="M1103" s="442"/>
      <c r="N1103" s="442"/>
      <c r="O1103" s="442"/>
      <c r="P1103" s="471"/>
      <c r="W1103" s="453"/>
    </row>
    <row r="1104" spans="1:23" s="64" customFormat="1" ht="16">
      <c r="A1104" s="470"/>
      <c r="B1104" s="467" t="s">
        <v>72</v>
      </c>
      <c r="C1104" s="442"/>
      <c r="D1104" s="766"/>
      <c r="E1104" s="767"/>
      <c r="F1104" s="767"/>
      <c r="G1104" s="767"/>
      <c r="H1104" s="767"/>
      <c r="I1104" s="767"/>
      <c r="J1104" s="767"/>
      <c r="K1104" s="767"/>
      <c r="L1104" s="767"/>
      <c r="M1104" s="767"/>
      <c r="N1104" s="767"/>
      <c r="O1104" s="768"/>
      <c r="P1104" s="471"/>
      <c r="W1104" s="453"/>
    </row>
    <row r="1105" spans="1:23" s="64" customFormat="1" ht="17" thickBot="1">
      <c r="A1105" s="479"/>
      <c r="B1105" s="480"/>
      <c r="C1105" s="480"/>
      <c r="D1105" s="480"/>
      <c r="E1105" s="480"/>
      <c r="F1105" s="480"/>
      <c r="G1105" s="480"/>
      <c r="H1105" s="480"/>
      <c r="I1105" s="480"/>
      <c r="J1105" s="480"/>
      <c r="K1105" s="480"/>
      <c r="L1105" s="480"/>
      <c r="M1105" s="480"/>
      <c r="N1105" s="480"/>
      <c r="O1105" s="480"/>
      <c r="P1105" s="481"/>
      <c r="W1105" s="453"/>
    </row>
    <row r="1106" spans="1:23" s="64" customFormat="1" ht="17" thickBot="1">
      <c r="A1106" s="470"/>
      <c r="B1106" s="442"/>
      <c r="C1106" s="442"/>
      <c r="D1106" s="442"/>
      <c r="E1106" s="442"/>
      <c r="F1106" s="442"/>
      <c r="G1106" s="442"/>
      <c r="H1106" s="442"/>
      <c r="I1106" s="442"/>
      <c r="J1106" s="442"/>
      <c r="K1106" s="442"/>
      <c r="L1106" s="442"/>
      <c r="M1106" s="442"/>
      <c r="N1106" s="442"/>
      <c r="O1106" s="442"/>
      <c r="P1106" s="471"/>
      <c r="W1106" s="457" t="s">
        <v>195</v>
      </c>
    </row>
    <row r="1107" spans="1:23" s="64" customFormat="1" ht="17" thickBot="1">
      <c r="A1107" s="374" t="s">
        <v>605</v>
      </c>
      <c r="B1107" s="467" t="s">
        <v>68</v>
      </c>
      <c r="C1107" s="442"/>
      <c r="D1107" s="442"/>
      <c r="E1107" s="766"/>
      <c r="F1107" s="767"/>
      <c r="G1107" s="767"/>
      <c r="H1107" s="767"/>
      <c r="I1107" s="767"/>
      <c r="J1107" s="768"/>
      <c r="K1107" s="468" t="s">
        <v>69</v>
      </c>
      <c r="L1107" s="766"/>
      <c r="M1107" s="768"/>
      <c r="N1107" s="442"/>
      <c r="O1107" s="467" t="s">
        <v>778</v>
      </c>
      <c r="P1107" s="629"/>
      <c r="W1107" s="453"/>
    </row>
    <row r="1108" spans="1:23" s="64" customFormat="1" ht="17" thickBot="1">
      <c r="A1108" s="470"/>
      <c r="B1108" s="442"/>
      <c r="C1108" s="442"/>
      <c r="D1108" s="442"/>
      <c r="E1108" s="442"/>
      <c r="F1108" s="442"/>
      <c r="G1108" s="442"/>
      <c r="H1108" s="442"/>
      <c r="I1108" s="442"/>
      <c r="J1108" s="442"/>
      <c r="K1108" s="442"/>
      <c r="L1108" s="442"/>
      <c r="M1108" s="442"/>
      <c r="N1108" s="442"/>
      <c r="O1108" s="442"/>
      <c r="P1108" s="471"/>
      <c r="W1108" s="453"/>
    </row>
    <row r="1109" spans="1:23" s="64" customFormat="1" ht="17" thickBot="1">
      <c r="A1109" s="470"/>
      <c r="B1109" s="467" t="s">
        <v>862</v>
      </c>
      <c r="C1109" s="442"/>
      <c r="D1109" s="442"/>
      <c r="E1109" s="472"/>
      <c r="F1109" s="472"/>
      <c r="G1109" s="766"/>
      <c r="H1109" s="767"/>
      <c r="I1109" s="768"/>
      <c r="J1109" s="442"/>
      <c r="K1109" s="467" t="s">
        <v>49</v>
      </c>
      <c r="L1109" s="610"/>
      <c r="M1109" s="442"/>
      <c r="N1109" s="442"/>
      <c r="O1109" s="467" t="s">
        <v>49</v>
      </c>
      <c r="P1109" s="610"/>
      <c r="W1109" s="453"/>
    </row>
    <row r="1110" spans="1:23" s="64" customFormat="1" ht="17" thickBot="1">
      <c r="A1110" s="470"/>
      <c r="B1110" s="467"/>
      <c r="C1110" s="442"/>
      <c r="D1110" s="442"/>
      <c r="E1110" s="474"/>
      <c r="F1110" s="474"/>
      <c r="G1110" s="474"/>
      <c r="H1110" s="474"/>
      <c r="I1110" s="442"/>
      <c r="J1110" s="442"/>
      <c r="K1110" s="467"/>
      <c r="L1110" s="475"/>
      <c r="M1110" s="450"/>
      <c r="N1110" s="450"/>
      <c r="O1110" s="476"/>
      <c r="P1110" s="477"/>
      <c r="W1110" s="453"/>
    </row>
    <row r="1111" spans="1:23" s="64" customFormat="1" ht="17" thickBot="1">
      <c r="A1111" s="470"/>
      <c r="B1111" s="467" t="s">
        <v>779</v>
      </c>
      <c r="C1111" s="450"/>
      <c r="D1111" s="450"/>
      <c r="E1111" s="474"/>
      <c r="F1111" s="474"/>
      <c r="G1111" s="801" t="s">
        <v>859</v>
      </c>
      <c r="H1111" s="802"/>
      <c r="I1111" s="803"/>
      <c r="J1111" s="442"/>
      <c r="K1111" s="467" t="s">
        <v>50</v>
      </c>
      <c r="L1111" s="611"/>
      <c r="M1111" s="442"/>
      <c r="N1111" s="442"/>
      <c r="O1111" s="467" t="s">
        <v>50</v>
      </c>
      <c r="P1111" s="611"/>
      <c r="W1111" s="453"/>
    </row>
    <row r="1112" spans="1:23" s="64" customFormat="1" ht="16">
      <c r="A1112" s="470"/>
      <c r="B1112" s="442"/>
      <c r="C1112" s="442"/>
      <c r="D1112" s="442"/>
      <c r="E1112" s="442"/>
      <c r="F1112" s="442"/>
      <c r="G1112" s="442"/>
      <c r="H1112" s="442"/>
      <c r="I1112" s="442"/>
      <c r="J1112" s="442"/>
      <c r="K1112" s="442"/>
      <c r="L1112" s="442"/>
      <c r="M1112" s="442"/>
      <c r="N1112" s="442"/>
      <c r="O1112" s="442"/>
      <c r="P1112" s="471"/>
      <c r="W1112" s="453"/>
    </row>
    <row r="1113" spans="1:23" s="64" customFormat="1" ht="16">
      <c r="A1113" s="470"/>
      <c r="B1113" s="467" t="s">
        <v>70</v>
      </c>
      <c r="C1113" s="442"/>
      <c r="D1113" s="766"/>
      <c r="E1113" s="767"/>
      <c r="F1113" s="768"/>
      <c r="G1113" s="442"/>
      <c r="H1113" s="467" t="s">
        <v>71</v>
      </c>
      <c r="I1113" s="442"/>
      <c r="J1113" s="769"/>
      <c r="K1113" s="804"/>
      <c r="L1113" s="804"/>
      <c r="M1113" s="804"/>
      <c r="N1113" s="804"/>
      <c r="O1113" s="770"/>
      <c r="P1113" s="471"/>
      <c r="W1113" s="453"/>
    </row>
    <row r="1114" spans="1:23" s="64" customFormat="1" ht="16">
      <c r="A1114" s="470"/>
      <c r="B1114" s="442"/>
      <c r="C1114" s="442"/>
      <c r="D1114" s="442"/>
      <c r="E1114" s="442"/>
      <c r="F1114" s="442"/>
      <c r="G1114" s="442"/>
      <c r="H1114" s="442"/>
      <c r="I1114" s="442"/>
      <c r="J1114" s="442"/>
      <c r="K1114" s="442"/>
      <c r="L1114" s="442"/>
      <c r="M1114" s="442"/>
      <c r="N1114" s="442"/>
      <c r="O1114" s="442"/>
      <c r="P1114" s="471"/>
      <c r="W1114" s="453"/>
    </row>
    <row r="1115" spans="1:23" s="64" customFormat="1" ht="16">
      <c r="A1115" s="470"/>
      <c r="B1115" s="467" t="s">
        <v>72</v>
      </c>
      <c r="C1115" s="442"/>
      <c r="D1115" s="766"/>
      <c r="E1115" s="767"/>
      <c r="F1115" s="767"/>
      <c r="G1115" s="767"/>
      <c r="H1115" s="767"/>
      <c r="I1115" s="767"/>
      <c r="J1115" s="767"/>
      <c r="K1115" s="767"/>
      <c r="L1115" s="767"/>
      <c r="M1115" s="767"/>
      <c r="N1115" s="767"/>
      <c r="O1115" s="768"/>
      <c r="P1115" s="471"/>
      <c r="W1115" s="453"/>
    </row>
    <row r="1116" spans="1:23" s="64" customFormat="1" ht="17" thickBot="1">
      <c r="A1116" s="479"/>
      <c r="B1116" s="480"/>
      <c r="C1116" s="480"/>
      <c r="D1116" s="480"/>
      <c r="E1116" s="480"/>
      <c r="F1116" s="480"/>
      <c r="G1116" s="480"/>
      <c r="H1116" s="480"/>
      <c r="I1116" s="480"/>
      <c r="J1116" s="480"/>
      <c r="K1116" s="480"/>
      <c r="L1116" s="480"/>
      <c r="M1116" s="480"/>
      <c r="N1116" s="480"/>
      <c r="O1116" s="480"/>
      <c r="P1116" s="481"/>
      <c r="W1116" s="453"/>
    </row>
    <row r="1117" spans="1:23" ht="16">
      <c r="W1117" s="457" t="s">
        <v>195</v>
      </c>
    </row>
    <row r="1118" spans="1:23" ht="17" thickBot="1">
      <c r="W1118" s="453"/>
    </row>
    <row r="1119" spans="1:23" ht="19" thickBot="1">
      <c r="A1119" s="375" t="s">
        <v>1000</v>
      </c>
      <c r="B1119" s="375"/>
      <c r="C1119" s="375"/>
      <c r="D1119" s="376"/>
      <c r="E1119" s="805">
        <f>P20+P31+P42+P53+P64+P75+P86+P97+P108+P119+P130+P141+P152+P163+P174+P185+P196+P207+P218+P229+P240+P251+P262+P273+P284+P295+P306+P317+P328+P339+P350+P361+P372+P383+P394+P405+P416+P427+P438+P449+P460+P471+P482+P493+P504+P515+P526+P537+P548+P559+P570+P581+P592+P603+P614+P625+P636+P647+P658+P669+P680+P691+P702+P713+P724+P735+P746+P757+P768+P779+P790+P801+P812+P823+P834+P845+P856+P867+P878+P889+P900+P911+P922+P933+P944+P955+P966+P977+P988+P999+P1010+P1021+P1032+P1043+P1054+P1065+P1076+P1087+P1098+P1109</f>
        <v>0</v>
      </c>
      <c r="F1119" s="806"/>
      <c r="G1119" s="376"/>
      <c r="H1119" s="376"/>
      <c r="I1119" s="8"/>
      <c r="J1119" s="377"/>
      <c r="K1119" s="378" t="s">
        <v>119</v>
      </c>
      <c r="L1119" s="379" t="b">
        <f>E1119=P8</f>
        <v>1</v>
      </c>
      <c r="M1119" s="8"/>
      <c r="N1119" s="8"/>
      <c r="O1119" s="380" t="s">
        <v>142</v>
      </c>
      <c r="P1119" s="381" t="b">
        <f>P20&lt;P8*50%</f>
        <v>0</v>
      </c>
      <c r="W1119" s="453"/>
    </row>
    <row r="1120" spans="1:23" ht="19" thickBot="1">
      <c r="A1120" s="375"/>
      <c r="B1120" s="375"/>
      <c r="C1120" s="375"/>
      <c r="D1120" s="376"/>
      <c r="E1120" s="612"/>
      <c r="F1120" s="612"/>
      <c r="G1120" s="376"/>
      <c r="H1120" s="376"/>
      <c r="I1120" s="560"/>
      <c r="J1120" s="561"/>
      <c r="K1120" s="363"/>
      <c r="L1120" s="363"/>
      <c r="M1120" s="560"/>
      <c r="N1120" s="560"/>
      <c r="O1120" s="361"/>
      <c r="P1120" s="361"/>
      <c r="W1120" s="453"/>
    </row>
    <row r="1121" spans="1:23" ht="19" thickBot="1">
      <c r="A1121" s="382" t="s">
        <v>1444</v>
      </c>
      <c r="B1121" s="375"/>
      <c r="C1121" s="375"/>
      <c r="D1121" s="376"/>
      <c r="E1121" s="824">
        <f>P22+P33+P44+P55+P66+P77+P88+P99+P110+P121+P132+P143+P154+P165+P176+P187+P198+P209+P220+P231+P242+P253+P264+P275+P286+P297+P308+P319+P330+P341+P352+P363+P374+P385+P396+P407+P418+P429+P440+P451+P462+P473+P484+P495+P506+P517+P528+P539+P550+P561+P572+P583+P594+P605+P616+P627+P638+P649+P660+P671+P682+P693+P704+P715+P726+P737+P748+P759+P770+P781+P792+P803+P814+P825+P836+P847+P858+P869+P880+P891+P902+P913+P924+P935+P946+P957+P968+P979+P990+P1001+P1012+P1023+P1034+P1045+P1056+P1067+P1078+P1089+P1100+P1111</f>
        <v>0</v>
      </c>
      <c r="F1121" s="825"/>
      <c r="G1121" s="826"/>
      <c r="H1121" s="376"/>
      <c r="I1121" s="560"/>
      <c r="J1121" s="561"/>
      <c r="K1121" s="363"/>
      <c r="L1121" s="363"/>
      <c r="M1121" s="560"/>
      <c r="N1121" s="560"/>
      <c r="O1121" s="361"/>
      <c r="P1121" s="361"/>
      <c r="Q1121" s="562"/>
      <c r="R1121" s="562"/>
      <c r="S1121" s="562"/>
      <c r="T1121" s="562"/>
      <c r="U1121" s="562"/>
      <c r="V1121" s="562"/>
      <c r="W1121" s="453"/>
    </row>
    <row r="1122" spans="1:23" ht="17" thickBot="1">
      <c r="A1122" s="327"/>
      <c r="B1122" s="8"/>
      <c r="C1122" s="8"/>
      <c r="D1122" s="8"/>
      <c r="E1122" s="8"/>
      <c r="F1122" s="8"/>
      <c r="G1122" s="8"/>
      <c r="H1122" s="8"/>
      <c r="I1122" s="8"/>
      <c r="J1122" s="8"/>
      <c r="K1122" s="8"/>
      <c r="L1122" s="8"/>
      <c r="M1122" s="8"/>
      <c r="N1122" s="8"/>
      <c r="O1122" s="8"/>
      <c r="P1122" s="8"/>
      <c r="W1122" s="453"/>
    </row>
    <row r="1123" spans="1:23" ht="19" thickBot="1">
      <c r="A1123" s="382" t="s">
        <v>1001</v>
      </c>
      <c r="B1123" s="382"/>
      <c r="C1123" s="383"/>
      <c r="D1123" s="462"/>
      <c r="E1123" s="8"/>
      <c r="F1123" s="463"/>
      <c r="G1123" s="8"/>
      <c r="H1123" s="8"/>
      <c r="I1123" s="8"/>
      <c r="J1123" s="8"/>
      <c r="K1123" s="378" t="s">
        <v>120</v>
      </c>
      <c r="L1123" s="379" t="b">
        <f>P10&gt;=L10</f>
        <v>1</v>
      </c>
      <c r="M1123" s="8"/>
      <c r="N1123" s="8"/>
      <c r="O1123" s="8"/>
      <c r="P1123" s="8"/>
      <c r="W1123" s="453"/>
    </row>
    <row r="1124" spans="1:23" ht="16">
      <c r="W1124" s="453"/>
    </row>
    <row r="1125" spans="1:23" ht="16">
      <c r="W1125" s="453"/>
    </row>
  </sheetData>
  <sheetProtection sheet="1"/>
  <mergeCells count="710">
    <mergeCell ref="J156:O156"/>
    <mergeCell ref="G152:I152"/>
    <mergeCell ref="G154:I154"/>
    <mergeCell ref="G163:I163"/>
    <mergeCell ref="G165:I165"/>
    <mergeCell ref="D180:O180"/>
    <mergeCell ref="D158:O158"/>
    <mergeCell ref="E161:J161"/>
    <mergeCell ref="L161:M161"/>
    <mergeCell ref="D167:F167"/>
    <mergeCell ref="J167:O167"/>
    <mergeCell ref="G176:I176"/>
    <mergeCell ref="G99:I99"/>
    <mergeCell ref="G108:I108"/>
    <mergeCell ref="G110:I110"/>
    <mergeCell ref="G119:I119"/>
    <mergeCell ref="G121:I121"/>
    <mergeCell ref="G570:I570"/>
    <mergeCell ref="D147:O147"/>
    <mergeCell ref="E150:J150"/>
    <mergeCell ref="L150:M150"/>
    <mergeCell ref="D156:F156"/>
    <mergeCell ref="D103:O103"/>
    <mergeCell ref="D101:F101"/>
    <mergeCell ref="J101:O101"/>
    <mergeCell ref="G132:I132"/>
    <mergeCell ref="D114:O114"/>
    <mergeCell ref="E117:J117"/>
    <mergeCell ref="L117:M117"/>
    <mergeCell ref="L183:M183"/>
    <mergeCell ref="G141:I141"/>
    <mergeCell ref="G143:I143"/>
    <mergeCell ref="D123:F123"/>
    <mergeCell ref="J123:O123"/>
    <mergeCell ref="E106:J106"/>
    <mergeCell ref="L106:M106"/>
    <mergeCell ref="L51:M51"/>
    <mergeCell ref="D57:F57"/>
    <mergeCell ref="J57:O57"/>
    <mergeCell ref="G42:I42"/>
    <mergeCell ref="G44:I44"/>
    <mergeCell ref="D26:O26"/>
    <mergeCell ref="D59:O59"/>
    <mergeCell ref="L62:M62"/>
    <mergeCell ref="D68:F68"/>
    <mergeCell ref="J68:O68"/>
    <mergeCell ref="E51:J51"/>
    <mergeCell ref="E62:J62"/>
    <mergeCell ref="G53:I53"/>
    <mergeCell ref="G55:I55"/>
    <mergeCell ref="G64:I64"/>
    <mergeCell ref="G66:I66"/>
    <mergeCell ref="E18:J18"/>
    <mergeCell ref="A1:P1"/>
    <mergeCell ref="N5:P5"/>
    <mergeCell ref="B8:F8"/>
    <mergeCell ref="B9:F9"/>
    <mergeCell ref="G12:I12"/>
    <mergeCell ref="D10:E10"/>
    <mergeCell ref="E40:J40"/>
    <mergeCell ref="D35:F35"/>
    <mergeCell ref="J35:O35"/>
    <mergeCell ref="G33:I33"/>
    <mergeCell ref="L29:M29"/>
    <mergeCell ref="G14:I14"/>
    <mergeCell ref="L16:P16"/>
    <mergeCell ref="L18:M18"/>
    <mergeCell ref="D24:F24"/>
    <mergeCell ref="J24:O24"/>
    <mergeCell ref="E29:J29"/>
    <mergeCell ref="G20:I20"/>
    <mergeCell ref="G22:I22"/>
    <mergeCell ref="G75:I75"/>
    <mergeCell ref="G77:I77"/>
    <mergeCell ref="G86:I86"/>
    <mergeCell ref="G88:I88"/>
    <mergeCell ref="G97:I97"/>
    <mergeCell ref="G31:I31"/>
    <mergeCell ref="D37:O37"/>
    <mergeCell ref="L40:M40"/>
    <mergeCell ref="D46:F46"/>
    <mergeCell ref="J46:O46"/>
    <mergeCell ref="E95:J95"/>
    <mergeCell ref="D81:O81"/>
    <mergeCell ref="L84:M84"/>
    <mergeCell ref="D90:F90"/>
    <mergeCell ref="J90:O90"/>
    <mergeCell ref="D92:O92"/>
    <mergeCell ref="L95:M95"/>
    <mergeCell ref="D70:O70"/>
    <mergeCell ref="L73:M73"/>
    <mergeCell ref="D79:F79"/>
    <mergeCell ref="J79:O79"/>
    <mergeCell ref="E73:J73"/>
    <mergeCell ref="E84:J84"/>
    <mergeCell ref="D48:O48"/>
    <mergeCell ref="D112:F112"/>
    <mergeCell ref="J112:O112"/>
    <mergeCell ref="D136:O136"/>
    <mergeCell ref="D145:F145"/>
    <mergeCell ref="J145:O145"/>
    <mergeCell ref="D125:O125"/>
    <mergeCell ref="E128:J128"/>
    <mergeCell ref="L128:M128"/>
    <mergeCell ref="D134:F134"/>
    <mergeCell ref="J134:O134"/>
    <mergeCell ref="E139:J139"/>
    <mergeCell ref="L139:M139"/>
    <mergeCell ref="G130:I130"/>
    <mergeCell ref="D189:F189"/>
    <mergeCell ref="J189:O189"/>
    <mergeCell ref="D169:O169"/>
    <mergeCell ref="E172:J172"/>
    <mergeCell ref="L172:M172"/>
    <mergeCell ref="D178:F178"/>
    <mergeCell ref="J178:O178"/>
    <mergeCell ref="G174:I174"/>
    <mergeCell ref="G187:I187"/>
    <mergeCell ref="E183:J183"/>
    <mergeCell ref="G185:I185"/>
    <mergeCell ref="D213:O213"/>
    <mergeCell ref="E216:J216"/>
    <mergeCell ref="D191:O191"/>
    <mergeCell ref="E194:J194"/>
    <mergeCell ref="L194:M194"/>
    <mergeCell ref="D200:F200"/>
    <mergeCell ref="J200:O200"/>
    <mergeCell ref="G196:I196"/>
    <mergeCell ref="G198:I198"/>
    <mergeCell ref="D202:O202"/>
    <mergeCell ref="E205:J205"/>
    <mergeCell ref="L205:M205"/>
    <mergeCell ref="D211:F211"/>
    <mergeCell ref="J211:O211"/>
    <mergeCell ref="G207:I207"/>
    <mergeCell ref="G209:I209"/>
    <mergeCell ref="L216:M216"/>
    <mergeCell ref="D222:F222"/>
    <mergeCell ref="J222:O222"/>
    <mergeCell ref="G218:I218"/>
    <mergeCell ref="G220:I220"/>
    <mergeCell ref="G240:I240"/>
    <mergeCell ref="G231:I231"/>
    <mergeCell ref="G251:I251"/>
    <mergeCell ref="G253:I253"/>
    <mergeCell ref="D224:O224"/>
    <mergeCell ref="E227:J227"/>
    <mergeCell ref="L227:M227"/>
    <mergeCell ref="D233:F233"/>
    <mergeCell ref="J233:O233"/>
    <mergeCell ref="G229:I229"/>
    <mergeCell ref="D246:O246"/>
    <mergeCell ref="E249:J249"/>
    <mergeCell ref="L249:M249"/>
    <mergeCell ref="D255:F255"/>
    <mergeCell ref="J255:O255"/>
    <mergeCell ref="D235:O235"/>
    <mergeCell ref="E238:J238"/>
    <mergeCell ref="L238:M238"/>
    <mergeCell ref="D244:F244"/>
    <mergeCell ref="J244:O244"/>
    <mergeCell ref="G242:I242"/>
    <mergeCell ref="D279:O279"/>
    <mergeCell ref="E282:J282"/>
    <mergeCell ref="D257:O257"/>
    <mergeCell ref="E260:J260"/>
    <mergeCell ref="L260:M260"/>
    <mergeCell ref="D266:F266"/>
    <mergeCell ref="J266:O266"/>
    <mergeCell ref="G262:I262"/>
    <mergeCell ref="G264:I264"/>
    <mergeCell ref="D268:O268"/>
    <mergeCell ref="E271:J271"/>
    <mergeCell ref="L271:M271"/>
    <mergeCell ref="D277:F277"/>
    <mergeCell ref="J277:O277"/>
    <mergeCell ref="G273:I273"/>
    <mergeCell ref="G275:I275"/>
    <mergeCell ref="L282:M282"/>
    <mergeCell ref="D288:F288"/>
    <mergeCell ref="J288:O288"/>
    <mergeCell ref="G284:I284"/>
    <mergeCell ref="G286:I286"/>
    <mergeCell ref="G306:I306"/>
    <mergeCell ref="G297:I297"/>
    <mergeCell ref="G317:I317"/>
    <mergeCell ref="G319:I319"/>
    <mergeCell ref="D290:O290"/>
    <mergeCell ref="E293:J293"/>
    <mergeCell ref="L293:M293"/>
    <mergeCell ref="D299:F299"/>
    <mergeCell ref="J299:O299"/>
    <mergeCell ref="G295:I295"/>
    <mergeCell ref="D312:O312"/>
    <mergeCell ref="E315:J315"/>
    <mergeCell ref="L315:M315"/>
    <mergeCell ref="D321:F321"/>
    <mergeCell ref="J321:O321"/>
    <mergeCell ref="D301:O301"/>
    <mergeCell ref="E304:J304"/>
    <mergeCell ref="L304:M304"/>
    <mergeCell ref="D310:F310"/>
    <mergeCell ref="J310:O310"/>
    <mergeCell ref="G308:I308"/>
    <mergeCell ref="D345:O345"/>
    <mergeCell ref="E348:J348"/>
    <mergeCell ref="D323:O323"/>
    <mergeCell ref="E326:J326"/>
    <mergeCell ref="L326:M326"/>
    <mergeCell ref="D332:F332"/>
    <mergeCell ref="J332:O332"/>
    <mergeCell ref="G328:I328"/>
    <mergeCell ref="G330:I330"/>
    <mergeCell ref="D334:O334"/>
    <mergeCell ref="E337:J337"/>
    <mergeCell ref="L337:M337"/>
    <mergeCell ref="D343:F343"/>
    <mergeCell ref="J343:O343"/>
    <mergeCell ref="G339:I339"/>
    <mergeCell ref="G341:I341"/>
    <mergeCell ref="L348:M348"/>
    <mergeCell ref="D354:F354"/>
    <mergeCell ref="J354:O354"/>
    <mergeCell ref="G350:I350"/>
    <mergeCell ref="G352:I352"/>
    <mergeCell ref="G372:I372"/>
    <mergeCell ref="G363:I363"/>
    <mergeCell ref="G383:I383"/>
    <mergeCell ref="G385:I385"/>
    <mergeCell ref="D356:O356"/>
    <mergeCell ref="E359:J359"/>
    <mergeCell ref="L359:M359"/>
    <mergeCell ref="D365:F365"/>
    <mergeCell ref="J365:O365"/>
    <mergeCell ref="G361:I361"/>
    <mergeCell ref="D378:O378"/>
    <mergeCell ref="E381:J381"/>
    <mergeCell ref="L381:M381"/>
    <mergeCell ref="D387:F387"/>
    <mergeCell ref="J387:O387"/>
    <mergeCell ref="D367:O367"/>
    <mergeCell ref="E370:J370"/>
    <mergeCell ref="L370:M370"/>
    <mergeCell ref="D376:F376"/>
    <mergeCell ref="J376:O376"/>
    <mergeCell ref="G374:I374"/>
    <mergeCell ref="D411:O411"/>
    <mergeCell ref="E414:J414"/>
    <mergeCell ref="D389:O389"/>
    <mergeCell ref="E392:J392"/>
    <mergeCell ref="L392:M392"/>
    <mergeCell ref="D398:F398"/>
    <mergeCell ref="J398:O398"/>
    <mergeCell ref="G394:I394"/>
    <mergeCell ref="G396:I396"/>
    <mergeCell ref="D400:O400"/>
    <mergeCell ref="E403:J403"/>
    <mergeCell ref="L403:M403"/>
    <mergeCell ref="D409:F409"/>
    <mergeCell ref="J409:O409"/>
    <mergeCell ref="G405:I405"/>
    <mergeCell ref="G407:I407"/>
    <mergeCell ref="L414:M414"/>
    <mergeCell ref="D420:F420"/>
    <mergeCell ref="J420:O420"/>
    <mergeCell ref="G416:I416"/>
    <mergeCell ref="G418:I418"/>
    <mergeCell ref="G438:I438"/>
    <mergeCell ref="G429:I429"/>
    <mergeCell ref="G449:I449"/>
    <mergeCell ref="G451:I451"/>
    <mergeCell ref="D422:O422"/>
    <mergeCell ref="E425:J425"/>
    <mergeCell ref="L425:M425"/>
    <mergeCell ref="D431:F431"/>
    <mergeCell ref="J431:O431"/>
    <mergeCell ref="G427:I427"/>
    <mergeCell ref="D444:O444"/>
    <mergeCell ref="E447:J447"/>
    <mergeCell ref="L447:M447"/>
    <mergeCell ref="D453:F453"/>
    <mergeCell ref="J453:O453"/>
    <mergeCell ref="D433:O433"/>
    <mergeCell ref="E436:J436"/>
    <mergeCell ref="L436:M436"/>
    <mergeCell ref="D442:F442"/>
    <mergeCell ref="J442:O442"/>
    <mergeCell ref="G440:I440"/>
    <mergeCell ref="D477:O477"/>
    <mergeCell ref="E480:J480"/>
    <mergeCell ref="D455:O455"/>
    <mergeCell ref="E458:J458"/>
    <mergeCell ref="L458:M458"/>
    <mergeCell ref="D464:F464"/>
    <mergeCell ref="J464:O464"/>
    <mergeCell ref="G460:I460"/>
    <mergeCell ref="G462:I462"/>
    <mergeCell ref="D466:O466"/>
    <mergeCell ref="E469:J469"/>
    <mergeCell ref="L469:M469"/>
    <mergeCell ref="D475:F475"/>
    <mergeCell ref="J475:O475"/>
    <mergeCell ref="G471:I471"/>
    <mergeCell ref="G473:I473"/>
    <mergeCell ref="L480:M480"/>
    <mergeCell ref="D486:F486"/>
    <mergeCell ref="J486:O486"/>
    <mergeCell ref="G482:I482"/>
    <mergeCell ref="G484:I484"/>
    <mergeCell ref="G504:I504"/>
    <mergeCell ref="G495:I495"/>
    <mergeCell ref="G515:I515"/>
    <mergeCell ref="G517:I517"/>
    <mergeCell ref="D488:O488"/>
    <mergeCell ref="E491:J491"/>
    <mergeCell ref="L491:M491"/>
    <mergeCell ref="D497:F497"/>
    <mergeCell ref="J497:O497"/>
    <mergeCell ref="G493:I493"/>
    <mergeCell ref="D510:O510"/>
    <mergeCell ref="E513:J513"/>
    <mergeCell ref="L513:M513"/>
    <mergeCell ref="D519:F519"/>
    <mergeCell ref="J519:O519"/>
    <mergeCell ref="D499:O499"/>
    <mergeCell ref="E502:J502"/>
    <mergeCell ref="L502:M502"/>
    <mergeCell ref="D508:F508"/>
    <mergeCell ref="J508:O508"/>
    <mergeCell ref="G506:I506"/>
    <mergeCell ref="D543:O543"/>
    <mergeCell ref="D521:O521"/>
    <mergeCell ref="E524:J524"/>
    <mergeCell ref="L524:M524"/>
    <mergeCell ref="D530:F530"/>
    <mergeCell ref="J530:O530"/>
    <mergeCell ref="G526:I526"/>
    <mergeCell ref="G528:I528"/>
    <mergeCell ref="D532:O532"/>
    <mergeCell ref="E535:J535"/>
    <mergeCell ref="L535:M535"/>
    <mergeCell ref="D541:F541"/>
    <mergeCell ref="J541:O541"/>
    <mergeCell ref="G537:I537"/>
    <mergeCell ref="G539:I539"/>
    <mergeCell ref="D554:O554"/>
    <mergeCell ref="E557:J557"/>
    <mergeCell ref="L557:M557"/>
    <mergeCell ref="D607:F607"/>
    <mergeCell ref="J607:O607"/>
    <mergeCell ref="G603:I603"/>
    <mergeCell ref="D563:F563"/>
    <mergeCell ref="J563:O563"/>
    <mergeCell ref="E546:J546"/>
    <mergeCell ref="L546:M546"/>
    <mergeCell ref="D552:F552"/>
    <mergeCell ref="J552:O552"/>
    <mergeCell ref="G548:I548"/>
    <mergeCell ref="D596:F596"/>
    <mergeCell ref="D565:O565"/>
    <mergeCell ref="E568:J568"/>
    <mergeCell ref="L568:M568"/>
    <mergeCell ref="D574:F574"/>
    <mergeCell ref="J574:O574"/>
    <mergeCell ref="G572:I572"/>
    <mergeCell ref="G581:I581"/>
    <mergeCell ref="G583:I583"/>
    <mergeCell ref="G550:I550"/>
    <mergeCell ref="G559:I559"/>
    <mergeCell ref="G561:I561"/>
    <mergeCell ref="G605:I605"/>
    <mergeCell ref="D576:O576"/>
    <mergeCell ref="E579:J579"/>
    <mergeCell ref="L579:M579"/>
    <mergeCell ref="D585:F585"/>
    <mergeCell ref="J585:O585"/>
    <mergeCell ref="D587:O587"/>
    <mergeCell ref="E590:J590"/>
    <mergeCell ref="L590:M590"/>
    <mergeCell ref="J596:O596"/>
    <mergeCell ref="G592:I592"/>
    <mergeCell ref="G594:I594"/>
    <mergeCell ref="D598:O598"/>
    <mergeCell ref="E601:J601"/>
    <mergeCell ref="L601:M601"/>
    <mergeCell ref="D629:F629"/>
    <mergeCell ref="J629:O629"/>
    <mergeCell ref="D609:O609"/>
    <mergeCell ref="E612:J612"/>
    <mergeCell ref="L612:M612"/>
    <mergeCell ref="D618:F618"/>
    <mergeCell ref="J618:O618"/>
    <mergeCell ref="G627:I627"/>
    <mergeCell ref="D620:O620"/>
    <mergeCell ref="E623:J623"/>
    <mergeCell ref="G625:I625"/>
    <mergeCell ref="L623:M623"/>
    <mergeCell ref="G614:I614"/>
    <mergeCell ref="G616:I616"/>
    <mergeCell ref="D653:O653"/>
    <mergeCell ref="E656:J656"/>
    <mergeCell ref="D631:O631"/>
    <mergeCell ref="E634:J634"/>
    <mergeCell ref="L634:M634"/>
    <mergeCell ref="D640:F640"/>
    <mergeCell ref="J640:O640"/>
    <mergeCell ref="G636:I636"/>
    <mergeCell ref="G638:I638"/>
    <mergeCell ref="D642:O642"/>
    <mergeCell ref="E645:J645"/>
    <mergeCell ref="L645:M645"/>
    <mergeCell ref="D651:F651"/>
    <mergeCell ref="J651:O651"/>
    <mergeCell ref="G647:I647"/>
    <mergeCell ref="G649:I649"/>
    <mergeCell ref="L656:M656"/>
    <mergeCell ref="D662:F662"/>
    <mergeCell ref="J662:O662"/>
    <mergeCell ref="G658:I658"/>
    <mergeCell ref="G660:I660"/>
    <mergeCell ref="G680:I680"/>
    <mergeCell ref="G671:I671"/>
    <mergeCell ref="G691:I691"/>
    <mergeCell ref="G693:I693"/>
    <mergeCell ref="D664:O664"/>
    <mergeCell ref="E667:J667"/>
    <mergeCell ref="L667:M667"/>
    <mergeCell ref="D673:F673"/>
    <mergeCell ref="J673:O673"/>
    <mergeCell ref="G669:I669"/>
    <mergeCell ref="D686:O686"/>
    <mergeCell ref="E689:J689"/>
    <mergeCell ref="L689:M689"/>
    <mergeCell ref="D695:F695"/>
    <mergeCell ref="J695:O695"/>
    <mergeCell ref="D675:O675"/>
    <mergeCell ref="E678:J678"/>
    <mergeCell ref="L678:M678"/>
    <mergeCell ref="D684:F684"/>
    <mergeCell ref="J684:O684"/>
    <mergeCell ref="G682:I682"/>
    <mergeCell ref="D719:O719"/>
    <mergeCell ref="E722:J722"/>
    <mergeCell ref="D697:O697"/>
    <mergeCell ref="E700:J700"/>
    <mergeCell ref="L700:M700"/>
    <mergeCell ref="D706:F706"/>
    <mergeCell ref="J706:O706"/>
    <mergeCell ref="G702:I702"/>
    <mergeCell ref="G704:I704"/>
    <mergeCell ref="D708:O708"/>
    <mergeCell ref="E711:J711"/>
    <mergeCell ref="L711:M711"/>
    <mergeCell ref="D717:F717"/>
    <mergeCell ref="J717:O717"/>
    <mergeCell ref="G713:I713"/>
    <mergeCell ref="G715:I715"/>
    <mergeCell ref="L722:M722"/>
    <mergeCell ref="D728:F728"/>
    <mergeCell ref="J728:O728"/>
    <mergeCell ref="G724:I724"/>
    <mergeCell ref="G726:I726"/>
    <mergeCell ref="G746:I746"/>
    <mergeCell ref="G737:I737"/>
    <mergeCell ref="G757:I757"/>
    <mergeCell ref="G759:I759"/>
    <mergeCell ref="D730:O730"/>
    <mergeCell ref="E733:J733"/>
    <mergeCell ref="L733:M733"/>
    <mergeCell ref="D739:F739"/>
    <mergeCell ref="J739:O739"/>
    <mergeCell ref="G735:I735"/>
    <mergeCell ref="D752:O752"/>
    <mergeCell ref="E755:J755"/>
    <mergeCell ref="L755:M755"/>
    <mergeCell ref="D761:F761"/>
    <mergeCell ref="J761:O761"/>
    <mergeCell ref="D741:O741"/>
    <mergeCell ref="E744:J744"/>
    <mergeCell ref="L744:M744"/>
    <mergeCell ref="D750:F750"/>
    <mergeCell ref="J750:O750"/>
    <mergeCell ref="G748:I748"/>
    <mergeCell ref="D785:O785"/>
    <mergeCell ref="E788:J788"/>
    <mergeCell ref="D763:O763"/>
    <mergeCell ref="E766:J766"/>
    <mergeCell ref="L766:M766"/>
    <mergeCell ref="D772:F772"/>
    <mergeCell ref="J772:O772"/>
    <mergeCell ref="G768:I768"/>
    <mergeCell ref="G770:I770"/>
    <mergeCell ref="D774:O774"/>
    <mergeCell ref="E777:J777"/>
    <mergeCell ref="L777:M777"/>
    <mergeCell ref="D783:F783"/>
    <mergeCell ref="J783:O783"/>
    <mergeCell ref="G779:I779"/>
    <mergeCell ref="G781:I781"/>
    <mergeCell ref="L788:M788"/>
    <mergeCell ref="D794:F794"/>
    <mergeCell ref="J794:O794"/>
    <mergeCell ref="G790:I790"/>
    <mergeCell ref="G792:I792"/>
    <mergeCell ref="G812:I812"/>
    <mergeCell ref="G803:I803"/>
    <mergeCell ref="G823:I823"/>
    <mergeCell ref="G825:I825"/>
    <mergeCell ref="D796:O796"/>
    <mergeCell ref="E799:J799"/>
    <mergeCell ref="L799:M799"/>
    <mergeCell ref="D805:F805"/>
    <mergeCell ref="J805:O805"/>
    <mergeCell ref="G801:I801"/>
    <mergeCell ref="D818:O818"/>
    <mergeCell ref="E821:J821"/>
    <mergeCell ref="L821:M821"/>
    <mergeCell ref="D827:F827"/>
    <mergeCell ref="J827:O827"/>
    <mergeCell ref="D807:O807"/>
    <mergeCell ref="E810:J810"/>
    <mergeCell ref="L810:M810"/>
    <mergeCell ref="D816:F816"/>
    <mergeCell ref="J816:O816"/>
    <mergeCell ref="G814:I814"/>
    <mergeCell ref="D851:O851"/>
    <mergeCell ref="E854:J854"/>
    <mergeCell ref="D829:O829"/>
    <mergeCell ref="E832:J832"/>
    <mergeCell ref="L832:M832"/>
    <mergeCell ref="D838:F838"/>
    <mergeCell ref="J838:O838"/>
    <mergeCell ref="G834:I834"/>
    <mergeCell ref="G836:I836"/>
    <mergeCell ref="D840:O840"/>
    <mergeCell ref="E843:J843"/>
    <mergeCell ref="L843:M843"/>
    <mergeCell ref="D849:F849"/>
    <mergeCell ref="J849:O849"/>
    <mergeCell ref="G845:I845"/>
    <mergeCell ref="G847:I847"/>
    <mergeCell ref="L854:M854"/>
    <mergeCell ref="D860:F860"/>
    <mergeCell ref="J860:O860"/>
    <mergeCell ref="G856:I856"/>
    <mergeCell ref="G858:I858"/>
    <mergeCell ref="G878:I878"/>
    <mergeCell ref="G869:I869"/>
    <mergeCell ref="G889:I889"/>
    <mergeCell ref="G891:I891"/>
    <mergeCell ref="D862:O862"/>
    <mergeCell ref="E865:J865"/>
    <mergeCell ref="L865:M865"/>
    <mergeCell ref="D871:F871"/>
    <mergeCell ref="J871:O871"/>
    <mergeCell ref="G867:I867"/>
    <mergeCell ref="D884:O884"/>
    <mergeCell ref="E887:J887"/>
    <mergeCell ref="L887:M887"/>
    <mergeCell ref="D893:F893"/>
    <mergeCell ref="J893:O893"/>
    <mergeCell ref="D873:O873"/>
    <mergeCell ref="E876:J876"/>
    <mergeCell ref="L876:M876"/>
    <mergeCell ref="D882:F882"/>
    <mergeCell ref="J882:O882"/>
    <mergeCell ref="G880:I880"/>
    <mergeCell ref="D917:O917"/>
    <mergeCell ref="E920:J920"/>
    <mergeCell ref="D895:O895"/>
    <mergeCell ref="E898:J898"/>
    <mergeCell ref="L898:M898"/>
    <mergeCell ref="D904:F904"/>
    <mergeCell ref="J904:O904"/>
    <mergeCell ref="G900:I900"/>
    <mergeCell ref="G902:I902"/>
    <mergeCell ref="D906:O906"/>
    <mergeCell ref="E909:J909"/>
    <mergeCell ref="L909:M909"/>
    <mergeCell ref="D915:F915"/>
    <mergeCell ref="J915:O915"/>
    <mergeCell ref="G911:I911"/>
    <mergeCell ref="G913:I913"/>
    <mergeCell ref="L920:M920"/>
    <mergeCell ref="D926:F926"/>
    <mergeCell ref="J926:O926"/>
    <mergeCell ref="G922:I922"/>
    <mergeCell ref="G924:I924"/>
    <mergeCell ref="G944:I944"/>
    <mergeCell ref="G935:I935"/>
    <mergeCell ref="G955:I955"/>
    <mergeCell ref="G957:I957"/>
    <mergeCell ref="D928:O928"/>
    <mergeCell ref="E931:J931"/>
    <mergeCell ref="L931:M931"/>
    <mergeCell ref="D937:F937"/>
    <mergeCell ref="J937:O937"/>
    <mergeCell ref="G933:I933"/>
    <mergeCell ref="D950:O950"/>
    <mergeCell ref="E953:J953"/>
    <mergeCell ref="L953:M953"/>
    <mergeCell ref="D959:F959"/>
    <mergeCell ref="J959:O959"/>
    <mergeCell ref="D939:O939"/>
    <mergeCell ref="E942:J942"/>
    <mergeCell ref="L942:M942"/>
    <mergeCell ref="D948:F948"/>
    <mergeCell ref="J948:O948"/>
    <mergeCell ref="G946:I946"/>
    <mergeCell ref="D983:O983"/>
    <mergeCell ref="E986:J986"/>
    <mergeCell ref="D961:O961"/>
    <mergeCell ref="E964:J964"/>
    <mergeCell ref="L964:M964"/>
    <mergeCell ref="D970:F970"/>
    <mergeCell ref="J970:O970"/>
    <mergeCell ref="G966:I966"/>
    <mergeCell ref="G968:I968"/>
    <mergeCell ref="D972:O972"/>
    <mergeCell ref="E975:J975"/>
    <mergeCell ref="L975:M975"/>
    <mergeCell ref="D981:F981"/>
    <mergeCell ref="J981:O981"/>
    <mergeCell ref="G977:I977"/>
    <mergeCell ref="G979:I979"/>
    <mergeCell ref="L986:M986"/>
    <mergeCell ref="D992:F992"/>
    <mergeCell ref="J992:O992"/>
    <mergeCell ref="G988:I988"/>
    <mergeCell ref="G990:I990"/>
    <mergeCell ref="G1010:I1010"/>
    <mergeCell ref="G1001:I1001"/>
    <mergeCell ref="G1021:I1021"/>
    <mergeCell ref="G1023:I1023"/>
    <mergeCell ref="D994:O994"/>
    <mergeCell ref="E997:J997"/>
    <mergeCell ref="L997:M997"/>
    <mergeCell ref="D1003:F1003"/>
    <mergeCell ref="J1003:O1003"/>
    <mergeCell ref="G999:I999"/>
    <mergeCell ref="D1016:O1016"/>
    <mergeCell ref="E1019:J1019"/>
    <mergeCell ref="L1019:M1019"/>
    <mergeCell ref="D1025:F1025"/>
    <mergeCell ref="J1025:O1025"/>
    <mergeCell ref="D1005:O1005"/>
    <mergeCell ref="E1008:J1008"/>
    <mergeCell ref="L1008:M1008"/>
    <mergeCell ref="D1014:F1014"/>
    <mergeCell ref="J1014:O1014"/>
    <mergeCell ref="G1012:I1012"/>
    <mergeCell ref="D1049:O1049"/>
    <mergeCell ref="E1052:J1052"/>
    <mergeCell ref="D1027:O1027"/>
    <mergeCell ref="E1030:J1030"/>
    <mergeCell ref="L1030:M1030"/>
    <mergeCell ref="D1036:F1036"/>
    <mergeCell ref="J1036:O1036"/>
    <mergeCell ref="G1032:I1032"/>
    <mergeCell ref="G1034:I1034"/>
    <mergeCell ref="D1038:O1038"/>
    <mergeCell ref="E1041:J1041"/>
    <mergeCell ref="L1041:M1041"/>
    <mergeCell ref="D1047:F1047"/>
    <mergeCell ref="J1047:O1047"/>
    <mergeCell ref="G1043:I1043"/>
    <mergeCell ref="G1045:I1045"/>
    <mergeCell ref="L1052:M1052"/>
    <mergeCell ref="D1058:F1058"/>
    <mergeCell ref="J1058:O1058"/>
    <mergeCell ref="G1054:I1054"/>
    <mergeCell ref="G1056:I1056"/>
    <mergeCell ref="G1076:I1076"/>
    <mergeCell ref="G1067:I1067"/>
    <mergeCell ref="G1087:I1087"/>
    <mergeCell ref="G1089:I1089"/>
    <mergeCell ref="D1060:O1060"/>
    <mergeCell ref="E1063:J1063"/>
    <mergeCell ref="L1063:M1063"/>
    <mergeCell ref="D1069:F1069"/>
    <mergeCell ref="J1069:O1069"/>
    <mergeCell ref="G1065:I1065"/>
    <mergeCell ref="D1082:O1082"/>
    <mergeCell ref="E1085:J1085"/>
    <mergeCell ref="L1085:M1085"/>
    <mergeCell ref="D1091:F1091"/>
    <mergeCell ref="J1091:O1091"/>
    <mergeCell ref="D1071:O1071"/>
    <mergeCell ref="E1074:J1074"/>
    <mergeCell ref="L1074:M1074"/>
    <mergeCell ref="D1080:F1080"/>
    <mergeCell ref="J1080:O1080"/>
    <mergeCell ref="G1078:I1078"/>
    <mergeCell ref="D1093:O1093"/>
    <mergeCell ref="E1096:J1096"/>
    <mergeCell ref="L1096:M1096"/>
    <mergeCell ref="D1102:F1102"/>
    <mergeCell ref="J1102:O1102"/>
    <mergeCell ref="G1098:I1098"/>
    <mergeCell ref="G1100:I1100"/>
    <mergeCell ref="E1121:G1121"/>
    <mergeCell ref="D1115:O1115"/>
    <mergeCell ref="E1119:F1119"/>
    <mergeCell ref="D1104:O1104"/>
    <mergeCell ref="E1107:J1107"/>
    <mergeCell ref="L1107:M1107"/>
    <mergeCell ref="D1113:F1113"/>
    <mergeCell ref="J1113:O1113"/>
    <mergeCell ref="G1109:I1109"/>
    <mergeCell ref="G1111:I1111"/>
  </mergeCells>
  <conditionalFormatting sqref="G22">
    <cfRule type="expression" dxfId="1298" priority="316">
      <formula>#VALUE!</formula>
    </cfRule>
  </conditionalFormatting>
  <conditionalFormatting sqref="G44">
    <cfRule type="expression" dxfId="1297" priority="110">
      <formula>#VALUE!</formula>
    </cfRule>
  </conditionalFormatting>
  <conditionalFormatting sqref="G33">
    <cfRule type="expression" dxfId="1296" priority="109">
      <formula>#VALUE!</formula>
    </cfRule>
  </conditionalFormatting>
  <conditionalFormatting sqref="P29">
    <cfRule type="expression" dxfId="1295" priority="108">
      <formula>OR(P29=W50,P29=W51)</formula>
    </cfRule>
  </conditionalFormatting>
  <conditionalFormatting sqref="P40">
    <cfRule type="expression" dxfId="1294" priority="107">
      <formula>OR(P40=W61,P40=W62)</formula>
    </cfRule>
  </conditionalFormatting>
  <conditionalFormatting sqref="L1123">
    <cfRule type="expression" dxfId="1293" priority="105">
      <formula>P1054&gt;=L1054</formula>
    </cfRule>
  </conditionalFormatting>
  <conditionalFormatting sqref="P1119:P1120">
    <cfRule type="expression" dxfId="1292" priority="104">
      <formula>P20&lt;P8*50%</formula>
    </cfRule>
  </conditionalFormatting>
  <conditionalFormatting sqref="L1119">
    <cfRule type="expression" dxfId="1291" priority="106">
      <formula>E1119=P1052</formula>
    </cfRule>
  </conditionalFormatting>
  <conditionalFormatting sqref="G55">
    <cfRule type="expression" dxfId="1290" priority="103">
      <formula>#VALUE!</formula>
    </cfRule>
  </conditionalFormatting>
  <conditionalFormatting sqref="G66">
    <cfRule type="expression" dxfId="1289" priority="102">
      <formula>#VALUE!</formula>
    </cfRule>
  </conditionalFormatting>
  <conditionalFormatting sqref="G88">
    <cfRule type="expression" dxfId="1288" priority="101">
      <formula>#VALUE!</formula>
    </cfRule>
  </conditionalFormatting>
  <conditionalFormatting sqref="G99:I99">
    <cfRule type="expression" dxfId="1287" priority="100">
      <formula>#VALUE!</formula>
    </cfRule>
  </conditionalFormatting>
  <conditionalFormatting sqref="G110:I110">
    <cfRule type="expression" dxfId="1286" priority="99">
      <formula>#VALUE!</formula>
    </cfRule>
  </conditionalFormatting>
  <conditionalFormatting sqref="G121:I121">
    <cfRule type="expression" dxfId="1285" priority="98">
      <formula>#VALUE!</formula>
    </cfRule>
  </conditionalFormatting>
  <conditionalFormatting sqref="G132:I132">
    <cfRule type="expression" dxfId="1284" priority="97">
      <formula>#VALUE!</formula>
    </cfRule>
  </conditionalFormatting>
  <conditionalFormatting sqref="G143:I143">
    <cfRule type="expression" dxfId="1283" priority="96">
      <formula>#VALUE!</formula>
    </cfRule>
  </conditionalFormatting>
  <conditionalFormatting sqref="G154:I154">
    <cfRule type="expression" dxfId="1282" priority="95">
      <formula>#VALUE!</formula>
    </cfRule>
  </conditionalFormatting>
  <conditionalFormatting sqref="G165:I165">
    <cfRule type="expression" dxfId="1281" priority="94">
      <formula>#VALUE!</formula>
    </cfRule>
  </conditionalFormatting>
  <conditionalFormatting sqref="G176:I176">
    <cfRule type="expression" dxfId="1280" priority="93">
      <formula>#VALUE!</formula>
    </cfRule>
  </conditionalFormatting>
  <conditionalFormatting sqref="G187:I187">
    <cfRule type="expression" dxfId="1279" priority="92">
      <formula>#VALUE!</formula>
    </cfRule>
  </conditionalFormatting>
  <conditionalFormatting sqref="G198:I198">
    <cfRule type="expression" dxfId="1278" priority="91">
      <formula>#VALUE!</formula>
    </cfRule>
  </conditionalFormatting>
  <conditionalFormatting sqref="G209:I209">
    <cfRule type="expression" dxfId="1277" priority="90">
      <formula>#VALUE!</formula>
    </cfRule>
  </conditionalFormatting>
  <conditionalFormatting sqref="G220:I220">
    <cfRule type="expression" dxfId="1276" priority="89">
      <formula>#VALUE!</formula>
    </cfRule>
  </conditionalFormatting>
  <conditionalFormatting sqref="G231:I231">
    <cfRule type="expression" dxfId="1275" priority="88">
      <formula>#VALUE!</formula>
    </cfRule>
  </conditionalFormatting>
  <conditionalFormatting sqref="G242:I242">
    <cfRule type="expression" dxfId="1274" priority="87">
      <formula>#VALUE!</formula>
    </cfRule>
  </conditionalFormatting>
  <conditionalFormatting sqref="G253:I253">
    <cfRule type="expression" dxfId="1273" priority="86">
      <formula>#VALUE!</formula>
    </cfRule>
  </conditionalFormatting>
  <conditionalFormatting sqref="G264:I264">
    <cfRule type="expression" dxfId="1272" priority="85">
      <formula>#VALUE!</formula>
    </cfRule>
  </conditionalFormatting>
  <conditionalFormatting sqref="G275:I275">
    <cfRule type="expression" dxfId="1271" priority="84">
      <formula>#VALUE!</formula>
    </cfRule>
  </conditionalFormatting>
  <conditionalFormatting sqref="G286:I286">
    <cfRule type="expression" dxfId="1270" priority="83">
      <formula>#VALUE!</formula>
    </cfRule>
  </conditionalFormatting>
  <conditionalFormatting sqref="G297:I297">
    <cfRule type="expression" dxfId="1269" priority="82">
      <formula>#VALUE!</formula>
    </cfRule>
  </conditionalFormatting>
  <conditionalFormatting sqref="G308:I308">
    <cfRule type="expression" dxfId="1268" priority="81">
      <formula>#VALUE!</formula>
    </cfRule>
  </conditionalFormatting>
  <conditionalFormatting sqref="G319:I319">
    <cfRule type="expression" dxfId="1267" priority="80">
      <formula>#VALUE!</formula>
    </cfRule>
  </conditionalFormatting>
  <conditionalFormatting sqref="G330:I330">
    <cfRule type="expression" dxfId="1266" priority="79">
      <formula>#VALUE!</formula>
    </cfRule>
  </conditionalFormatting>
  <conditionalFormatting sqref="G341:I341">
    <cfRule type="expression" dxfId="1265" priority="78">
      <formula>#VALUE!</formula>
    </cfRule>
  </conditionalFormatting>
  <conditionalFormatting sqref="G352:I352">
    <cfRule type="expression" dxfId="1264" priority="77">
      <formula>#VALUE!</formula>
    </cfRule>
  </conditionalFormatting>
  <conditionalFormatting sqref="G363:I363">
    <cfRule type="expression" dxfId="1263" priority="76">
      <formula>#VALUE!</formula>
    </cfRule>
  </conditionalFormatting>
  <conditionalFormatting sqref="G374:I374">
    <cfRule type="expression" dxfId="1262" priority="75">
      <formula>#VALUE!</formula>
    </cfRule>
  </conditionalFormatting>
  <conditionalFormatting sqref="G385:I385">
    <cfRule type="expression" dxfId="1261" priority="74">
      <formula>#VALUE!</formula>
    </cfRule>
  </conditionalFormatting>
  <conditionalFormatting sqref="G396:I396">
    <cfRule type="expression" dxfId="1260" priority="73">
      <formula>#VALUE!</formula>
    </cfRule>
  </conditionalFormatting>
  <conditionalFormatting sqref="G407:I407">
    <cfRule type="expression" dxfId="1259" priority="72">
      <formula>#VALUE!</formula>
    </cfRule>
  </conditionalFormatting>
  <conditionalFormatting sqref="G418:I418">
    <cfRule type="expression" dxfId="1258" priority="71">
      <formula>#VALUE!</formula>
    </cfRule>
  </conditionalFormatting>
  <conditionalFormatting sqref="G429:I429">
    <cfRule type="expression" dxfId="1257" priority="70">
      <formula>#VALUE!</formula>
    </cfRule>
  </conditionalFormatting>
  <conditionalFormatting sqref="G440:I440">
    <cfRule type="expression" dxfId="1256" priority="69">
      <formula>#VALUE!</formula>
    </cfRule>
  </conditionalFormatting>
  <conditionalFormatting sqref="G451:I451">
    <cfRule type="expression" dxfId="1255" priority="68">
      <formula>#VALUE!</formula>
    </cfRule>
  </conditionalFormatting>
  <conditionalFormatting sqref="G462:I462">
    <cfRule type="expression" dxfId="1254" priority="67">
      <formula>#VALUE!</formula>
    </cfRule>
  </conditionalFormatting>
  <conditionalFormatting sqref="G473:I473">
    <cfRule type="expression" dxfId="1253" priority="66">
      <formula>#VALUE!</formula>
    </cfRule>
  </conditionalFormatting>
  <conditionalFormatting sqref="G484:I484">
    <cfRule type="expression" dxfId="1252" priority="65">
      <formula>#VALUE!</formula>
    </cfRule>
  </conditionalFormatting>
  <conditionalFormatting sqref="G495:I495">
    <cfRule type="expression" dxfId="1251" priority="64">
      <formula>#VALUE!</formula>
    </cfRule>
  </conditionalFormatting>
  <conditionalFormatting sqref="G506:I506">
    <cfRule type="expression" dxfId="1250" priority="63">
      <formula>#VALUE!</formula>
    </cfRule>
  </conditionalFormatting>
  <conditionalFormatting sqref="G517:I517">
    <cfRule type="expression" dxfId="1249" priority="62">
      <formula>#VALUE!</formula>
    </cfRule>
  </conditionalFormatting>
  <conditionalFormatting sqref="G528:I528">
    <cfRule type="expression" dxfId="1248" priority="61">
      <formula>#VALUE!</formula>
    </cfRule>
  </conditionalFormatting>
  <conditionalFormatting sqref="G539:I539">
    <cfRule type="expression" dxfId="1247" priority="60">
      <formula>#VALUE!</formula>
    </cfRule>
  </conditionalFormatting>
  <conditionalFormatting sqref="G550:I550">
    <cfRule type="expression" dxfId="1246" priority="59">
      <formula>#VALUE!</formula>
    </cfRule>
  </conditionalFormatting>
  <conditionalFormatting sqref="G561:I561">
    <cfRule type="expression" dxfId="1245" priority="58">
      <formula>#VALUE!</formula>
    </cfRule>
  </conditionalFormatting>
  <conditionalFormatting sqref="G572:I572">
    <cfRule type="expression" dxfId="1244" priority="57">
      <formula>#VALUE!</formula>
    </cfRule>
  </conditionalFormatting>
  <conditionalFormatting sqref="G583:I583">
    <cfRule type="expression" dxfId="1243" priority="56">
      <formula>#VALUE!</formula>
    </cfRule>
  </conditionalFormatting>
  <conditionalFormatting sqref="G594:I594">
    <cfRule type="expression" dxfId="1242" priority="55">
      <formula>#VALUE!</formula>
    </cfRule>
  </conditionalFormatting>
  <conditionalFormatting sqref="G605:I605">
    <cfRule type="expression" dxfId="1241" priority="54">
      <formula>#VALUE!</formula>
    </cfRule>
  </conditionalFormatting>
  <conditionalFormatting sqref="G616:I616">
    <cfRule type="expression" dxfId="1240" priority="53">
      <formula>#VALUE!</formula>
    </cfRule>
  </conditionalFormatting>
  <conditionalFormatting sqref="G627:I627">
    <cfRule type="expression" dxfId="1239" priority="52">
      <formula>#VALUE!</formula>
    </cfRule>
  </conditionalFormatting>
  <conditionalFormatting sqref="G638:I638">
    <cfRule type="expression" dxfId="1238" priority="51">
      <formula>#VALUE!</formula>
    </cfRule>
  </conditionalFormatting>
  <conditionalFormatting sqref="G649:I649">
    <cfRule type="expression" dxfId="1237" priority="50">
      <formula>#VALUE!</formula>
    </cfRule>
  </conditionalFormatting>
  <conditionalFormatting sqref="G660:I660">
    <cfRule type="expression" dxfId="1236" priority="49">
      <formula>#VALUE!</formula>
    </cfRule>
  </conditionalFormatting>
  <conditionalFormatting sqref="G671:I671">
    <cfRule type="expression" dxfId="1235" priority="48">
      <formula>#VALUE!</formula>
    </cfRule>
  </conditionalFormatting>
  <conditionalFormatting sqref="G682:I682">
    <cfRule type="expression" dxfId="1234" priority="47">
      <formula>#VALUE!</formula>
    </cfRule>
  </conditionalFormatting>
  <conditionalFormatting sqref="G693:I693">
    <cfRule type="expression" dxfId="1233" priority="46">
      <formula>#VALUE!</formula>
    </cfRule>
  </conditionalFormatting>
  <conditionalFormatting sqref="G704:I704">
    <cfRule type="expression" dxfId="1232" priority="45">
      <formula>#VALUE!</formula>
    </cfRule>
  </conditionalFormatting>
  <conditionalFormatting sqref="G715:I715">
    <cfRule type="expression" dxfId="1231" priority="44">
      <formula>#VALUE!</formula>
    </cfRule>
  </conditionalFormatting>
  <conditionalFormatting sqref="G726:I726">
    <cfRule type="expression" dxfId="1230" priority="43">
      <formula>#VALUE!</formula>
    </cfRule>
  </conditionalFormatting>
  <conditionalFormatting sqref="G737:I737">
    <cfRule type="expression" dxfId="1229" priority="42">
      <formula>#VALUE!</formula>
    </cfRule>
  </conditionalFormatting>
  <conditionalFormatting sqref="G748:I748">
    <cfRule type="expression" dxfId="1228" priority="41">
      <formula>#VALUE!</formula>
    </cfRule>
  </conditionalFormatting>
  <conditionalFormatting sqref="G759:I759">
    <cfRule type="expression" dxfId="1227" priority="40">
      <formula>#VALUE!</formula>
    </cfRule>
  </conditionalFormatting>
  <conditionalFormatting sqref="G770:I770">
    <cfRule type="expression" dxfId="1226" priority="39">
      <formula>#VALUE!</formula>
    </cfRule>
  </conditionalFormatting>
  <conditionalFormatting sqref="G781:I781">
    <cfRule type="expression" dxfId="1225" priority="38">
      <formula>#VALUE!</formula>
    </cfRule>
  </conditionalFormatting>
  <conditionalFormatting sqref="G792:I792">
    <cfRule type="expression" dxfId="1224" priority="37">
      <formula>#VALUE!</formula>
    </cfRule>
  </conditionalFormatting>
  <conditionalFormatting sqref="G803:I803">
    <cfRule type="expression" dxfId="1223" priority="36">
      <formula>#VALUE!</formula>
    </cfRule>
  </conditionalFormatting>
  <conditionalFormatting sqref="G814:I814">
    <cfRule type="expression" dxfId="1222" priority="35">
      <formula>#VALUE!</formula>
    </cfRule>
  </conditionalFormatting>
  <conditionalFormatting sqref="G825:I825">
    <cfRule type="expression" dxfId="1221" priority="34">
      <formula>#VALUE!</formula>
    </cfRule>
  </conditionalFormatting>
  <conditionalFormatting sqref="G836:I836">
    <cfRule type="expression" dxfId="1220" priority="33">
      <formula>#VALUE!</formula>
    </cfRule>
  </conditionalFormatting>
  <conditionalFormatting sqref="G847:I847">
    <cfRule type="expression" dxfId="1219" priority="32">
      <formula>#VALUE!</formula>
    </cfRule>
  </conditionalFormatting>
  <conditionalFormatting sqref="G858:I858">
    <cfRule type="expression" dxfId="1218" priority="31">
      <formula>#VALUE!</formula>
    </cfRule>
  </conditionalFormatting>
  <conditionalFormatting sqref="G869:I869">
    <cfRule type="expression" dxfId="1217" priority="30">
      <formula>#VALUE!</formula>
    </cfRule>
  </conditionalFormatting>
  <conditionalFormatting sqref="G880:I880">
    <cfRule type="expression" dxfId="1216" priority="29">
      <formula>#VALUE!</formula>
    </cfRule>
  </conditionalFormatting>
  <conditionalFormatting sqref="G891:I891">
    <cfRule type="expression" dxfId="1215" priority="28">
      <formula>#VALUE!</formula>
    </cfRule>
  </conditionalFormatting>
  <conditionalFormatting sqref="G902:I902">
    <cfRule type="expression" dxfId="1214" priority="27">
      <formula>#VALUE!</formula>
    </cfRule>
  </conditionalFormatting>
  <conditionalFormatting sqref="G913:I913">
    <cfRule type="expression" dxfId="1213" priority="26">
      <formula>#VALUE!</formula>
    </cfRule>
  </conditionalFormatting>
  <conditionalFormatting sqref="G924:I924">
    <cfRule type="expression" dxfId="1212" priority="25">
      <formula>#VALUE!</formula>
    </cfRule>
  </conditionalFormatting>
  <conditionalFormatting sqref="G935:I935">
    <cfRule type="expression" dxfId="1211" priority="24">
      <formula>#VALUE!</formula>
    </cfRule>
  </conditionalFormatting>
  <conditionalFormatting sqref="G946:I946">
    <cfRule type="expression" dxfId="1210" priority="23">
      <formula>#VALUE!</formula>
    </cfRule>
  </conditionalFormatting>
  <conditionalFormatting sqref="G957:I957">
    <cfRule type="expression" dxfId="1209" priority="22">
      <formula>#VALUE!</formula>
    </cfRule>
  </conditionalFormatting>
  <conditionalFormatting sqref="G968:I968">
    <cfRule type="expression" dxfId="1208" priority="21">
      <formula>#VALUE!</formula>
    </cfRule>
  </conditionalFormatting>
  <conditionalFormatting sqref="G979:I979">
    <cfRule type="expression" dxfId="1207" priority="20">
      <formula>#VALUE!</formula>
    </cfRule>
  </conditionalFormatting>
  <conditionalFormatting sqref="G990:I990">
    <cfRule type="expression" dxfId="1206" priority="19">
      <formula>#VALUE!</formula>
    </cfRule>
  </conditionalFormatting>
  <conditionalFormatting sqref="G1001:I1001">
    <cfRule type="expression" dxfId="1205" priority="18">
      <formula>#VALUE!</formula>
    </cfRule>
  </conditionalFormatting>
  <conditionalFormatting sqref="G1012:I1012">
    <cfRule type="expression" dxfId="1204" priority="17">
      <formula>#VALUE!</formula>
    </cfRule>
  </conditionalFormatting>
  <conditionalFormatting sqref="G1023:I1023">
    <cfRule type="expression" dxfId="1203" priority="16">
      <formula>#VALUE!</formula>
    </cfRule>
  </conditionalFormatting>
  <conditionalFormatting sqref="G1034:I1034">
    <cfRule type="expression" dxfId="1202" priority="15">
      <formula>#VALUE!</formula>
    </cfRule>
  </conditionalFormatting>
  <conditionalFormatting sqref="G1045:I1045">
    <cfRule type="expression" dxfId="1201" priority="14">
      <formula>#VALUE!</formula>
    </cfRule>
  </conditionalFormatting>
  <conditionalFormatting sqref="G1056:I1056">
    <cfRule type="expression" dxfId="1200" priority="13">
      <formula>#VALUE!</formula>
    </cfRule>
  </conditionalFormatting>
  <conditionalFormatting sqref="G1067:I1067">
    <cfRule type="expression" dxfId="1199" priority="12">
      <formula>#VALUE!</formula>
    </cfRule>
  </conditionalFormatting>
  <conditionalFormatting sqref="G1078:I1078">
    <cfRule type="expression" dxfId="1198" priority="11">
      <formula>#VALUE!</formula>
    </cfRule>
  </conditionalFormatting>
  <conditionalFormatting sqref="G1089:I1089">
    <cfRule type="expression" dxfId="1197" priority="10">
      <formula>#VALUE!</formula>
    </cfRule>
  </conditionalFormatting>
  <conditionalFormatting sqref="G1100:I1100">
    <cfRule type="expression" dxfId="1196" priority="9">
      <formula>#VALUE!</formula>
    </cfRule>
  </conditionalFormatting>
  <conditionalFormatting sqref="G1111:I1111">
    <cfRule type="expression" dxfId="1195" priority="8">
      <formula>#VALUE!</formula>
    </cfRule>
  </conditionalFormatting>
  <conditionalFormatting sqref="G77">
    <cfRule type="expression" dxfId="1194" priority="7">
      <formula>#VALUE!</formula>
    </cfRule>
  </conditionalFormatting>
  <conditionalFormatting sqref="P1121">
    <cfRule type="expression" dxfId="1193" priority="5">
      <formula>#REF!&lt;#REF!*50%</formula>
    </cfRule>
    <cfRule type="expression" dxfId="1192" priority="6">
      <formula>P833&lt;P821*20%</formula>
    </cfRule>
  </conditionalFormatting>
  <conditionalFormatting sqref="P458 P447 P436 P425 P414 P403 P392 P381 P370 P359 P348 P337 P326 P315 P304 P293 P282 P271 P260 P249 P238 P227 P216 P205 P194 P183 P172 P161 P150 P139 P128 P117 P106 P95 P84 P73 P62 P51">
    <cfRule type="expression" dxfId="1191" priority="4">
      <formula>OR(P51=W72,P51=W73)</formula>
    </cfRule>
  </conditionalFormatting>
  <conditionalFormatting sqref="P667 P656 P645 P634 P623 P612 P601 P590 P579 P568 P557 P546 P535 P524 P513 P502 P491 P480 P469">
    <cfRule type="expression" dxfId="1190" priority="3">
      <formula>OR(P469=W490,P469=W491)</formula>
    </cfRule>
  </conditionalFormatting>
  <conditionalFormatting sqref="P887 P876 P865 P854 P843 P832 P821 P810 P799 P788 P777 P766 P755 P744 P733 P722 P711 P700 P689 P678">
    <cfRule type="expression" dxfId="1189" priority="2">
      <formula>OR(P678=W699,P678=W700)</formula>
    </cfRule>
  </conditionalFormatting>
  <conditionalFormatting sqref="P1107 P1096 P1085 P1074 P1063 P1052 P1041 P1030 P1019 P1008 P997 P986 P975 P964 P953 P942 P931 P920 P909 P898">
    <cfRule type="expression" dxfId="1188" priority="1">
      <formula>OR(P898=W919,P898=W920)</formula>
    </cfRule>
  </conditionalFormatting>
  <dataValidations count="1">
    <dataValidation type="list" allowBlank="1" showInputMessage="1" showErrorMessage="1" sqref="G33 G22 G44 G55 G66 G550 G561 G572 G583 G594 G605 G616 G627 G638 G649 G660 G671 G682 G693 G704 G715 G726 G737 G748 G759 G770 G781 G792 G803 G814 G825 G836 G847 G858 G869 G880 G891 G902 G913 G924 G935 G946 G957 G968 G979 G990 G1001 G1012 G1023 G1034 G1045 G1056 G1067 G1078 G1089 G1100 G1111 G77 G539 G99 G88 G110 G121 G132 G143 G154 G165 G187 G176 G198 G209 G220 G231 G242 G253 G264 G275 G330 G297 G286 G308 G319 G341 G352 G363 G374 G385 G396 G407 G418 G429 G440 G451 G462 G473 G484 G495 G506 G517 G528" xr:uid="{00000000-0002-0000-0600-000000000000}">
      <formula1>ElencocodiciATECOproduzioni</formula1>
    </dataValidation>
  </dataValidations>
  <pageMargins left="0.70866141732283472" right="0.70866141732283472" top="0.74803149606299213" bottom="0.74803149606299213" header="0.31496062992125984" footer="0.31496062992125984"/>
  <pageSetup paperSize="9" scale="40" orientation="portrait"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139"/>
  <sheetViews>
    <sheetView topLeftCell="A860" zoomScale="70" zoomScaleNormal="70" workbookViewId="0">
      <selection activeCell="P1130" sqref="P1130"/>
    </sheetView>
  </sheetViews>
  <sheetFormatPr baseColWidth="10" defaultColWidth="8.83203125" defaultRowHeight="15"/>
  <cols>
    <col min="1" max="1" width="6.5" style="63" customWidth="1"/>
    <col min="2" max="2" width="10.83203125" customWidth="1"/>
    <col min="3" max="3" width="11.5" customWidth="1"/>
    <col min="4" max="4" width="12.83203125" customWidth="1"/>
    <col min="5" max="5" width="11.1640625" customWidth="1"/>
    <col min="6" max="6" width="11" customWidth="1"/>
    <col min="7" max="7" width="10.5" customWidth="1"/>
    <col min="8" max="8" width="10" customWidth="1"/>
    <col min="9" max="9" width="12.5" customWidth="1"/>
    <col min="10" max="10" width="9.83203125" customWidth="1"/>
    <col min="11" max="11" width="23.5" customWidth="1"/>
    <col min="12" max="12" width="22.5" customWidth="1"/>
    <col min="13" max="13" width="10.1640625" customWidth="1"/>
    <col min="14" max="14" width="0.83203125" customWidth="1"/>
    <col min="15" max="16" width="25.5" customWidth="1"/>
    <col min="23" max="23" width="11" customWidth="1"/>
  </cols>
  <sheetData>
    <row r="1" spans="1:24" s="86" customFormat="1" ht="26" thickBot="1">
      <c r="A1" s="807" t="s">
        <v>65</v>
      </c>
      <c r="B1" s="808"/>
      <c r="C1" s="808"/>
      <c r="D1" s="808"/>
      <c r="E1" s="808"/>
      <c r="F1" s="808"/>
      <c r="G1" s="808"/>
      <c r="H1" s="808"/>
      <c r="I1" s="808"/>
      <c r="J1" s="808"/>
      <c r="K1" s="808"/>
      <c r="L1" s="808"/>
      <c r="M1" s="808"/>
      <c r="N1" s="808"/>
      <c r="O1" s="808"/>
      <c r="P1" s="809"/>
      <c r="Q1" s="87"/>
      <c r="R1" s="87"/>
      <c r="S1" s="87"/>
      <c r="T1" s="87"/>
      <c r="U1" s="87"/>
      <c r="V1" s="87"/>
      <c r="W1" s="87"/>
    </row>
    <row r="2" spans="1:24">
      <c r="A2" s="327"/>
      <c r="B2" s="8"/>
      <c r="C2" s="8"/>
      <c r="D2" s="8"/>
      <c r="E2" s="8"/>
      <c r="F2" s="8"/>
      <c r="G2" s="8"/>
      <c r="H2" s="8"/>
      <c r="I2" s="8"/>
      <c r="J2" s="8"/>
      <c r="K2" s="8"/>
      <c r="L2" s="8"/>
      <c r="M2" s="8"/>
      <c r="N2" s="8"/>
      <c r="O2" s="8"/>
      <c r="P2" s="8"/>
    </row>
    <row r="3" spans="1:24" ht="18">
      <c r="A3" s="328" t="s">
        <v>48</v>
      </c>
      <c r="B3" s="328"/>
      <c r="C3" s="328"/>
      <c r="D3" s="328"/>
      <c r="E3" s="328"/>
      <c r="F3" s="328"/>
      <c r="G3" s="328"/>
      <c r="H3" s="328"/>
      <c r="I3" s="328"/>
      <c r="J3" s="8"/>
      <c r="K3" s="8"/>
      <c r="L3" s="8"/>
      <c r="M3" s="8"/>
      <c r="N3" s="8"/>
      <c r="O3" s="8"/>
      <c r="P3" s="8"/>
    </row>
    <row r="4" spans="1:24" ht="16" thickBot="1">
      <c r="A4" s="327"/>
      <c r="B4" s="8"/>
      <c r="C4" s="8"/>
      <c r="D4" s="8"/>
      <c r="E4" s="8"/>
      <c r="F4" s="8"/>
      <c r="G4" s="8"/>
      <c r="H4" s="8"/>
      <c r="I4" s="8"/>
      <c r="J4" s="8"/>
      <c r="K4" s="8"/>
      <c r="L4" s="8"/>
      <c r="M4" s="8"/>
      <c r="N4" s="8"/>
      <c r="O4" s="8"/>
      <c r="P4" s="8"/>
    </row>
    <row r="5" spans="1:24" s="62" customFormat="1" ht="54" customHeight="1">
      <c r="A5" s="329"/>
      <c r="B5" s="330"/>
      <c r="C5" s="330"/>
      <c r="D5" s="330"/>
      <c r="E5" s="330"/>
      <c r="F5" s="330"/>
      <c r="G5" s="330"/>
      <c r="H5" s="330"/>
      <c r="I5" s="330"/>
      <c r="J5" s="330"/>
      <c r="K5" s="331"/>
      <c r="L5" s="332" t="s">
        <v>66</v>
      </c>
      <c r="M5" s="330"/>
      <c r="N5" s="819" t="s">
        <v>67</v>
      </c>
      <c r="O5" s="820"/>
      <c r="P5" s="821"/>
    </row>
    <row r="6" spans="1:24" s="62" customFormat="1" ht="19" thickBot="1">
      <c r="A6" s="329"/>
      <c r="B6" s="330"/>
      <c r="C6" s="330"/>
      <c r="D6" s="330"/>
      <c r="E6" s="330"/>
      <c r="F6" s="330"/>
      <c r="G6" s="330"/>
      <c r="H6" s="330"/>
      <c r="I6" s="330"/>
      <c r="J6" s="330"/>
      <c r="K6" s="333"/>
      <c r="L6" s="334"/>
      <c r="M6" s="330"/>
      <c r="N6" s="551"/>
      <c r="O6" s="552"/>
      <c r="P6" s="553"/>
    </row>
    <row r="7" spans="1:24" ht="16" thickBot="1">
      <c r="A7" s="327"/>
      <c r="B7" s="8"/>
      <c r="C7" s="8"/>
      <c r="D7" s="8"/>
      <c r="E7" s="8"/>
      <c r="F7" s="8"/>
      <c r="G7" s="8"/>
      <c r="H7" s="8"/>
      <c r="I7" s="8"/>
      <c r="J7" s="8"/>
      <c r="K7" s="8"/>
      <c r="L7" s="335"/>
      <c r="M7" s="8"/>
      <c r="N7" s="8"/>
      <c r="O7" s="8"/>
      <c r="P7" s="8"/>
    </row>
    <row r="8" spans="1:24" s="88" customFormat="1" ht="19" thickBot="1">
      <c r="A8" s="336" t="s">
        <v>74</v>
      </c>
      <c r="B8" s="810">
        <f>Pagina2!B20</f>
        <v>0</v>
      </c>
      <c r="C8" s="811"/>
      <c r="D8" s="811"/>
      <c r="E8" s="811"/>
      <c r="F8" s="812"/>
      <c r="G8" s="337" t="s">
        <v>98</v>
      </c>
      <c r="H8" s="338" t="s">
        <v>49</v>
      </c>
      <c r="I8" s="339"/>
      <c r="J8" s="340"/>
      <c r="K8" s="341"/>
      <c r="L8" s="558">
        <f>Pagina5!L8</f>
        <v>0</v>
      </c>
      <c r="M8" s="339"/>
      <c r="N8" s="341"/>
      <c r="O8" s="341"/>
      <c r="P8" s="558">
        <f>Pagina5!P8</f>
        <v>0</v>
      </c>
    </row>
    <row r="9" spans="1:24" s="88" customFormat="1" ht="19" thickBot="1">
      <c r="A9" s="342"/>
      <c r="B9" s="813" t="s">
        <v>64</v>
      </c>
      <c r="C9" s="813"/>
      <c r="D9" s="813"/>
      <c r="E9" s="813"/>
      <c r="F9" s="813"/>
      <c r="G9" s="343"/>
      <c r="H9" s="344"/>
      <c r="I9" s="344"/>
      <c r="J9" s="345"/>
      <c r="K9" s="346"/>
      <c r="L9" s="347"/>
      <c r="M9" s="345"/>
      <c r="N9" s="346"/>
      <c r="O9" s="346"/>
      <c r="P9" s="347"/>
      <c r="W9" s="453" t="s">
        <v>859</v>
      </c>
      <c r="X9" s="264"/>
    </row>
    <row r="10" spans="1:24" s="88" customFormat="1" ht="19" thickBot="1">
      <c r="A10" s="342"/>
      <c r="B10" s="345" t="s">
        <v>290</v>
      </c>
      <c r="C10" s="345"/>
      <c r="D10" s="836" t="str">
        <f>Pagina2!D22</f>
        <v>Elenco Nomenclatura UE</v>
      </c>
      <c r="E10" s="818"/>
      <c r="F10" s="345"/>
      <c r="G10" s="348" t="s">
        <v>99</v>
      </c>
      <c r="H10" s="349" t="s">
        <v>50</v>
      </c>
      <c r="I10" s="345"/>
      <c r="J10" s="350"/>
      <c r="K10" s="350"/>
      <c r="L10" s="490">
        <f>Pagina5!L10</f>
        <v>0</v>
      </c>
      <c r="M10" s="345"/>
      <c r="N10" s="351"/>
      <c r="O10" s="351"/>
      <c r="P10" s="489">
        <f>Pagina5!P10</f>
        <v>0</v>
      </c>
      <c r="W10" s="456" t="s">
        <v>823</v>
      </c>
      <c r="X10" s="134" t="s">
        <v>638</v>
      </c>
    </row>
    <row r="11" spans="1:24" s="88" customFormat="1" ht="18">
      <c r="A11" s="342"/>
      <c r="B11" s="345"/>
      <c r="C11" s="345"/>
      <c r="D11" s="345"/>
      <c r="E11" s="345"/>
      <c r="F11" s="345"/>
      <c r="G11" s="343"/>
      <c r="H11" s="352"/>
      <c r="I11" s="352"/>
      <c r="J11" s="345"/>
      <c r="K11" s="345"/>
      <c r="L11" s="345"/>
      <c r="M11" s="345"/>
      <c r="N11" s="345"/>
      <c r="O11" s="345"/>
      <c r="P11" s="353"/>
      <c r="W11" s="453" t="s">
        <v>824</v>
      </c>
      <c r="X11" s="134" t="s">
        <v>640</v>
      </c>
    </row>
    <row r="12" spans="1:24" s="88" customFormat="1" ht="18">
      <c r="A12" s="342"/>
      <c r="B12" s="354" t="s">
        <v>100</v>
      </c>
      <c r="C12" s="349" t="s">
        <v>56</v>
      </c>
      <c r="D12" s="345"/>
      <c r="E12" s="345"/>
      <c r="F12" s="345"/>
      <c r="G12" s="822" t="s">
        <v>57</v>
      </c>
      <c r="H12" s="822"/>
      <c r="I12" s="823"/>
      <c r="J12" s="355">
        <f>Pagina2!J24</f>
        <v>0</v>
      </c>
      <c r="K12" s="356"/>
      <c r="L12" s="390" t="s">
        <v>59</v>
      </c>
      <c r="M12" s="357">
        <f>Pagina2!M24</f>
        <v>0</v>
      </c>
      <c r="N12" s="390"/>
      <c r="O12" s="390" t="s">
        <v>58</v>
      </c>
      <c r="P12" s="358">
        <f>Pagina2!S24</f>
        <v>0</v>
      </c>
      <c r="W12" s="453" t="s">
        <v>825</v>
      </c>
      <c r="X12" s="134" t="s">
        <v>642</v>
      </c>
    </row>
    <row r="13" spans="1:24" s="88" customFormat="1" ht="18">
      <c r="A13" s="342"/>
      <c r="B13" s="345"/>
      <c r="C13" s="345"/>
      <c r="D13" s="345"/>
      <c r="E13" s="345"/>
      <c r="F13" s="345"/>
      <c r="G13" s="359"/>
      <c r="H13" s="359"/>
      <c r="I13" s="359"/>
      <c r="J13" s="345"/>
      <c r="K13" s="345"/>
      <c r="L13" s="345"/>
      <c r="M13" s="345"/>
      <c r="N13" s="345"/>
      <c r="O13" s="345"/>
      <c r="P13" s="353"/>
      <c r="W13" s="453" t="s">
        <v>826</v>
      </c>
      <c r="X13" s="134" t="s">
        <v>644</v>
      </c>
    </row>
    <row r="14" spans="1:24" s="88" customFormat="1" ht="18">
      <c r="A14" s="342"/>
      <c r="B14" s="345"/>
      <c r="C14" s="349" t="s">
        <v>61</v>
      </c>
      <c r="D14" s="345"/>
      <c r="E14" s="384">
        <f>Pagina2!E26</f>
        <v>0</v>
      </c>
      <c r="F14" s="345"/>
      <c r="G14" s="822" t="s">
        <v>60</v>
      </c>
      <c r="H14" s="822"/>
      <c r="I14" s="822"/>
      <c r="J14" s="357">
        <f>Pagina2!J26</f>
        <v>0</v>
      </c>
      <c r="K14" s="345"/>
      <c r="L14" s="390" t="s">
        <v>61</v>
      </c>
      <c r="M14" s="357">
        <f>Pagina2!M26</f>
        <v>0</v>
      </c>
      <c r="N14" s="345"/>
      <c r="O14" s="390" t="s">
        <v>140</v>
      </c>
      <c r="P14" s="355">
        <f>Pagina2!P26</f>
        <v>0</v>
      </c>
      <c r="W14" s="453" t="s">
        <v>827</v>
      </c>
      <c r="X14" s="134" t="s">
        <v>646</v>
      </c>
    </row>
    <row r="15" spans="1:24" s="88" customFormat="1" ht="18">
      <c r="A15" s="360"/>
      <c r="B15" s="346"/>
      <c r="C15" s="361"/>
      <c r="D15" s="346"/>
      <c r="E15" s="362"/>
      <c r="F15" s="346"/>
      <c r="G15" s="363"/>
      <c r="H15" s="363"/>
      <c r="I15" s="363"/>
      <c r="J15" s="364"/>
      <c r="K15" s="346"/>
      <c r="L15" s="363"/>
      <c r="M15" s="364"/>
      <c r="N15" s="346"/>
      <c r="O15" s="346"/>
      <c r="P15" s="365"/>
      <c r="W15" s="453" t="s">
        <v>828</v>
      </c>
      <c r="X15" s="134" t="s">
        <v>648</v>
      </c>
    </row>
    <row r="16" spans="1:24" s="88" customFormat="1" ht="19" thickBot="1">
      <c r="A16" s="366"/>
      <c r="B16" s="367" t="s">
        <v>105</v>
      </c>
      <c r="C16" s="368" t="s">
        <v>103</v>
      </c>
      <c r="D16" s="369"/>
      <c r="E16" s="369"/>
      <c r="F16" s="369"/>
      <c r="G16" s="370">
        <f>Pagina2!G28</f>
        <v>0</v>
      </c>
      <c r="H16" s="371"/>
      <c r="I16" s="372"/>
      <c r="J16" s="373" t="s">
        <v>104</v>
      </c>
      <c r="K16" s="369"/>
      <c r="L16" s="814">
        <f>Pagina2!L28</f>
        <v>0</v>
      </c>
      <c r="M16" s="815"/>
      <c r="N16" s="815"/>
      <c r="O16" s="815"/>
      <c r="P16" s="816"/>
      <c r="W16" s="453" t="s">
        <v>829</v>
      </c>
      <c r="X16" s="134" t="s">
        <v>650</v>
      </c>
    </row>
    <row r="17" spans="1:24" ht="16">
      <c r="A17" s="464"/>
      <c r="B17" s="465"/>
      <c r="C17" s="465"/>
      <c r="D17" s="465"/>
      <c r="E17" s="465"/>
      <c r="F17" s="465"/>
      <c r="G17" s="465"/>
      <c r="H17" s="465"/>
      <c r="I17" s="465"/>
      <c r="J17" s="465"/>
      <c r="K17" s="465"/>
      <c r="L17" s="465"/>
      <c r="M17" s="465"/>
      <c r="N17" s="465"/>
      <c r="O17" s="465"/>
      <c r="P17" s="466"/>
      <c r="W17" s="454" t="s">
        <v>830</v>
      </c>
      <c r="X17" s="134" t="s">
        <v>652</v>
      </c>
    </row>
    <row r="18" spans="1:24" ht="16">
      <c r="A18" s="374" t="s">
        <v>121</v>
      </c>
      <c r="B18" s="467" t="s">
        <v>141</v>
      </c>
      <c r="C18" s="442"/>
      <c r="D18" s="442"/>
      <c r="E18" s="830">
        <f>Pagina5!E18</f>
        <v>0</v>
      </c>
      <c r="F18" s="831"/>
      <c r="G18" s="831"/>
      <c r="H18" s="831"/>
      <c r="I18" s="831"/>
      <c r="J18" s="832"/>
      <c r="K18" s="468" t="s">
        <v>69</v>
      </c>
      <c r="L18" s="830">
        <f>Pagina5!L18</f>
        <v>0</v>
      </c>
      <c r="M18" s="832"/>
      <c r="N18" s="442"/>
      <c r="O18" s="467"/>
      <c r="P18" s="469"/>
      <c r="W18" s="454" t="s">
        <v>831</v>
      </c>
      <c r="X18" s="134" t="s">
        <v>654</v>
      </c>
    </row>
    <row r="19" spans="1:24" ht="17" thickBot="1">
      <c r="A19" s="470"/>
      <c r="B19" s="442"/>
      <c r="C19" s="442"/>
      <c r="D19" s="442"/>
      <c r="E19" s="442"/>
      <c r="F19" s="442"/>
      <c r="G19" s="442"/>
      <c r="H19" s="442"/>
      <c r="I19" s="442"/>
      <c r="J19" s="442"/>
      <c r="K19" s="442"/>
      <c r="L19" s="442"/>
      <c r="M19" s="442"/>
      <c r="N19" s="442"/>
      <c r="O19" s="442"/>
      <c r="P19" s="471"/>
      <c r="W19" s="454" t="s">
        <v>832</v>
      </c>
      <c r="X19" s="134" t="s">
        <v>656</v>
      </c>
    </row>
    <row r="20" spans="1:24" ht="17" thickBot="1">
      <c r="A20" s="470"/>
      <c r="B20" s="467" t="s">
        <v>862</v>
      </c>
      <c r="C20" s="442"/>
      <c r="D20" s="442"/>
      <c r="E20" s="472"/>
      <c r="F20" s="472"/>
      <c r="G20" s="830">
        <f>Pagina5!G20</f>
        <v>0</v>
      </c>
      <c r="H20" s="831"/>
      <c r="I20" s="832"/>
      <c r="J20" s="442"/>
      <c r="K20" s="467" t="s">
        <v>49</v>
      </c>
      <c r="L20" s="483">
        <f>Pagina5!L20</f>
        <v>0</v>
      </c>
      <c r="M20" s="442"/>
      <c r="N20" s="442"/>
      <c r="O20" s="467" t="s">
        <v>49</v>
      </c>
      <c r="P20" s="483">
        <f>Pagina5!P20</f>
        <v>0</v>
      </c>
      <c r="W20" s="454" t="s">
        <v>833</v>
      </c>
      <c r="X20" s="134" t="s">
        <v>658</v>
      </c>
    </row>
    <row r="21" spans="1:24" ht="17" thickBot="1">
      <c r="A21" s="470"/>
      <c r="B21" s="467"/>
      <c r="C21" s="442"/>
      <c r="D21" s="442"/>
      <c r="E21" s="474"/>
      <c r="F21" s="474"/>
      <c r="G21" s="474"/>
      <c r="H21" s="474"/>
      <c r="I21" s="442"/>
      <c r="J21" s="442"/>
      <c r="K21" s="467"/>
      <c r="L21" s="475"/>
      <c r="M21" s="450"/>
      <c r="N21" s="450"/>
      <c r="O21" s="476"/>
      <c r="P21" s="477"/>
      <c r="W21" s="454" t="s">
        <v>834</v>
      </c>
      <c r="X21" s="134" t="s">
        <v>660</v>
      </c>
    </row>
    <row r="22" spans="1:24" ht="17" thickBot="1">
      <c r="A22" s="470"/>
      <c r="B22" s="467" t="s">
        <v>779</v>
      </c>
      <c r="C22" s="450"/>
      <c r="D22" s="450"/>
      <c r="E22" s="474"/>
      <c r="F22" s="474"/>
      <c r="G22" s="801" t="s">
        <v>859</v>
      </c>
      <c r="H22" s="802"/>
      <c r="I22" s="803"/>
      <c r="J22" s="442"/>
      <c r="K22" s="467" t="s">
        <v>50</v>
      </c>
      <c r="L22" s="484">
        <f>Pagina5!L22</f>
        <v>0</v>
      </c>
      <c r="M22" s="442"/>
      <c r="N22" s="442"/>
      <c r="O22" s="467" t="s">
        <v>50</v>
      </c>
      <c r="P22" s="484">
        <f>Pagina5!P22</f>
        <v>0</v>
      </c>
      <c r="W22" s="454" t="s">
        <v>835</v>
      </c>
      <c r="X22" s="134" t="s">
        <v>662</v>
      </c>
    </row>
    <row r="23" spans="1:24" ht="16">
      <c r="A23" s="470"/>
      <c r="B23" s="442"/>
      <c r="C23" s="442"/>
      <c r="D23" s="442"/>
      <c r="E23" s="442"/>
      <c r="F23" s="442"/>
      <c r="G23" s="442"/>
      <c r="H23" s="442"/>
      <c r="I23" s="442"/>
      <c r="J23" s="442"/>
      <c r="K23" s="442"/>
      <c r="L23" s="442"/>
      <c r="M23" s="442"/>
      <c r="N23" s="442"/>
      <c r="O23" s="442"/>
      <c r="P23" s="471"/>
      <c r="W23" s="454" t="s">
        <v>836</v>
      </c>
      <c r="X23" s="134" t="s">
        <v>664</v>
      </c>
    </row>
    <row r="24" spans="1:24" ht="16">
      <c r="A24" s="470"/>
      <c r="B24" s="467" t="s">
        <v>70</v>
      </c>
      <c r="C24" s="442"/>
      <c r="D24" s="830">
        <f>Pagina5!D24</f>
        <v>0</v>
      </c>
      <c r="E24" s="831"/>
      <c r="F24" s="832"/>
      <c r="G24" s="442"/>
      <c r="H24" s="467" t="s">
        <v>71</v>
      </c>
      <c r="I24" s="442"/>
      <c r="J24" s="833">
        <f>Pagina5!J24</f>
        <v>0</v>
      </c>
      <c r="K24" s="834"/>
      <c r="L24" s="834"/>
      <c r="M24" s="834"/>
      <c r="N24" s="834"/>
      <c r="O24" s="835"/>
      <c r="P24" s="471"/>
      <c r="W24" s="454" t="s">
        <v>837</v>
      </c>
      <c r="X24" s="134" t="s">
        <v>666</v>
      </c>
    </row>
    <row r="25" spans="1:24" ht="16">
      <c r="A25" s="470"/>
      <c r="B25" s="442"/>
      <c r="C25" s="442"/>
      <c r="D25" s="442"/>
      <c r="E25" s="442"/>
      <c r="F25" s="442"/>
      <c r="G25" s="442"/>
      <c r="H25" s="442"/>
      <c r="I25" s="442"/>
      <c r="J25" s="442"/>
      <c r="K25" s="442"/>
      <c r="L25" s="442"/>
      <c r="M25" s="442"/>
      <c r="N25" s="442"/>
      <c r="O25" s="442"/>
      <c r="P25" s="471"/>
      <c r="W25" s="454" t="s">
        <v>838</v>
      </c>
      <c r="X25" s="134" t="s">
        <v>668</v>
      </c>
    </row>
    <row r="26" spans="1:24" ht="16">
      <c r="A26" s="470"/>
      <c r="B26" s="467" t="s">
        <v>72</v>
      </c>
      <c r="C26" s="442"/>
      <c r="D26" s="830">
        <f>Pagina5!D26</f>
        <v>0</v>
      </c>
      <c r="E26" s="831"/>
      <c r="F26" s="831"/>
      <c r="G26" s="831"/>
      <c r="H26" s="831"/>
      <c r="I26" s="831"/>
      <c r="J26" s="831"/>
      <c r="K26" s="831"/>
      <c r="L26" s="831"/>
      <c r="M26" s="831"/>
      <c r="N26" s="831"/>
      <c r="O26" s="832"/>
      <c r="P26" s="471"/>
      <c r="W26" s="454" t="s">
        <v>839</v>
      </c>
      <c r="X26" s="134" t="s">
        <v>670</v>
      </c>
    </row>
    <row r="27" spans="1:24" ht="17" thickBot="1">
      <c r="A27" s="479"/>
      <c r="B27" s="480"/>
      <c r="C27" s="480"/>
      <c r="D27" s="480"/>
      <c r="E27" s="480"/>
      <c r="F27" s="480"/>
      <c r="G27" s="480"/>
      <c r="H27" s="480"/>
      <c r="I27" s="480"/>
      <c r="J27" s="480"/>
      <c r="K27" s="480"/>
      <c r="L27" s="480"/>
      <c r="M27" s="480"/>
      <c r="N27" s="480"/>
      <c r="O27" s="480"/>
      <c r="P27" s="481"/>
      <c r="W27" s="454" t="s">
        <v>840</v>
      </c>
      <c r="X27" s="134" t="s">
        <v>672</v>
      </c>
    </row>
    <row r="28" spans="1:24" ht="17" thickBot="1">
      <c r="A28" s="464"/>
      <c r="B28" s="465"/>
      <c r="C28" s="465"/>
      <c r="D28" s="465"/>
      <c r="E28" s="465"/>
      <c r="F28" s="465"/>
      <c r="G28" s="465"/>
      <c r="H28" s="465"/>
      <c r="I28" s="465"/>
      <c r="J28" s="465"/>
      <c r="K28" s="465"/>
      <c r="L28" s="465"/>
      <c r="M28" s="465"/>
      <c r="N28" s="465"/>
      <c r="O28" s="465"/>
      <c r="P28" s="466"/>
      <c r="W28" s="454" t="s">
        <v>841</v>
      </c>
      <c r="X28" s="134" t="s">
        <v>674</v>
      </c>
    </row>
    <row r="29" spans="1:24" s="64" customFormat="1" ht="17" thickBot="1">
      <c r="A29" s="374" t="s">
        <v>1157</v>
      </c>
      <c r="B29" s="467" t="s">
        <v>68</v>
      </c>
      <c r="C29" s="442"/>
      <c r="D29" s="442"/>
      <c r="E29" s="766"/>
      <c r="F29" s="767"/>
      <c r="G29" s="767"/>
      <c r="H29" s="767"/>
      <c r="I29" s="767"/>
      <c r="J29" s="768"/>
      <c r="K29" s="468" t="s">
        <v>69</v>
      </c>
      <c r="L29" s="766"/>
      <c r="M29" s="768"/>
      <c r="N29" s="442"/>
      <c r="O29" s="467" t="s">
        <v>778</v>
      </c>
      <c r="P29" s="629"/>
      <c r="W29" s="453" t="s">
        <v>842</v>
      </c>
      <c r="X29" s="134" t="s">
        <v>676</v>
      </c>
    </row>
    <row r="30" spans="1:24" s="64" customFormat="1" ht="17" thickBot="1">
      <c r="A30" s="470"/>
      <c r="B30" s="442"/>
      <c r="C30" s="442"/>
      <c r="D30" s="442"/>
      <c r="E30" s="442"/>
      <c r="F30" s="442"/>
      <c r="G30" s="442"/>
      <c r="H30" s="442"/>
      <c r="I30" s="442"/>
      <c r="J30" s="442"/>
      <c r="K30" s="442"/>
      <c r="L30" s="442"/>
      <c r="M30" s="442"/>
      <c r="N30" s="442"/>
      <c r="O30" s="442"/>
      <c r="P30" s="471"/>
      <c r="W30" s="453" t="s">
        <v>843</v>
      </c>
      <c r="X30" s="134" t="s">
        <v>678</v>
      </c>
    </row>
    <row r="31" spans="1:24" s="64" customFormat="1" ht="17" thickBot="1">
      <c r="A31" s="470"/>
      <c r="B31" s="467" t="s">
        <v>862</v>
      </c>
      <c r="C31" s="442"/>
      <c r="D31" s="442"/>
      <c r="E31" s="472"/>
      <c r="F31" s="472"/>
      <c r="G31" s="766"/>
      <c r="H31" s="767"/>
      <c r="I31" s="768"/>
      <c r="J31" s="442"/>
      <c r="K31" s="467" t="s">
        <v>49</v>
      </c>
      <c r="L31" s="610"/>
      <c r="M31" s="442"/>
      <c r="N31" s="442"/>
      <c r="O31" s="467" t="s">
        <v>49</v>
      </c>
      <c r="P31" s="610"/>
      <c r="W31" s="453" t="s">
        <v>844</v>
      </c>
      <c r="X31" s="134" t="s">
        <v>680</v>
      </c>
    </row>
    <row r="32" spans="1:24" s="64" customFormat="1" ht="17" thickBot="1">
      <c r="A32" s="470"/>
      <c r="B32" s="467"/>
      <c r="C32" s="442"/>
      <c r="D32" s="442"/>
      <c r="E32" s="474"/>
      <c r="F32" s="474"/>
      <c r="G32" s="474"/>
      <c r="H32" s="474"/>
      <c r="I32" s="442"/>
      <c r="J32" s="442"/>
      <c r="K32" s="467"/>
      <c r="L32" s="475"/>
      <c r="M32" s="450"/>
      <c r="N32" s="450"/>
      <c r="O32" s="476"/>
      <c r="P32" s="477"/>
      <c r="W32" s="453" t="s">
        <v>845</v>
      </c>
      <c r="X32" s="134" t="s">
        <v>682</v>
      </c>
    </row>
    <row r="33" spans="1:24" s="64" customFormat="1" ht="17" thickBot="1">
      <c r="A33" s="470"/>
      <c r="B33" s="467" t="s">
        <v>779</v>
      </c>
      <c r="C33" s="442"/>
      <c r="D33" s="442"/>
      <c r="E33" s="474"/>
      <c r="F33" s="474"/>
      <c r="G33" s="801" t="s">
        <v>859</v>
      </c>
      <c r="H33" s="802"/>
      <c r="I33" s="803"/>
      <c r="J33" s="442"/>
      <c r="K33" s="467" t="s">
        <v>50</v>
      </c>
      <c r="L33" s="611"/>
      <c r="M33" s="442"/>
      <c r="N33" s="442"/>
      <c r="O33" s="467" t="s">
        <v>50</v>
      </c>
      <c r="P33" s="611"/>
      <c r="W33" s="453" t="s">
        <v>846</v>
      </c>
      <c r="X33" s="134" t="s">
        <v>684</v>
      </c>
    </row>
    <row r="34" spans="1:24" s="64" customFormat="1" ht="16">
      <c r="A34" s="470"/>
      <c r="B34" s="442"/>
      <c r="C34" s="442"/>
      <c r="D34" s="442"/>
      <c r="E34" s="442"/>
      <c r="F34" s="442"/>
      <c r="G34" s="442"/>
      <c r="H34" s="442"/>
      <c r="I34" s="442"/>
      <c r="J34" s="442"/>
      <c r="K34" s="442"/>
      <c r="L34" s="442"/>
      <c r="M34" s="442"/>
      <c r="N34" s="442"/>
      <c r="O34" s="442"/>
      <c r="P34" s="471"/>
      <c r="W34" s="453" t="s">
        <v>847</v>
      </c>
      <c r="X34" s="134" t="s">
        <v>686</v>
      </c>
    </row>
    <row r="35" spans="1:24" s="64" customFormat="1" ht="16">
      <c r="A35" s="470"/>
      <c r="B35" s="467" t="s">
        <v>70</v>
      </c>
      <c r="C35" s="442"/>
      <c r="D35" s="766"/>
      <c r="E35" s="767"/>
      <c r="F35" s="768"/>
      <c r="G35" s="442"/>
      <c r="H35" s="467" t="s">
        <v>71</v>
      </c>
      <c r="I35" s="442"/>
      <c r="J35" s="769"/>
      <c r="K35" s="804"/>
      <c r="L35" s="804"/>
      <c r="M35" s="804"/>
      <c r="N35" s="804"/>
      <c r="O35" s="770"/>
      <c r="P35" s="471"/>
      <c r="W35" s="453" t="s">
        <v>848</v>
      </c>
      <c r="X35" s="134" t="s">
        <v>688</v>
      </c>
    </row>
    <row r="36" spans="1:24" s="64" customFormat="1" ht="16">
      <c r="A36" s="470"/>
      <c r="B36" s="442"/>
      <c r="C36" s="442"/>
      <c r="D36" s="442"/>
      <c r="E36" s="442"/>
      <c r="F36" s="442"/>
      <c r="G36" s="442"/>
      <c r="H36" s="442"/>
      <c r="I36" s="442"/>
      <c r="J36" s="442"/>
      <c r="K36" s="442"/>
      <c r="L36" s="442"/>
      <c r="M36" s="442"/>
      <c r="N36" s="442"/>
      <c r="O36" s="442"/>
      <c r="P36" s="471"/>
      <c r="W36" s="453" t="s">
        <v>849</v>
      </c>
      <c r="X36" s="134" t="s">
        <v>690</v>
      </c>
    </row>
    <row r="37" spans="1:24" s="64" customFormat="1" ht="16">
      <c r="A37" s="470"/>
      <c r="B37" s="467" t="s">
        <v>72</v>
      </c>
      <c r="C37" s="442"/>
      <c r="D37" s="766"/>
      <c r="E37" s="767"/>
      <c r="F37" s="767"/>
      <c r="G37" s="767"/>
      <c r="H37" s="767"/>
      <c r="I37" s="767"/>
      <c r="J37" s="767"/>
      <c r="K37" s="767"/>
      <c r="L37" s="767"/>
      <c r="M37" s="767"/>
      <c r="N37" s="767"/>
      <c r="O37" s="768"/>
      <c r="P37" s="471"/>
      <c r="W37" s="453" t="s">
        <v>850</v>
      </c>
      <c r="X37" s="134" t="s">
        <v>692</v>
      </c>
    </row>
    <row r="38" spans="1:24" s="64" customFormat="1" ht="17" thickBot="1">
      <c r="A38" s="479"/>
      <c r="B38" s="480"/>
      <c r="C38" s="480"/>
      <c r="D38" s="480"/>
      <c r="E38" s="480"/>
      <c r="F38" s="480"/>
      <c r="G38" s="480"/>
      <c r="H38" s="480"/>
      <c r="I38" s="480"/>
      <c r="J38" s="480"/>
      <c r="K38" s="480"/>
      <c r="L38" s="480"/>
      <c r="M38" s="480"/>
      <c r="N38" s="480"/>
      <c r="O38" s="480"/>
      <c r="P38" s="481"/>
      <c r="W38" s="453" t="s">
        <v>851</v>
      </c>
      <c r="X38" s="134" t="s">
        <v>694</v>
      </c>
    </row>
    <row r="39" spans="1:24" s="64" customFormat="1" ht="17" thickBot="1">
      <c r="A39" s="470"/>
      <c r="B39" s="465"/>
      <c r="C39" s="465"/>
      <c r="D39" s="465"/>
      <c r="E39" s="465"/>
      <c r="F39" s="465"/>
      <c r="G39" s="465"/>
      <c r="H39" s="465"/>
      <c r="I39" s="465"/>
      <c r="J39" s="465"/>
      <c r="K39" s="465"/>
      <c r="L39" s="465"/>
      <c r="M39" s="465"/>
      <c r="N39" s="465"/>
      <c r="O39" s="465"/>
      <c r="P39" s="466"/>
      <c r="W39" s="453" t="s">
        <v>852</v>
      </c>
      <c r="X39" s="134" t="s">
        <v>696</v>
      </c>
    </row>
    <row r="40" spans="1:24" s="64" customFormat="1" ht="17" thickBot="1">
      <c r="A40" s="374" t="s">
        <v>1158</v>
      </c>
      <c r="B40" s="467" t="s">
        <v>68</v>
      </c>
      <c r="C40" s="442"/>
      <c r="D40" s="442"/>
      <c r="E40" s="766"/>
      <c r="F40" s="767"/>
      <c r="G40" s="767"/>
      <c r="H40" s="767"/>
      <c r="I40" s="767"/>
      <c r="J40" s="768"/>
      <c r="K40" s="468" t="s">
        <v>69</v>
      </c>
      <c r="L40" s="766"/>
      <c r="M40" s="768"/>
      <c r="N40" s="442"/>
      <c r="O40" s="467" t="s">
        <v>778</v>
      </c>
      <c r="P40" s="629"/>
      <c r="W40" s="453" t="s">
        <v>853</v>
      </c>
      <c r="X40" s="134" t="s">
        <v>698</v>
      </c>
    </row>
    <row r="41" spans="1:24" s="64" customFormat="1" ht="17" thickBot="1">
      <c r="A41" s="470"/>
      <c r="B41" s="442"/>
      <c r="C41" s="442"/>
      <c r="D41" s="442"/>
      <c r="E41" s="442"/>
      <c r="F41" s="442"/>
      <c r="G41" s="442"/>
      <c r="H41" s="442"/>
      <c r="I41" s="442"/>
      <c r="J41" s="442"/>
      <c r="K41" s="442"/>
      <c r="L41" s="442"/>
      <c r="M41" s="442"/>
      <c r="N41" s="442"/>
      <c r="O41" s="442"/>
      <c r="P41" s="471"/>
      <c r="W41" s="453" t="s">
        <v>854</v>
      </c>
      <c r="X41" s="134" t="s">
        <v>700</v>
      </c>
    </row>
    <row r="42" spans="1:24" s="64" customFormat="1" ht="17" thickBot="1">
      <c r="A42" s="470"/>
      <c r="B42" s="467" t="s">
        <v>862</v>
      </c>
      <c r="C42" s="442"/>
      <c r="D42" s="442"/>
      <c r="E42" s="472"/>
      <c r="F42" s="472"/>
      <c r="G42" s="766"/>
      <c r="H42" s="767"/>
      <c r="I42" s="768"/>
      <c r="J42" s="442"/>
      <c r="K42" s="467" t="s">
        <v>49</v>
      </c>
      <c r="L42" s="610"/>
      <c r="M42" s="442"/>
      <c r="N42" s="442"/>
      <c r="O42" s="467" t="s">
        <v>49</v>
      </c>
      <c r="P42" s="610"/>
      <c r="W42" s="453" t="s">
        <v>855</v>
      </c>
      <c r="X42" s="134" t="s">
        <v>702</v>
      </c>
    </row>
    <row r="43" spans="1:24" s="64" customFormat="1" ht="17" thickBot="1">
      <c r="A43" s="470"/>
      <c r="B43" s="467"/>
      <c r="C43" s="442"/>
      <c r="D43" s="442"/>
      <c r="E43" s="474"/>
      <c r="F43" s="474"/>
      <c r="G43" s="474"/>
      <c r="H43" s="474"/>
      <c r="I43" s="442"/>
      <c r="J43" s="442"/>
      <c r="K43" s="467"/>
      <c r="L43" s="475"/>
      <c r="M43" s="450"/>
      <c r="N43" s="450"/>
      <c r="O43" s="476"/>
      <c r="P43" s="477"/>
      <c r="W43" s="453" t="s">
        <v>856</v>
      </c>
      <c r="X43" s="134" t="s">
        <v>704</v>
      </c>
    </row>
    <row r="44" spans="1:24" s="64" customFormat="1" ht="17" thickBot="1">
      <c r="A44" s="470"/>
      <c r="B44" s="467" t="s">
        <v>779</v>
      </c>
      <c r="C44" s="442"/>
      <c r="D44" s="442"/>
      <c r="E44" s="474"/>
      <c r="F44" s="474"/>
      <c r="G44" s="801" t="s">
        <v>859</v>
      </c>
      <c r="H44" s="802"/>
      <c r="I44" s="803"/>
      <c r="J44" s="442"/>
      <c r="K44" s="467" t="s">
        <v>50</v>
      </c>
      <c r="L44" s="611"/>
      <c r="M44" s="442"/>
      <c r="N44" s="442"/>
      <c r="O44" s="467" t="s">
        <v>50</v>
      </c>
      <c r="P44" s="611"/>
      <c r="W44" s="453" t="s">
        <v>857</v>
      </c>
      <c r="X44" s="134" t="s">
        <v>706</v>
      </c>
    </row>
    <row r="45" spans="1:24" s="64" customFormat="1" ht="16">
      <c r="A45" s="470"/>
      <c r="B45" s="442"/>
      <c r="C45" s="442"/>
      <c r="D45" s="442"/>
      <c r="E45" s="442"/>
      <c r="F45" s="442"/>
      <c r="G45" s="442"/>
      <c r="H45" s="442"/>
      <c r="I45" s="442"/>
      <c r="J45" s="442"/>
      <c r="K45" s="442"/>
      <c r="L45" s="442"/>
      <c r="M45" s="442"/>
      <c r="N45" s="442"/>
      <c r="O45" s="442"/>
      <c r="P45" s="471"/>
      <c r="W45" s="453" t="s">
        <v>860</v>
      </c>
      <c r="X45" s="134" t="s">
        <v>708</v>
      </c>
    </row>
    <row r="46" spans="1:24" s="64" customFormat="1" ht="17" thickBot="1">
      <c r="A46" s="470"/>
      <c r="B46" s="467" t="s">
        <v>70</v>
      </c>
      <c r="C46" s="442"/>
      <c r="D46" s="766"/>
      <c r="E46" s="767"/>
      <c r="F46" s="768"/>
      <c r="G46" s="442"/>
      <c r="H46" s="467" t="s">
        <v>71</v>
      </c>
      <c r="I46" s="442"/>
      <c r="J46" s="769"/>
      <c r="K46" s="804"/>
      <c r="L46" s="804"/>
      <c r="M46" s="804"/>
      <c r="N46" s="804"/>
      <c r="O46" s="770"/>
      <c r="P46" s="471"/>
      <c r="W46" s="453" t="s">
        <v>858</v>
      </c>
      <c r="X46" s="434" t="s">
        <v>710</v>
      </c>
    </row>
    <row r="47" spans="1:24" s="64" customFormat="1" ht="16">
      <c r="A47" s="470"/>
      <c r="B47" s="442"/>
      <c r="C47" s="442"/>
      <c r="D47" s="442"/>
      <c r="E47" s="442"/>
      <c r="F47" s="442"/>
      <c r="G47" s="442"/>
      <c r="H47" s="442"/>
      <c r="I47" s="442"/>
      <c r="J47" s="442"/>
      <c r="K47" s="442"/>
      <c r="L47" s="442"/>
      <c r="M47" s="442"/>
      <c r="N47" s="442"/>
      <c r="O47" s="442"/>
      <c r="P47" s="471"/>
    </row>
    <row r="48" spans="1:24" s="64" customFormat="1" ht="16">
      <c r="A48" s="470"/>
      <c r="B48" s="467" t="s">
        <v>72</v>
      </c>
      <c r="C48" s="442"/>
      <c r="D48" s="766"/>
      <c r="E48" s="767"/>
      <c r="F48" s="767"/>
      <c r="G48" s="767"/>
      <c r="H48" s="767"/>
      <c r="I48" s="767"/>
      <c r="J48" s="767"/>
      <c r="K48" s="767"/>
      <c r="L48" s="767"/>
      <c r="M48" s="767"/>
      <c r="N48" s="767"/>
      <c r="O48" s="768"/>
      <c r="P48" s="471"/>
    </row>
    <row r="49" spans="1:23" s="64" customFormat="1" ht="17" thickBot="1">
      <c r="A49" s="479"/>
      <c r="B49" s="480"/>
      <c r="C49" s="480"/>
      <c r="D49" s="480"/>
      <c r="E49" s="480"/>
      <c r="F49" s="480"/>
      <c r="G49" s="480"/>
      <c r="H49" s="480"/>
      <c r="I49" s="480"/>
      <c r="J49" s="480"/>
      <c r="K49" s="480"/>
      <c r="L49" s="480"/>
      <c r="M49" s="480"/>
      <c r="N49" s="480"/>
      <c r="O49" s="480"/>
      <c r="P49" s="481"/>
      <c r="W49" s="457" t="s">
        <v>194</v>
      </c>
    </row>
    <row r="50" spans="1:23" s="64" customFormat="1" ht="17" thickBot="1">
      <c r="A50" s="470"/>
      <c r="B50" s="465"/>
      <c r="C50" s="465"/>
      <c r="D50" s="465"/>
      <c r="E50" s="465"/>
      <c r="F50" s="465"/>
      <c r="G50" s="465"/>
      <c r="H50" s="465"/>
      <c r="I50" s="465"/>
      <c r="J50" s="465"/>
      <c r="K50" s="465"/>
      <c r="L50" s="465"/>
      <c r="M50" s="465"/>
      <c r="N50" s="465"/>
      <c r="O50" s="465"/>
      <c r="P50" s="466"/>
      <c r="W50" s="457" t="s">
        <v>195</v>
      </c>
    </row>
    <row r="51" spans="1:23" s="64" customFormat="1" ht="17" thickBot="1">
      <c r="A51" s="374" t="s">
        <v>1159</v>
      </c>
      <c r="B51" s="467" t="s">
        <v>68</v>
      </c>
      <c r="C51" s="442"/>
      <c r="D51" s="442"/>
      <c r="E51" s="766"/>
      <c r="F51" s="767"/>
      <c r="G51" s="767"/>
      <c r="H51" s="767"/>
      <c r="I51" s="767"/>
      <c r="J51" s="768"/>
      <c r="K51" s="468" t="s">
        <v>69</v>
      </c>
      <c r="L51" s="766"/>
      <c r="M51" s="768"/>
      <c r="N51" s="442"/>
      <c r="O51" s="467" t="s">
        <v>778</v>
      </c>
      <c r="P51" s="629"/>
      <c r="W51" s="453"/>
    </row>
    <row r="52" spans="1:23" s="64" customFormat="1" ht="17" thickBot="1">
      <c r="A52" s="470"/>
      <c r="B52" s="442"/>
      <c r="C52" s="442"/>
      <c r="D52" s="442"/>
      <c r="E52" s="442"/>
      <c r="F52" s="442"/>
      <c r="G52" s="442"/>
      <c r="H52" s="442"/>
      <c r="I52" s="442"/>
      <c r="J52" s="442"/>
      <c r="K52" s="442"/>
      <c r="L52" s="442"/>
      <c r="M52" s="442"/>
      <c r="N52" s="442"/>
      <c r="O52" s="442"/>
      <c r="P52" s="471"/>
      <c r="W52" s="453"/>
    </row>
    <row r="53" spans="1:23" s="64" customFormat="1" ht="17" thickBot="1">
      <c r="A53" s="470"/>
      <c r="B53" s="467" t="s">
        <v>862</v>
      </c>
      <c r="C53" s="442"/>
      <c r="D53" s="442"/>
      <c r="E53" s="472"/>
      <c r="F53" s="472"/>
      <c r="G53" s="766"/>
      <c r="H53" s="767"/>
      <c r="I53" s="768"/>
      <c r="J53" s="442"/>
      <c r="K53" s="467" t="s">
        <v>49</v>
      </c>
      <c r="L53" s="610"/>
      <c r="M53" s="442"/>
      <c r="N53" s="442"/>
      <c r="O53" s="467" t="s">
        <v>49</v>
      </c>
      <c r="P53" s="610"/>
      <c r="W53" s="453"/>
    </row>
    <row r="54" spans="1:23" s="64" customFormat="1" ht="17" thickBot="1">
      <c r="A54" s="470"/>
      <c r="B54" s="467"/>
      <c r="C54" s="442"/>
      <c r="D54" s="442"/>
      <c r="E54" s="474"/>
      <c r="F54" s="474"/>
      <c r="G54" s="474"/>
      <c r="H54" s="474"/>
      <c r="I54" s="442"/>
      <c r="J54" s="442"/>
      <c r="K54" s="467"/>
      <c r="L54" s="475"/>
      <c r="M54" s="450"/>
      <c r="N54" s="450"/>
      <c r="O54" s="476"/>
      <c r="P54" s="477"/>
      <c r="W54" s="453"/>
    </row>
    <row r="55" spans="1:23" s="64" customFormat="1" ht="17" thickBot="1">
      <c r="A55" s="470"/>
      <c r="B55" s="467" t="s">
        <v>779</v>
      </c>
      <c r="C55" s="442"/>
      <c r="D55" s="442"/>
      <c r="E55" s="474"/>
      <c r="F55" s="474"/>
      <c r="G55" s="801" t="s">
        <v>859</v>
      </c>
      <c r="H55" s="802"/>
      <c r="I55" s="803"/>
      <c r="J55" s="442"/>
      <c r="K55" s="467" t="s">
        <v>50</v>
      </c>
      <c r="L55" s="611"/>
      <c r="M55" s="442"/>
      <c r="N55" s="442"/>
      <c r="O55" s="467" t="s">
        <v>50</v>
      </c>
      <c r="P55" s="611"/>
      <c r="W55" s="453"/>
    </row>
    <row r="56" spans="1:23" s="64" customFormat="1" ht="16">
      <c r="A56" s="470"/>
      <c r="B56" s="442"/>
      <c r="C56" s="442"/>
      <c r="D56" s="442"/>
      <c r="E56" s="442"/>
      <c r="F56" s="442"/>
      <c r="G56" s="442"/>
      <c r="H56" s="442"/>
      <c r="I56" s="442"/>
      <c r="J56" s="442"/>
      <c r="K56" s="442"/>
      <c r="L56" s="442"/>
      <c r="M56" s="442"/>
      <c r="N56" s="442"/>
      <c r="O56" s="442"/>
      <c r="P56" s="471"/>
      <c r="W56" s="453"/>
    </row>
    <row r="57" spans="1:23" s="64" customFormat="1" ht="16">
      <c r="A57" s="470"/>
      <c r="B57" s="467" t="s">
        <v>70</v>
      </c>
      <c r="C57" s="442"/>
      <c r="D57" s="766"/>
      <c r="E57" s="767"/>
      <c r="F57" s="768"/>
      <c r="G57" s="442"/>
      <c r="H57" s="467" t="s">
        <v>71</v>
      </c>
      <c r="I57" s="442"/>
      <c r="J57" s="769"/>
      <c r="K57" s="804"/>
      <c r="L57" s="804"/>
      <c r="M57" s="804"/>
      <c r="N57" s="804"/>
      <c r="O57" s="770"/>
      <c r="P57" s="471"/>
      <c r="W57" s="453"/>
    </row>
    <row r="58" spans="1:23" s="64" customFormat="1" ht="16">
      <c r="A58" s="470"/>
      <c r="B58" s="442"/>
      <c r="C58" s="442"/>
      <c r="D58" s="442"/>
      <c r="E58" s="442"/>
      <c r="F58" s="442"/>
      <c r="G58" s="442"/>
      <c r="H58" s="442"/>
      <c r="I58" s="442"/>
      <c r="J58" s="442"/>
      <c r="K58" s="442"/>
      <c r="L58" s="442"/>
      <c r="M58" s="442"/>
      <c r="N58" s="442"/>
      <c r="O58" s="442"/>
      <c r="P58" s="471"/>
      <c r="W58" s="453"/>
    </row>
    <row r="59" spans="1:23" s="64" customFormat="1" ht="16">
      <c r="A59" s="470"/>
      <c r="B59" s="467" t="s">
        <v>72</v>
      </c>
      <c r="C59" s="442"/>
      <c r="D59" s="766"/>
      <c r="E59" s="767"/>
      <c r="F59" s="767"/>
      <c r="G59" s="767"/>
      <c r="H59" s="767"/>
      <c r="I59" s="767"/>
      <c r="J59" s="767"/>
      <c r="K59" s="767"/>
      <c r="L59" s="767"/>
      <c r="M59" s="767"/>
      <c r="N59" s="767"/>
      <c r="O59" s="768"/>
      <c r="P59" s="471"/>
      <c r="W59" s="453"/>
    </row>
    <row r="60" spans="1:23" s="64" customFormat="1" ht="17" thickBot="1">
      <c r="A60" s="479"/>
      <c r="B60" s="480"/>
      <c r="C60" s="480"/>
      <c r="D60" s="480"/>
      <c r="E60" s="480"/>
      <c r="F60" s="480"/>
      <c r="G60" s="480"/>
      <c r="H60" s="480"/>
      <c r="I60" s="480"/>
      <c r="J60" s="480"/>
      <c r="K60" s="480"/>
      <c r="L60" s="480"/>
      <c r="M60" s="480"/>
      <c r="N60" s="480"/>
      <c r="O60" s="480"/>
      <c r="P60" s="481"/>
      <c r="W60" s="453"/>
    </row>
    <row r="61" spans="1:23" s="64" customFormat="1" ht="17" thickBot="1">
      <c r="A61" s="470"/>
      <c r="B61" s="465"/>
      <c r="C61" s="465"/>
      <c r="D61" s="465"/>
      <c r="E61" s="465"/>
      <c r="F61" s="465"/>
      <c r="G61" s="465"/>
      <c r="H61" s="465"/>
      <c r="I61" s="465"/>
      <c r="J61" s="465"/>
      <c r="K61" s="465"/>
      <c r="L61" s="465"/>
      <c r="M61" s="465"/>
      <c r="N61" s="465"/>
      <c r="O61" s="465"/>
      <c r="P61" s="466"/>
      <c r="W61" s="457" t="s">
        <v>195</v>
      </c>
    </row>
    <row r="62" spans="1:23" s="64" customFormat="1" ht="17" thickBot="1">
      <c r="A62" s="374" t="s">
        <v>1162</v>
      </c>
      <c r="B62" s="467" t="s">
        <v>68</v>
      </c>
      <c r="C62" s="442"/>
      <c r="D62" s="442"/>
      <c r="E62" s="766"/>
      <c r="F62" s="767"/>
      <c r="G62" s="767"/>
      <c r="H62" s="767"/>
      <c r="I62" s="767"/>
      <c r="J62" s="768"/>
      <c r="K62" s="468" t="s">
        <v>69</v>
      </c>
      <c r="L62" s="766"/>
      <c r="M62" s="768"/>
      <c r="N62" s="442"/>
      <c r="O62" s="467" t="s">
        <v>778</v>
      </c>
      <c r="P62" s="629"/>
      <c r="W62" s="453"/>
    </row>
    <row r="63" spans="1:23" s="64" customFormat="1" ht="17" thickBot="1">
      <c r="A63" s="470"/>
      <c r="B63" s="442"/>
      <c r="C63" s="442"/>
      <c r="D63" s="442"/>
      <c r="E63" s="442"/>
      <c r="F63" s="442"/>
      <c r="G63" s="442"/>
      <c r="H63" s="442"/>
      <c r="I63" s="442"/>
      <c r="J63" s="442"/>
      <c r="K63" s="442"/>
      <c r="L63" s="442"/>
      <c r="M63" s="442"/>
      <c r="N63" s="442"/>
      <c r="O63" s="442"/>
      <c r="P63" s="471"/>
      <c r="W63" s="453"/>
    </row>
    <row r="64" spans="1:23" s="64" customFormat="1" ht="17" thickBot="1">
      <c r="A64" s="470"/>
      <c r="B64" s="467" t="s">
        <v>862</v>
      </c>
      <c r="C64" s="442"/>
      <c r="D64" s="442"/>
      <c r="E64" s="472"/>
      <c r="F64" s="472"/>
      <c r="G64" s="766"/>
      <c r="H64" s="767"/>
      <c r="I64" s="768"/>
      <c r="J64" s="442"/>
      <c r="K64" s="467" t="s">
        <v>49</v>
      </c>
      <c r="L64" s="610"/>
      <c r="M64" s="442"/>
      <c r="N64" s="442"/>
      <c r="O64" s="467" t="s">
        <v>49</v>
      </c>
      <c r="P64" s="610"/>
      <c r="W64" s="453"/>
    </row>
    <row r="65" spans="1:23" s="64" customFormat="1" ht="17" thickBot="1">
      <c r="A65" s="470"/>
      <c r="B65" s="467"/>
      <c r="C65" s="442"/>
      <c r="D65" s="442"/>
      <c r="E65" s="474"/>
      <c r="F65" s="474"/>
      <c r="G65" s="474"/>
      <c r="H65" s="474"/>
      <c r="I65" s="442"/>
      <c r="J65" s="442"/>
      <c r="K65" s="467"/>
      <c r="L65" s="475"/>
      <c r="M65" s="450"/>
      <c r="N65" s="450"/>
      <c r="O65" s="476"/>
      <c r="P65" s="477"/>
      <c r="W65" s="453"/>
    </row>
    <row r="66" spans="1:23" s="64" customFormat="1" ht="17" thickBot="1">
      <c r="A66" s="470"/>
      <c r="B66" s="467" t="s">
        <v>779</v>
      </c>
      <c r="C66" s="442"/>
      <c r="D66" s="442"/>
      <c r="E66" s="474"/>
      <c r="F66" s="474"/>
      <c r="G66" s="801" t="s">
        <v>859</v>
      </c>
      <c r="H66" s="802"/>
      <c r="I66" s="803"/>
      <c r="J66" s="442"/>
      <c r="K66" s="467" t="s">
        <v>50</v>
      </c>
      <c r="L66" s="611"/>
      <c r="M66" s="442"/>
      <c r="N66" s="442"/>
      <c r="O66" s="467" t="s">
        <v>50</v>
      </c>
      <c r="P66" s="611"/>
      <c r="W66" s="453"/>
    </row>
    <row r="67" spans="1:23" s="64" customFormat="1" ht="16">
      <c r="A67" s="470"/>
      <c r="B67" s="442"/>
      <c r="C67" s="442"/>
      <c r="D67" s="442"/>
      <c r="E67" s="442"/>
      <c r="F67" s="442"/>
      <c r="G67" s="442"/>
      <c r="H67" s="442"/>
      <c r="I67" s="442"/>
      <c r="J67" s="442"/>
      <c r="K67" s="442"/>
      <c r="L67" s="442"/>
      <c r="M67" s="442"/>
      <c r="N67" s="442"/>
      <c r="O67" s="442"/>
      <c r="P67" s="471"/>
      <c r="W67" s="453"/>
    </row>
    <row r="68" spans="1:23" s="64" customFormat="1" ht="16">
      <c r="A68" s="470"/>
      <c r="B68" s="467" t="s">
        <v>70</v>
      </c>
      <c r="C68" s="442"/>
      <c r="D68" s="766"/>
      <c r="E68" s="767"/>
      <c r="F68" s="768"/>
      <c r="G68" s="442"/>
      <c r="H68" s="467" t="s">
        <v>71</v>
      </c>
      <c r="I68" s="442"/>
      <c r="J68" s="769"/>
      <c r="K68" s="804"/>
      <c r="L68" s="804"/>
      <c r="M68" s="804"/>
      <c r="N68" s="804"/>
      <c r="O68" s="770"/>
      <c r="P68" s="471"/>
      <c r="W68" s="453"/>
    </row>
    <row r="69" spans="1:23" s="64" customFormat="1" ht="16">
      <c r="A69" s="470"/>
      <c r="B69" s="442"/>
      <c r="C69" s="442"/>
      <c r="D69" s="442"/>
      <c r="E69" s="442"/>
      <c r="F69" s="442"/>
      <c r="G69" s="442"/>
      <c r="H69" s="442"/>
      <c r="I69" s="442"/>
      <c r="J69" s="442"/>
      <c r="K69" s="442"/>
      <c r="L69" s="442"/>
      <c r="M69" s="442"/>
      <c r="N69" s="442"/>
      <c r="O69" s="442"/>
      <c r="P69" s="471"/>
      <c r="W69" s="453"/>
    </row>
    <row r="70" spans="1:23" s="64" customFormat="1" ht="16">
      <c r="A70" s="470"/>
      <c r="B70" s="467" t="s">
        <v>72</v>
      </c>
      <c r="C70" s="442"/>
      <c r="D70" s="766"/>
      <c r="E70" s="767"/>
      <c r="F70" s="767"/>
      <c r="G70" s="767"/>
      <c r="H70" s="767"/>
      <c r="I70" s="767"/>
      <c r="J70" s="767"/>
      <c r="K70" s="767"/>
      <c r="L70" s="767"/>
      <c r="M70" s="767"/>
      <c r="N70" s="767"/>
      <c r="O70" s="768"/>
      <c r="P70" s="471"/>
      <c r="W70" s="453"/>
    </row>
    <row r="71" spans="1:23" s="64" customFormat="1" ht="17" thickBot="1">
      <c r="A71" s="479"/>
      <c r="B71" s="480"/>
      <c r="C71" s="480"/>
      <c r="D71" s="480"/>
      <c r="E71" s="480"/>
      <c r="F71" s="480"/>
      <c r="G71" s="480"/>
      <c r="H71" s="480"/>
      <c r="I71" s="480"/>
      <c r="J71" s="480"/>
      <c r="K71" s="480"/>
      <c r="L71" s="480"/>
      <c r="M71" s="480"/>
      <c r="N71" s="480"/>
      <c r="O71" s="480"/>
      <c r="P71" s="481"/>
      <c r="W71" s="453"/>
    </row>
    <row r="72" spans="1:23" s="64" customFormat="1" ht="17" thickBot="1">
      <c r="A72" s="470"/>
      <c r="B72" s="465"/>
      <c r="C72" s="465"/>
      <c r="D72" s="465"/>
      <c r="E72" s="465"/>
      <c r="F72" s="465"/>
      <c r="G72" s="465"/>
      <c r="H72" s="465"/>
      <c r="I72" s="465"/>
      <c r="J72" s="465"/>
      <c r="K72" s="465"/>
      <c r="L72" s="465"/>
      <c r="M72" s="465"/>
      <c r="N72" s="465"/>
      <c r="O72" s="465"/>
      <c r="P72" s="466"/>
      <c r="W72" s="457" t="s">
        <v>195</v>
      </c>
    </row>
    <row r="73" spans="1:23" s="64" customFormat="1" ht="17" thickBot="1">
      <c r="A73" s="374" t="s">
        <v>1163</v>
      </c>
      <c r="B73" s="467" t="s">
        <v>68</v>
      </c>
      <c r="C73" s="442"/>
      <c r="D73" s="442"/>
      <c r="E73" s="766"/>
      <c r="F73" s="767"/>
      <c r="G73" s="767"/>
      <c r="H73" s="767"/>
      <c r="I73" s="767"/>
      <c r="J73" s="768"/>
      <c r="K73" s="468" t="s">
        <v>69</v>
      </c>
      <c r="L73" s="766"/>
      <c r="M73" s="768"/>
      <c r="N73" s="442"/>
      <c r="O73" s="467" t="s">
        <v>778</v>
      </c>
      <c r="P73" s="629"/>
      <c r="W73" s="453"/>
    </row>
    <row r="74" spans="1:23" s="64" customFormat="1" ht="17" thickBot="1">
      <c r="A74" s="470"/>
      <c r="B74" s="442"/>
      <c r="C74" s="442"/>
      <c r="D74" s="442"/>
      <c r="E74" s="442"/>
      <c r="F74" s="442"/>
      <c r="G74" s="442"/>
      <c r="H74" s="442"/>
      <c r="I74" s="442"/>
      <c r="J74" s="442"/>
      <c r="K74" s="442"/>
      <c r="L74" s="442"/>
      <c r="M74" s="442"/>
      <c r="N74" s="442"/>
      <c r="O74" s="442"/>
      <c r="P74" s="471"/>
      <c r="W74" s="453"/>
    </row>
    <row r="75" spans="1:23" s="64" customFormat="1" ht="17" thickBot="1">
      <c r="A75" s="470"/>
      <c r="B75" s="467" t="s">
        <v>862</v>
      </c>
      <c r="C75" s="442"/>
      <c r="D75" s="442"/>
      <c r="E75" s="472"/>
      <c r="F75" s="472"/>
      <c r="G75" s="766"/>
      <c r="H75" s="767"/>
      <c r="I75" s="768"/>
      <c r="J75" s="442"/>
      <c r="K75" s="467" t="s">
        <v>49</v>
      </c>
      <c r="L75" s="610"/>
      <c r="M75" s="442"/>
      <c r="N75" s="442"/>
      <c r="O75" s="467" t="s">
        <v>49</v>
      </c>
      <c r="P75" s="610"/>
      <c r="W75" s="453"/>
    </row>
    <row r="76" spans="1:23" s="64" customFormat="1" ht="17" thickBot="1">
      <c r="A76" s="470"/>
      <c r="B76" s="467"/>
      <c r="C76" s="442"/>
      <c r="D76" s="442"/>
      <c r="E76" s="474"/>
      <c r="F76" s="474"/>
      <c r="G76" s="474"/>
      <c r="H76" s="474"/>
      <c r="I76" s="442"/>
      <c r="J76" s="442"/>
      <c r="K76" s="467"/>
      <c r="L76" s="475"/>
      <c r="M76" s="450"/>
      <c r="N76" s="450"/>
      <c r="O76" s="476"/>
      <c r="P76" s="477"/>
      <c r="W76" s="453"/>
    </row>
    <row r="77" spans="1:23" s="64" customFormat="1" ht="17" thickBot="1">
      <c r="A77" s="470"/>
      <c r="B77" s="467" t="s">
        <v>779</v>
      </c>
      <c r="C77" s="442"/>
      <c r="D77" s="442"/>
      <c r="E77" s="474"/>
      <c r="F77" s="474"/>
      <c r="G77" s="801" t="s">
        <v>859</v>
      </c>
      <c r="H77" s="802"/>
      <c r="I77" s="803"/>
      <c r="J77" s="442"/>
      <c r="K77" s="467" t="s">
        <v>50</v>
      </c>
      <c r="L77" s="611"/>
      <c r="M77" s="442"/>
      <c r="N77" s="442"/>
      <c r="O77" s="467" t="s">
        <v>50</v>
      </c>
      <c r="P77" s="611"/>
      <c r="W77" s="453"/>
    </row>
    <row r="78" spans="1:23" s="64" customFormat="1" ht="16">
      <c r="A78" s="470"/>
      <c r="B78" s="442"/>
      <c r="C78" s="442"/>
      <c r="D78" s="442"/>
      <c r="E78" s="442"/>
      <c r="F78" s="442"/>
      <c r="G78" s="442"/>
      <c r="H78" s="442"/>
      <c r="I78" s="442"/>
      <c r="J78" s="442"/>
      <c r="K78" s="442"/>
      <c r="L78" s="442"/>
      <c r="M78" s="442"/>
      <c r="N78" s="442"/>
      <c r="O78" s="442"/>
      <c r="P78" s="471"/>
      <c r="W78" s="453"/>
    </row>
    <row r="79" spans="1:23" s="64" customFormat="1" ht="16">
      <c r="A79" s="470"/>
      <c r="B79" s="467" t="s">
        <v>70</v>
      </c>
      <c r="C79" s="442"/>
      <c r="D79" s="766"/>
      <c r="E79" s="767"/>
      <c r="F79" s="768"/>
      <c r="G79" s="442"/>
      <c r="H79" s="467" t="s">
        <v>71</v>
      </c>
      <c r="I79" s="442"/>
      <c r="J79" s="769"/>
      <c r="K79" s="804"/>
      <c r="L79" s="804"/>
      <c r="M79" s="804"/>
      <c r="N79" s="804"/>
      <c r="O79" s="770"/>
      <c r="P79" s="471"/>
      <c r="W79" s="453"/>
    </row>
    <row r="80" spans="1:23" s="64" customFormat="1" ht="16">
      <c r="A80" s="470"/>
      <c r="B80" s="442"/>
      <c r="C80" s="442"/>
      <c r="D80" s="442"/>
      <c r="E80" s="442"/>
      <c r="F80" s="442"/>
      <c r="G80" s="442"/>
      <c r="H80" s="442"/>
      <c r="I80" s="442"/>
      <c r="J80" s="442"/>
      <c r="K80" s="442"/>
      <c r="L80" s="442"/>
      <c r="M80" s="442"/>
      <c r="N80" s="442"/>
      <c r="O80" s="442"/>
      <c r="P80" s="471"/>
      <c r="W80" s="453"/>
    </row>
    <row r="81" spans="1:23" s="64" customFormat="1" ht="16">
      <c r="A81" s="470"/>
      <c r="B81" s="467" t="s">
        <v>72</v>
      </c>
      <c r="C81" s="442"/>
      <c r="D81" s="766"/>
      <c r="E81" s="767"/>
      <c r="F81" s="767"/>
      <c r="G81" s="767"/>
      <c r="H81" s="767"/>
      <c r="I81" s="767"/>
      <c r="J81" s="767"/>
      <c r="K81" s="767"/>
      <c r="L81" s="767"/>
      <c r="M81" s="767"/>
      <c r="N81" s="767"/>
      <c r="O81" s="768"/>
      <c r="P81" s="471"/>
      <c r="W81" s="453"/>
    </row>
    <row r="82" spans="1:23" s="64" customFormat="1" ht="17" thickBot="1">
      <c r="A82" s="479"/>
      <c r="B82" s="480"/>
      <c r="C82" s="480"/>
      <c r="D82" s="480"/>
      <c r="E82" s="480"/>
      <c r="F82" s="480"/>
      <c r="G82" s="480"/>
      <c r="H82" s="480"/>
      <c r="I82" s="480"/>
      <c r="J82" s="480"/>
      <c r="K82" s="480"/>
      <c r="L82" s="480"/>
      <c r="M82" s="480"/>
      <c r="N82" s="480"/>
      <c r="O82" s="480"/>
      <c r="P82" s="481"/>
      <c r="W82" s="453"/>
    </row>
    <row r="83" spans="1:23" s="64" customFormat="1" ht="17" thickBot="1">
      <c r="A83" s="470"/>
      <c r="B83" s="465"/>
      <c r="C83" s="465"/>
      <c r="D83" s="465"/>
      <c r="E83" s="465"/>
      <c r="F83" s="465"/>
      <c r="G83" s="465"/>
      <c r="H83" s="465"/>
      <c r="I83" s="465"/>
      <c r="J83" s="465"/>
      <c r="K83" s="465"/>
      <c r="L83" s="465"/>
      <c r="M83" s="465"/>
      <c r="N83" s="465"/>
      <c r="O83" s="465"/>
      <c r="P83" s="466"/>
      <c r="W83" s="457" t="s">
        <v>195</v>
      </c>
    </row>
    <row r="84" spans="1:23" s="64" customFormat="1" ht="17" thickBot="1">
      <c r="A84" s="374" t="s">
        <v>1164</v>
      </c>
      <c r="B84" s="467" t="s">
        <v>68</v>
      </c>
      <c r="C84" s="442"/>
      <c r="D84" s="442"/>
      <c r="E84" s="766"/>
      <c r="F84" s="767"/>
      <c r="G84" s="767"/>
      <c r="H84" s="767"/>
      <c r="I84" s="767"/>
      <c r="J84" s="768"/>
      <c r="K84" s="468" t="s">
        <v>69</v>
      </c>
      <c r="L84" s="766"/>
      <c r="M84" s="768"/>
      <c r="N84" s="442"/>
      <c r="O84" s="467" t="s">
        <v>778</v>
      </c>
      <c r="P84" s="629"/>
      <c r="W84" s="453"/>
    </row>
    <row r="85" spans="1:23" s="64" customFormat="1" ht="17" thickBot="1">
      <c r="A85" s="470"/>
      <c r="B85" s="442"/>
      <c r="C85" s="442"/>
      <c r="D85" s="442"/>
      <c r="E85" s="442"/>
      <c r="F85" s="442"/>
      <c r="G85" s="442"/>
      <c r="H85" s="442"/>
      <c r="I85" s="442"/>
      <c r="J85" s="442"/>
      <c r="K85" s="442"/>
      <c r="L85" s="442"/>
      <c r="M85" s="442"/>
      <c r="N85" s="442"/>
      <c r="O85" s="442"/>
      <c r="P85" s="471"/>
      <c r="W85" s="453"/>
    </row>
    <row r="86" spans="1:23" s="64" customFormat="1" ht="17" thickBot="1">
      <c r="A86" s="470"/>
      <c r="B86" s="467" t="s">
        <v>862</v>
      </c>
      <c r="C86" s="442"/>
      <c r="D86" s="442"/>
      <c r="E86" s="472"/>
      <c r="F86" s="472"/>
      <c r="G86" s="766"/>
      <c r="H86" s="767"/>
      <c r="I86" s="768"/>
      <c r="J86" s="442"/>
      <c r="K86" s="467" t="s">
        <v>49</v>
      </c>
      <c r="L86" s="610"/>
      <c r="M86" s="442"/>
      <c r="N86" s="442"/>
      <c r="O86" s="467" t="s">
        <v>49</v>
      </c>
      <c r="P86" s="610"/>
      <c r="W86" s="453"/>
    </row>
    <row r="87" spans="1:23" s="64" customFormat="1" ht="17" thickBot="1">
      <c r="A87" s="470"/>
      <c r="B87" s="467"/>
      <c r="C87" s="442"/>
      <c r="D87" s="442"/>
      <c r="E87" s="474"/>
      <c r="F87" s="474"/>
      <c r="G87" s="474"/>
      <c r="H87" s="474"/>
      <c r="I87" s="442"/>
      <c r="J87" s="442"/>
      <c r="K87" s="467"/>
      <c r="L87" s="475"/>
      <c r="M87" s="450"/>
      <c r="N87" s="450"/>
      <c r="O87" s="476"/>
      <c r="P87" s="477"/>
      <c r="W87" s="453"/>
    </row>
    <row r="88" spans="1:23" s="64" customFormat="1" ht="17" thickBot="1">
      <c r="A88" s="470"/>
      <c r="B88" s="467" t="s">
        <v>779</v>
      </c>
      <c r="C88" s="442"/>
      <c r="D88" s="442"/>
      <c r="E88" s="474"/>
      <c r="F88" s="474"/>
      <c r="G88" s="801" t="s">
        <v>859</v>
      </c>
      <c r="H88" s="802"/>
      <c r="I88" s="803"/>
      <c r="J88" s="442"/>
      <c r="K88" s="467" t="s">
        <v>50</v>
      </c>
      <c r="L88" s="611"/>
      <c r="M88" s="442"/>
      <c r="N88" s="442"/>
      <c r="O88" s="467" t="s">
        <v>50</v>
      </c>
      <c r="P88" s="611"/>
      <c r="W88" s="453"/>
    </row>
    <row r="89" spans="1:23" s="64" customFormat="1" ht="16">
      <c r="A89" s="470"/>
      <c r="B89" s="442"/>
      <c r="C89" s="442"/>
      <c r="D89" s="442"/>
      <c r="E89" s="442"/>
      <c r="F89" s="442"/>
      <c r="G89" s="442"/>
      <c r="H89" s="442"/>
      <c r="I89" s="442"/>
      <c r="J89" s="442"/>
      <c r="K89" s="442"/>
      <c r="L89" s="442"/>
      <c r="M89" s="442"/>
      <c r="N89" s="442"/>
      <c r="O89" s="442"/>
      <c r="P89" s="471"/>
      <c r="W89" s="453"/>
    </row>
    <row r="90" spans="1:23" s="64" customFormat="1" ht="16">
      <c r="A90" s="470"/>
      <c r="B90" s="467" t="s">
        <v>70</v>
      </c>
      <c r="C90" s="442"/>
      <c r="D90" s="766"/>
      <c r="E90" s="767"/>
      <c r="F90" s="768"/>
      <c r="G90" s="442"/>
      <c r="H90" s="467" t="s">
        <v>71</v>
      </c>
      <c r="I90" s="442"/>
      <c r="J90" s="769"/>
      <c r="K90" s="804"/>
      <c r="L90" s="804"/>
      <c r="M90" s="804"/>
      <c r="N90" s="804"/>
      <c r="O90" s="770"/>
      <c r="P90" s="471"/>
      <c r="W90" s="453"/>
    </row>
    <row r="91" spans="1:23" s="64" customFormat="1" ht="16">
      <c r="A91" s="470"/>
      <c r="B91" s="442"/>
      <c r="C91" s="442"/>
      <c r="D91" s="442"/>
      <c r="E91" s="442"/>
      <c r="F91" s="442"/>
      <c r="G91" s="442"/>
      <c r="H91" s="442"/>
      <c r="I91" s="442"/>
      <c r="J91" s="442"/>
      <c r="K91" s="442"/>
      <c r="L91" s="442"/>
      <c r="M91" s="442"/>
      <c r="N91" s="442"/>
      <c r="O91" s="442"/>
      <c r="P91" s="471"/>
      <c r="W91" s="453"/>
    </row>
    <row r="92" spans="1:23" s="64" customFormat="1" ht="16">
      <c r="A92" s="470"/>
      <c r="B92" s="467" t="s">
        <v>72</v>
      </c>
      <c r="C92" s="442"/>
      <c r="D92" s="766"/>
      <c r="E92" s="767"/>
      <c r="F92" s="767"/>
      <c r="G92" s="767"/>
      <c r="H92" s="767"/>
      <c r="I92" s="767"/>
      <c r="J92" s="767"/>
      <c r="K92" s="767"/>
      <c r="L92" s="767"/>
      <c r="M92" s="767"/>
      <c r="N92" s="767"/>
      <c r="O92" s="768"/>
      <c r="P92" s="471"/>
      <c r="W92" s="453"/>
    </row>
    <row r="93" spans="1:23" s="64" customFormat="1" ht="17" thickBot="1">
      <c r="A93" s="479"/>
      <c r="B93" s="480"/>
      <c r="C93" s="480"/>
      <c r="D93" s="480"/>
      <c r="E93" s="480"/>
      <c r="F93" s="480"/>
      <c r="G93" s="480"/>
      <c r="H93" s="480"/>
      <c r="I93" s="480"/>
      <c r="J93" s="480"/>
      <c r="K93" s="480"/>
      <c r="L93" s="480"/>
      <c r="M93" s="480"/>
      <c r="N93" s="480"/>
      <c r="O93" s="480"/>
      <c r="P93" s="481"/>
      <c r="W93" s="453"/>
    </row>
    <row r="94" spans="1:23" s="64" customFormat="1" ht="17" thickBot="1">
      <c r="A94" s="470"/>
      <c r="B94" s="465"/>
      <c r="C94" s="465"/>
      <c r="D94" s="465"/>
      <c r="E94" s="465"/>
      <c r="F94" s="465"/>
      <c r="G94" s="465"/>
      <c r="H94" s="465"/>
      <c r="I94" s="465"/>
      <c r="J94" s="465"/>
      <c r="K94" s="465"/>
      <c r="L94" s="465"/>
      <c r="M94" s="465"/>
      <c r="N94" s="465"/>
      <c r="O94" s="465"/>
      <c r="P94" s="466"/>
      <c r="W94" s="457" t="s">
        <v>195</v>
      </c>
    </row>
    <row r="95" spans="1:23" s="64" customFormat="1" ht="17" thickBot="1">
      <c r="A95" s="374" t="s">
        <v>1165</v>
      </c>
      <c r="B95" s="467" t="s">
        <v>68</v>
      </c>
      <c r="C95" s="442"/>
      <c r="D95" s="442"/>
      <c r="E95" s="766"/>
      <c r="F95" s="767"/>
      <c r="G95" s="767"/>
      <c r="H95" s="767"/>
      <c r="I95" s="767"/>
      <c r="J95" s="768"/>
      <c r="K95" s="468" t="s">
        <v>69</v>
      </c>
      <c r="L95" s="766"/>
      <c r="M95" s="768"/>
      <c r="N95" s="442"/>
      <c r="O95" s="467" t="s">
        <v>778</v>
      </c>
      <c r="P95" s="629"/>
      <c r="W95" s="453"/>
    </row>
    <row r="96" spans="1:23" s="64" customFormat="1" ht="17" thickBot="1">
      <c r="A96" s="470"/>
      <c r="B96" s="442"/>
      <c r="C96" s="442"/>
      <c r="D96" s="442"/>
      <c r="E96" s="442"/>
      <c r="F96" s="442"/>
      <c r="G96" s="442"/>
      <c r="H96" s="442"/>
      <c r="I96" s="442"/>
      <c r="J96" s="442"/>
      <c r="K96" s="442"/>
      <c r="L96" s="442"/>
      <c r="M96" s="442"/>
      <c r="N96" s="442"/>
      <c r="O96" s="442"/>
      <c r="P96" s="471"/>
      <c r="W96" s="453"/>
    </row>
    <row r="97" spans="1:23" s="64" customFormat="1" ht="17" thickBot="1">
      <c r="A97" s="470"/>
      <c r="B97" s="467" t="s">
        <v>862</v>
      </c>
      <c r="C97" s="442"/>
      <c r="D97" s="442"/>
      <c r="E97" s="472"/>
      <c r="F97" s="472"/>
      <c r="G97" s="766"/>
      <c r="H97" s="767"/>
      <c r="I97" s="768"/>
      <c r="J97" s="442"/>
      <c r="K97" s="467" t="s">
        <v>49</v>
      </c>
      <c r="L97" s="610"/>
      <c r="M97" s="442"/>
      <c r="N97" s="442"/>
      <c r="O97" s="467" t="s">
        <v>49</v>
      </c>
      <c r="P97" s="610"/>
      <c r="W97" s="453"/>
    </row>
    <row r="98" spans="1:23" s="64" customFormat="1" ht="17" thickBot="1">
      <c r="A98" s="470"/>
      <c r="B98" s="467"/>
      <c r="C98" s="442"/>
      <c r="D98" s="442"/>
      <c r="E98" s="474"/>
      <c r="F98" s="474"/>
      <c r="G98" s="474"/>
      <c r="H98" s="474"/>
      <c r="I98" s="442"/>
      <c r="J98" s="442"/>
      <c r="K98" s="467"/>
      <c r="L98" s="475"/>
      <c r="M98" s="450"/>
      <c r="N98" s="450"/>
      <c r="O98" s="476"/>
      <c r="P98" s="477"/>
      <c r="W98" s="453"/>
    </row>
    <row r="99" spans="1:23" s="64" customFormat="1" ht="17" thickBot="1">
      <c r="A99" s="470"/>
      <c r="B99" s="467" t="s">
        <v>779</v>
      </c>
      <c r="C99" s="442"/>
      <c r="D99" s="442"/>
      <c r="E99" s="474"/>
      <c r="F99" s="474"/>
      <c r="G99" s="801" t="s">
        <v>859</v>
      </c>
      <c r="H99" s="802"/>
      <c r="I99" s="803"/>
      <c r="J99" s="442"/>
      <c r="K99" s="467" t="s">
        <v>50</v>
      </c>
      <c r="L99" s="611"/>
      <c r="M99" s="442"/>
      <c r="N99" s="442"/>
      <c r="O99" s="467" t="s">
        <v>50</v>
      </c>
      <c r="P99" s="611"/>
      <c r="W99" s="453"/>
    </row>
    <row r="100" spans="1:23" s="64" customFormat="1" ht="16">
      <c r="A100" s="470"/>
      <c r="B100" s="442"/>
      <c r="C100" s="442"/>
      <c r="D100" s="442"/>
      <c r="E100" s="442"/>
      <c r="F100" s="442"/>
      <c r="G100" s="442"/>
      <c r="H100" s="442"/>
      <c r="I100" s="442"/>
      <c r="J100" s="442"/>
      <c r="K100" s="442"/>
      <c r="L100" s="442"/>
      <c r="M100" s="442"/>
      <c r="N100" s="442"/>
      <c r="O100" s="442"/>
      <c r="P100" s="471"/>
      <c r="W100" s="453"/>
    </row>
    <row r="101" spans="1:23" s="64" customFormat="1" ht="16">
      <c r="A101" s="470"/>
      <c r="B101" s="467" t="s">
        <v>70</v>
      </c>
      <c r="C101" s="442"/>
      <c r="D101" s="766"/>
      <c r="E101" s="767"/>
      <c r="F101" s="768"/>
      <c r="G101" s="442"/>
      <c r="H101" s="467" t="s">
        <v>71</v>
      </c>
      <c r="I101" s="442"/>
      <c r="J101" s="769"/>
      <c r="K101" s="804"/>
      <c r="L101" s="804"/>
      <c r="M101" s="804"/>
      <c r="N101" s="804"/>
      <c r="O101" s="770"/>
      <c r="P101" s="471"/>
      <c r="W101" s="453"/>
    </row>
    <row r="102" spans="1:23" s="64" customFormat="1" ht="16">
      <c r="A102" s="470"/>
      <c r="B102" s="442"/>
      <c r="C102" s="442"/>
      <c r="D102" s="442"/>
      <c r="E102" s="442"/>
      <c r="F102" s="442"/>
      <c r="G102" s="442"/>
      <c r="H102" s="442"/>
      <c r="I102" s="442"/>
      <c r="J102" s="442"/>
      <c r="K102" s="442"/>
      <c r="L102" s="442"/>
      <c r="M102" s="442"/>
      <c r="N102" s="442"/>
      <c r="O102" s="442"/>
      <c r="P102" s="471"/>
      <c r="W102" s="453"/>
    </row>
    <row r="103" spans="1:23" s="64" customFormat="1" ht="16">
      <c r="A103" s="470"/>
      <c r="B103" s="467" t="s">
        <v>72</v>
      </c>
      <c r="C103" s="442"/>
      <c r="D103" s="766"/>
      <c r="E103" s="767"/>
      <c r="F103" s="767"/>
      <c r="G103" s="767"/>
      <c r="H103" s="767"/>
      <c r="I103" s="767"/>
      <c r="J103" s="767"/>
      <c r="K103" s="767"/>
      <c r="L103" s="767"/>
      <c r="M103" s="767"/>
      <c r="N103" s="767"/>
      <c r="O103" s="768"/>
      <c r="P103" s="471"/>
      <c r="W103" s="453"/>
    </row>
    <row r="104" spans="1:23" s="64" customFormat="1" ht="17" thickBot="1">
      <c r="A104" s="479"/>
      <c r="B104" s="480"/>
      <c r="C104" s="480"/>
      <c r="D104" s="480"/>
      <c r="E104" s="480"/>
      <c r="F104" s="480"/>
      <c r="G104" s="480"/>
      <c r="H104" s="480"/>
      <c r="I104" s="480"/>
      <c r="J104" s="480"/>
      <c r="K104" s="480"/>
      <c r="L104" s="480"/>
      <c r="M104" s="480"/>
      <c r="N104" s="480"/>
      <c r="O104" s="480"/>
      <c r="P104" s="481"/>
      <c r="W104" s="453"/>
    </row>
    <row r="105" spans="1:23" ht="17" thickBot="1">
      <c r="A105" s="470"/>
      <c r="B105" s="465"/>
      <c r="C105" s="465"/>
      <c r="D105" s="465"/>
      <c r="E105" s="465"/>
      <c r="F105" s="465"/>
      <c r="G105" s="465"/>
      <c r="H105" s="465"/>
      <c r="I105" s="465"/>
      <c r="J105" s="465"/>
      <c r="K105" s="465"/>
      <c r="L105" s="465"/>
      <c r="M105" s="465"/>
      <c r="N105" s="465"/>
      <c r="O105" s="465"/>
      <c r="P105" s="466"/>
      <c r="Q105" s="64"/>
      <c r="R105" s="64"/>
      <c r="S105" s="64"/>
      <c r="T105" s="64"/>
      <c r="U105" s="64"/>
      <c r="V105" s="64"/>
      <c r="W105" s="457" t="s">
        <v>195</v>
      </c>
    </row>
    <row r="106" spans="1:23" s="64" customFormat="1" ht="17" thickBot="1">
      <c r="A106" s="374" t="s">
        <v>1166</v>
      </c>
      <c r="B106" s="467" t="s">
        <v>68</v>
      </c>
      <c r="C106" s="442"/>
      <c r="D106" s="442"/>
      <c r="E106" s="766"/>
      <c r="F106" s="767"/>
      <c r="G106" s="767"/>
      <c r="H106" s="767"/>
      <c r="I106" s="767"/>
      <c r="J106" s="768"/>
      <c r="K106" s="468" t="s">
        <v>69</v>
      </c>
      <c r="L106" s="766"/>
      <c r="M106" s="768"/>
      <c r="N106" s="442"/>
      <c r="O106" s="467" t="s">
        <v>778</v>
      </c>
      <c r="P106" s="629"/>
      <c r="W106" s="453"/>
    </row>
    <row r="107" spans="1:23" s="64" customFormat="1" ht="17" thickBot="1">
      <c r="A107" s="470"/>
      <c r="B107" s="442"/>
      <c r="C107" s="442"/>
      <c r="D107" s="442"/>
      <c r="E107" s="442"/>
      <c r="F107" s="442"/>
      <c r="G107" s="442"/>
      <c r="H107" s="442"/>
      <c r="I107" s="442"/>
      <c r="J107" s="442"/>
      <c r="K107" s="442"/>
      <c r="L107" s="442"/>
      <c r="M107" s="442"/>
      <c r="N107" s="442"/>
      <c r="O107" s="442"/>
      <c r="P107" s="471"/>
      <c r="W107" s="453"/>
    </row>
    <row r="108" spans="1:23" s="64" customFormat="1" ht="17" thickBot="1">
      <c r="A108" s="470"/>
      <c r="B108" s="467" t="s">
        <v>862</v>
      </c>
      <c r="C108" s="442"/>
      <c r="D108" s="442"/>
      <c r="E108" s="472"/>
      <c r="F108" s="472"/>
      <c r="G108" s="766"/>
      <c r="H108" s="767"/>
      <c r="I108" s="768"/>
      <c r="J108" s="442"/>
      <c r="K108" s="467" t="s">
        <v>49</v>
      </c>
      <c r="L108" s="610"/>
      <c r="M108" s="442"/>
      <c r="N108" s="442"/>
      <c r="O108" s="467" t="s">
        <v>49</v>
      </c>
      <c r="P108" s="610"/>
      <c r="W108" s="453"/>
    </row>
    <row r="109" spans="1:23" s="64" customFormat="1" ht="17" thickBot="1">
      <c r="A109" s="470"/>
      <c r="B109" s="467"/>
      <c r="C109" s="442"/>
      <c r="D109" s="442"/>
      <c r="E109" s="474"/>
      <c r="F109" s="474"/>
      <c r="G109" s="474"/>
      <c r="H109" s="474"/>
      <c r="I109" s="442"/>
      <c r="J109" s="442"/>
      <c r="K109" s="467"/>
      <c r="L109" s="475"/>
      <c r="M109" s="450"/>
      <c r="N109" s="450"/>
      <c r="O109" s="476"/>
      <c r="P109" s="477"/>
      <c r="W109" s="453"/>
    </row>
    <row r="110" spans="1:23" s="64" customFormat="1" ht="17" thickBot="1">
      <c r="A110" s="470"/>
      <c r="B110" s="467" t="s">
        <v>779</v>
      </c>
      <c r="C110" s="442"/>
      <c r="D110" s="442"/>
      <c r="E110" s="474"/>
      <c r="F110" s="474"/>
      <c r="G110" s="801" t="s">
        <v>859</v>
      </c>
      <c r="H110" s="802"/>
      <c r="I110" s="803"/>
      <c r="J110" s="442"/>
      <c r="K110" s="467" t="s">
        <v>50</v>
      </c>
      <c r="L110" s="611"/>
      <c r="M110" s="442"/>
      <c r="N110" s="442"/>
      <c r="O110" s="467" t="s">
        <v>50</v>
      </c>
      <c r="P110" s="611"/>
      <c r="W110" s="453"/>
    </row>
    <row r="111" spans="1:23" s="64" customFormat="1" ht="16">
      <c r="A111" s="470"/>
      <c r="B111" s="442"/>
      <c r="C111" s="442"/>
      <c r="D111" s="442"/>
      <c r="E111" s="442"/>
      <c r="F111" s="442"/>
      <c r="G111" s="442"/>
      <c r="H111" s="442"/>
      <c r="I111" s="442"/>
      <c r="J111" s="442"/>
      <c r="K111" s="442"/>
      <c r="L111" s="442"/>
      <c r="M111" s="442"/>
      <c r="N111" s="442"/>
      <c r="O111" s="442"/>
      <c r="P111" s="471"/>
      <c r="W111" s="453"/>
    </row>
    <row r="112" spans="1:23" s="64" customFormat="1" ht="16">
      <c r="A112" s="470"/>
      <c r="B112" s="467" t="s">
        <v>70</v>
      </c>
      <c r="C112" s="442"/>
      <c r="D112" s="766"/>
      <c r="E112" s="767"/>
      <c r="F112" s="768"/>
      <c r="G112" s="442"/>
      <c r="H112" s="467" t="s">
        <v>71</v>
      </c>
      <c r="I112" s="442"/>
      <c r="J112" s="769"/>
      <c r="K112" s="804"/>
      <c r="L112" s="804"/>
      <c r="M112" s="804"/>
      <c r="N112" s="804"/>
      <c r="O112" s="770"/>
      <c r="P112" s="471"/>
      <c r="W112" s="453"/>
    </row>
    <row r="113" spans="1:23" s="64" customFormat="1" ht="16">
      <c r="A113" s="470"/>
      <c r="B113" s="442"/>
      <c r="C113" s="442"/>
      <c r="D113" s="442"/>
      <c r="E113" s="442"/>
      <c r="F113" s="442"/>
      <c r="G113" s="442"/>
      <c r="H113" s="442"/>
      <c r="I113" s="442"/>
      <c r="J113" s="442"/>
      <c r="K113" s="442"/>
      <c r="L113" s="442"/>
      <c r="M113" s="442"/>
      <c r="N113" s="442"/>
      <c r="O113" s="442"/>
      <c r="P113" s="471"/>
      <c r="W113" s="453"/>
    </row>
    <row r="114" spans="1:23" s="64" customFormat="1" ht="16">
      <c r="A114" s="470"/>
      <c r="B114" s="467" t="s">
        <v>72</v>
      </c>
      <c r="C114" s="442"/>
      <c r="D114" s="766"/>
      <c r="E114" s="767"/>
      <c r="F114" s="767"/>
      <c r="G114" s="767"/>
      <c r="H114" s="767"/>
      <c r="I114" s="767"/>
      <c r="J114" s="767"/>
      <c r="K114" s="767"/>
      <c r="L114" s="767"/>
      <c r="M114" s="767"/>
      <c r="N114" s="767"/>
      <c r="O114" s="768"/>
      <c r="P114" s="471"/>
      <c r="W114" s="453"/>
    </row>
    <row r="115" spans="1:23" s="64" customFormat="1" ht="17" thickBot="1">
      <c r="A115" s="479"/>
      <c r="B115" s="480"/>
      <c r="C115" s="480"/>
      <c r="D115" s="480"/>
      <c r="E115" s="480"/>
      <c r="F115" s="480"/>
      <c r="G115" s="480"/>
      <c r="H115" s="480"/>
      <c r="I115" s="480"/>
      <c r="J115" s="480"/>
      <c r="K115" s="480"/>
      <c r="L115" s="480"/>
      <c r="M115" s="480"/>
      <c r="N115" s="480"/>
      <c r="O115" s="480"/>
      <c r="P115" s="481"/>
      <c r="W115" s="453"/>
    </row>
    <row r="116" spans="1:23" s="64" customFormat="1" ht="17" thickBot="1">
      <c r="A116" s="470"/>
      <c r="B116" s="465"/>
      <c r="C116" s="465"/>
      <c r="D116" s="465"/>
      <c r="E116" s="465"/>
      <c r="F116" s="465"/>
      <c r="G116" s="465"/>
      <c r="H116" s="465"/>
      <c r="I116" s="465"/>
      <c r="J116" s="465"/>
      <c r="K116" s="465"/>
      <c r="L116" s="465"/>
      <c r="M116" s="465"/>
      <c r="N116" s="465"/>
      <c r="O116" s="465"/>
      <c r="P116" s="466"/>
      <c r="W116" s="457" t="s">
        <v>195</v>
      </c>
    </row>
    <row r="117" spans="1:23" s="64" customFormat="1" ht="17" thickBot="1">
      <c r="A117" s="374" t="s">
        <v>1167</v>
      </c>
      <c r="B117" s="467" t="s">
        <v>68</v>
      </c>
      <c r="C117" s="442"/>
      <c r="D117" s="442"/>
      <c r="E117" s="766"/>
      <c r="F117" s="767"/>
      <c r="G117" s="767"/>
      <c r="H117" s="767"/>
      <c r="I117" s="767"/>
      <c r="J117" s="768"/>
      <c r="K117" s="468" t="s">
        <v>69</v>
      </c>
      <c r="L117" s="766"/>
      <c r="M117" s="768"/>
      <c r="N117" s="442"/>
      <c r="O117" s="467" t="s">
        <v>778</v>
      </c>
      <c r="P117" s="629"/>
      <c r="W117" s="453"/>
    </row>
    <row r="118" spans="1:23" s="64" customFormat="1" ht="17" thickBot="1">
      <c r="A118" s="470"/>
      <c r="B118" s="442"/>
      <c r="C118" s="442"/>
      <c r="D118" s="442"/>
      <c r="E118" s="442"/>
      <c r="F118" s="442"/>
      <c r="G118" s="442"/>
      <c r="H118" s="442"/>
      <c r="I118" s="442"/>
      <c r="J118" s="442"/>
      <c r="K118" s="442"/>
      <c r="L118" s="442"/>
      <c r="M118" s="442"/>
      <c r="N118" s="442"/>
      <c r="O118" s="442"/>
      <c r="P118" s="471"/>
      <c r="W118" s="453"/>
    </row>
    <row r="119" spans="1:23" s="64" customFormat="1" ht="17" thickBot="1">
      <c r="A119" s="470"/>
      <c r="B119" s="467" t="s">
        <v>862</v>
      </c>
      <c r="C119" s="442"/>
      <c r="D119" s="442"/>
      <c r="E119" s="472"/>
      <c r="F119" s="472"/>
      <c r="G119" s="766"/>
      <c r="H119" s="767"/>
      <c r="I119" s="768"/>
      <c r="J119" s="442"/>
      <c r="K119" s="467" t="s">
        <v>49</v>
      </c>
      <c r="L119" s="610"/>
      <c r="M119" s="442"/>
      <c r="N119" s="442"/>
      <c r="O119" s="467" t="s">
        <v>49</v>
      </c>
      <c r="P119" s="610"/>
      <c r="W119" s="453"/>
    </row>
    <row r="120" spans="1:23" s="64" customFormat="1" ht="17" thickBot="1">
      <c r="A120" s="470"/>
      <c r="B120" s="467"/>
      <c r="C120" s="442"/>
      <c r="D120" s="442"/>
      <c r="E120" s="474"/>
      <c r="F120" s="474"/>
      <c r="G120" s="474"/>
      <c r="H120" s="474"/>
      <c r="I120" s="442"/>
      <c r="J120" s="442"/>
      <c r="K120" s="467"/>
      <c r="L120" s="475"/>
      <c r="M120" s="450"/>
      <c r="N120" s="450"/>
      <c r="O120" s="476"/>
      <c r="P120" s="477"/>
      <c r="W120" s="453"/>
    </row>
    <row r="121" spans="1:23" s="64" customFormat="1" ht="17" thickBot="1">
      <c r="A121" s="470"/>
      <c r="B121" s="467" t="s">
        <v>779</v>
      </c>
      <c r="C121" s="442"/>
      <c r="D121" s="442"/>
      <c r="E121" s="474"/>
      <c r="F121" s="474"/>
      <c r="G121" s="801" t="s">
        <v>859</v>
      </c>
      <c r="H121" s="802"/>
      <c r="I121" s="803"/>
      <c r="J121" s="442"/>
      <c r="K121" s="467" t="s">
        <v>50</v>
      </c>
      <c r="L121" s="611"/>
      <c r="M121" s="442"/>
      <c r="N121" s="442"/>
      <c r="O121" s="467" t="s">
        <v>50</v>
      </c>
      <c r="P121" s="611"/>
      <c r="W121" s="453"/>
    </row>
    <row r="122" spans="1:23" s="64" customFormat="1" ht="16">
      <c r="A122" s="470"/>
      <c r="B122" s="442"/>
      <c r="C122" s="442"/>
      <c r="D122" s="442"/>
      <c r="E122" s="442"/>
      <c r="F122" s="442"/>
      <c r="G122" s="442"/>
      <c r="H122" s="442"/>
      <c r="I122" s="442"/>
      <c r="J122" s="442"/>
      <c r="K122" s="442"/>
      <c r="L122" s="442"/>
      <c r="M122" s="442"/>
      <c r="N122" s="442"/>
      <c r="O122" s="442"/>
      <c r="P122" s="471"/>
      <c r="W122" s="453"/>
    </row>
    <row r="123" spans="1:23" s="64" customFormat="1" ht="16">
      <c r="A123" s="470"/>
      <c r="B123" s="467" t="s">
        <v>70</v>
      </c>
      <c r="C123" s="442"/>
      <c r="D123" s="766"/>
      <c r="E123" s="767"/>
      <c r="F123" s="768"/>
      <c r="G123" s="442"/>
      <c r="H123" s="467" t="s">
        <v>71</v>
      </c>
      <c r="I123" s="442"/>
      <c r="J123" s="769"/>
      <c r="K123" s="804"/>
      <c r="L123" s="804"/>
      <c r="M123" s="804"/>
      <c r="N123" s="804"/>
      <c r="O123" s="770"/>
      <c r="P123" s="471"/>
      <c r="W123" s="453"/>
    </row>
    <row r="124" spans="1:23" s="64" customFormat="1" ht="16">
      <c r="A124" s="470"/>
      <c r="B124" s="442"/>
      <c r="C124" s="442"/>
      <c r="D124" s="442"/>
      <c r="E124" s="442"/>
      <c r="F124" s="442"/>
      <c r="G124" s="442"/>
      <c r="H124" s="442"/>
      <c r="I124" s="442"/>
      <c r="J124" s="442"/>
      <c r="K124" s="442"/>
      <c r="L124" s="442"/>
      <c r="M124" s="442"/>
      <c r="N124" s="442"/>
      <c r="O124" s="442"/>
      <c r="P124" s="471"/>
      <c r="W124" s="453"/>
    </row>
    <row r="125" spans="1:23" s="64" customFormat="1" ht="16">
      <c r="A125" s="470"/>
      <c r="B125" s="467" t="s">
        <v>72</v>
      </c>
      <c r="C125" s="442"/>
      <c r="D125" s="766"/>
      <c r="E125" s="767"/>
      <c r="F125" s="767"/>
      <c r="G125" s="767"/>
      <c r="H125" s="767"/>
      <c r="I125" s="767"/>
      <c r="J125" s="767"/>
      <c r="K125" s="767"/>
      <c r="L125" s="767"/>
      <c r="M125" s="767"/>
      <c r="N125" s="767"/>
      <c r="O125" s="768"/>
      <c r="P125" s="471"/>
      <c r="W125" s="453"/>
    </row>
    <row r="126" spans="1:23" s="64" customFormat="1" ht="17" thickBot="1">
      <c r="A126" s="479"/>
      <c r="B126" s="480"/>
      <c r="C126" s="480"/>
      <c r="D126" s="480"/>
      <c r="E126" s="480"/>
      <c r="F126" s="480"/>
      <c r="G126" s="480"/>
      <c r="H126" s="480"/>
      <c r="I126" s="480"/>
      <c r="J126" s="480"/>
      <c r="K126" s="480"/>
      <c r="L126" s="480"/>
      <c r="M126" s="480"/>
      <c r="N126" s="480"/>
      <c r="O126" s="480"/>
      <c r="P126" s="481"/>
      <c r="W126" s="453"/>
    </row>
    <row r="127" spans="1:23" s="64" customFormat="1" ht="17" thickBot="1">
      <c r="A127" s="470"/>
      <c r="B127" s="465"/>
      <c r="C127" s="465"/>
      <c r="D127" s="465"/>
      <c r="E127" s="465"/>
      <c r="F127" s="465"/>
      <c r="G127" s="465"/>
      <c r="H127" s="465"/>
      <c r="I127" s="465"/>
      <c r="J127" s="465"/>
      <c r="K127" s="465"/>
      <c r="L127" s="465"/>
      <c r="M127" s="465"/>
      <c r="N127" s="465"/>
      <c r="O127" s="465"/>
      <c r="P127" s="466"/>
      <c r="W127" s="457" t="s">
        <v>195</v>
      </c>
    </row>
    <row r="128" spans="1:23" s="64" customFormat="1" ht="17" thickBot="1">
      <c r="A128" s="374" t="s">
        <v>1168</v>
      </c>
      <c r="B128" s="467" t="s">
        <v>68</v>
      </c>
      <c r="C128" s="442"/>
      <c r="D128" s="442"/>
      <c r="E128" s="766"/>
      <c r="F128" s="767"/>
      <c r="G128" s="767"/>
      <c r="H128" s="767"/>
      <c r="I128" s="767"/>
      <c r="J128" s="768"/>
      <c r="K128" s="468" t="s">
        <v>69</v>
      </c>
      <c r="L128" s="766"/>
      <c r="M128" s="768"/>
      <c r="N128" s="442"/>
      <c r="O128" s="467" t="s">
        <v>778</v>
      </c>
      <c r="P128" s="629"/>
      <c r="W128" s="453"/>
    </row>
    <row r="129" spans="1:23" s="64" customFormat="1" ht="17" thickBot="1">
      <c r="A129" s="470"/>
      <c r="B129" s="442"/>
      <c r="C129" s="442"/>
      <c r="D129" s="442"/>
      <c r="E129" s="442"/>
      <c r="F129" s="442"/>
      <c r="G129" s="442"/>
      <c r="H129" s="442"/>
      <c r="I129" s="442"/>
      <c r="J129" s="442"/>
      <c r="K129" s="442"/>
      <c r="L129" s="442"/>
      <c r="M129" s="442"/>
      <c r="N129" s="442"/>
      <c r="O129" s="442"/>
      <c r="P129" s="471"/>
      <c r="W129" s="453"/>
    </row>
    <row r="130" spans="1:23" s="64" customFormat="1" ht="17" thickBot="1">
      <c r="A130" s="470"/>
      <c r="B130" s="467" t="s">
        <v>862</v>
      </c>
      <c r="C130" s="442"/>
      <c r="D130" s="442"/>
      <c r="E130" s="472"/>
      <c r="F130" s="472"/>
      <c r="G130" s="766"/>
      <c r="H130" s="767"/>
      <c r="I130" s="768"/>
      <c r="J130" s="442"/>
      <c r="K130" s="467" t="s">
        <v>49</v>
      </c>
      <c r="L130" s="610"/>
      <c r="M130" s="442"/>
      <c r="N130" s="442"/>
      <c r="O130" s="467" t="s">
        <v>49</v>
      </c>
      <c r="P130" s="610"/>
      <c r="W130" s="453"/>
    </row>
    <row r="131" spans="1:23" s="64" customFormat="1" ht="17" thickBot="1">
      <c r="A131" s="470"/>
      <c r="B131" s="467"/>
      <c r="C131" s="442"/>
      <c r="D131" s="442"/>
      <c r="E131" s="474"/>
      <c r="F131" s="474"/>
      <c r="G131" s="474"/>
      <c r="H131" s="474"/>
      <c r="I131" s="442"/>
      <c r="J131" s="442"/>
      <c r="K131" s="467"/>
      <c r="L131" s="475"/>
      <c r="M131" s="450"/>
      <c r="N131" s="450"/>
      <c r="O131" s="476"/>
      <c r="P131" s="477"/>
      <c r="W131" s="453"/>
    </row>
    <row r="132" spans="1:23" s="64" customFormat="1" ht="17" thickBot="1">
      <c r="A132" s="470"/>
      <c r="B132" s="467" t="s">
        <v>779</v>
      </c>
      <c r="C132" s="442"/>
      <c r="D132" s="442"/>
      <c r="E132" s="474"/>
      <c r="F132" s="474"/>
      <c r="G132" s="801" t="s">
        <v>859</v>
      </c>
      <c r="H132" s="802"/>
      <c r="I132" s="803"/>
      <c r="J132" s="442"/>
      <c r="K132" s="467" t="s">
        <v>50</v>
      </c>
      <c r="L132" s="611"/>
      <c r="M132" s="442"/>
      <c r="N132" s="442"/>
      <c r="O132" s="467" t="s">
        <v>50</v>
      </c>
      <c r="P132" s="611"/>
      <c r="W132" s="453"/>
    </row>
    <row r="133" spans="1:23" s="64" customFormat="1" ht="16">
      <c r="A133" s="470"/>
      <c r="B133" s="442"/>
      <c r="C133" s="442"/>
      <c r="D133" s="442"/>
      <c r="E133" s="442"/>
      <c r="F133" s="442"/>
      <c r="G133" s="442"/>
      <c r="H133" s="442"/>
      <c r="I133" s="442"/>
      <c r="J133" s="442"/>
      <c r="K133" s="442"/>
      <c r="L133" s="442"/>
      <c r="M133" s="442"/>
      <c r="N133" s="442"/>
      <c r="O133" s="442"/>
      <c r="P133" s="471"/>
      <c r="W133" s="453"/>
    </row>
    <row r="134" spans="1:23" s="64" customFormat="1" ht="16">
      <c r="A134" s="470"/>
      <c r="B134" s="467" t="s">
        <v>70</v>
      </c>
      <c r="C134" s="442"/>
      <c r="D134" s="766"/>
      <c r="E134" s="767"/>
      <c r="F134" s="768"/>
      <c r="G134" s="442"/>
      <c r="H134" s="467" t="s">
        <v>71</v>
      </c>
      <c r="I134" s="442"/>
      <c r="J134" s="769"/>
      <c r="K134" s="804"/>
      <c r="L134" s="804"/>
      <c r="M134" s="804"/>
      <c r="N134" s="804"/>
      <c r="O134" s="770"/>
      <c r="P134" s="471"/>
      <c r="W134" s="453"/>
    </row>
    <row r="135" spans="1:23" s="64" customFormat="1" ht="16">
      <c r="A135" s="470"/>
      <c r="B135" s="442"/>
      <c r="C135" s="442"/>
      <c r="D135" s="442"/>
      <c r="E135" s="442"/>
      <c r="F135" s="442"/>
      <c r="G135" s="442"/>
      <c r="H135" s="442"/>
      <c r="I135" s="442"/>
      <c r="J135" s="442"/>
      <c r="K135" s="442"/>
      <c r="L135" s="442"/>
      <c r="M135" s="442"/>
      <c r="N135" s="442"/>
      <c r="O135" s="442"/>
      <c r="P135" s="471"/>
      <c r="W135" s="453"/>
    </row>
    <row r="136" spans="1:23" s="64" customFormat="1" ht="16">
      <c r="A136" s="470"/>
      <c r="B136" s="467" t="s">
        <v>72</v>
      </c>
      <c r="C136" s="442"/>
      <c r="D136" s="766"/>
      <c r="E136" s="767"/>
      <c r="F136" s="767"/>
      <c r="G136" s="767"/>
      <c r="H136" s="767"/>
      <c r="I136" s="767"/>
      <c r="J136" s="767"/>
      <c r="K136" s="767"/>
      <c r="L136" s="767"/>
      <c r="M136" s="767"/>
      <c r="N136" s="767"/>
      <c r="O136" s="768"/>
      <c r="P136" s="471"/>
      <c r="W136" s="453"/>
    </row>
    <row r="137" spans="1:23" s="64" customFormat="1" ht="17" thickBot="1">
      <c r="A137" s="479"/>
      <c r="B137" s="480"/>
      <c r="C137" s="480"/>
      <c r="D137" s="480"/>
      <c r="E137" s="480"/>
      <c r="F137" s="480"/>
      <c r="G137" s="480"/>
      <c r="H137" s="480"/>
      <c r="I137" s="480"/>
      <c r="J137" s="480"/>
      <c r="K137" s="480"/>
      <c r="L137" s="480"/>
      <c r="M137" s="480"/>
      <c r="N137" s="480"/>
      <c r="O137" s="480"/>
      <c r="P137" s="481"/>
      <c r="W137" s="453"/>
    </row>
    <row r="138" spans="1:23" s="64" customFormat="1" ht="17" thickBot="1">
      <c r="A138" s="470"/>
      <c r="B138" s="465"/>
      <c r="C138" s="465"/>
      <c r="D138" s="465"/>
      <c r="E138" s="465"/>
      <c r="F138" s="465"/>
      <c r="G138" s="465"/>
      <c r="H138" s="465"/>
      <c r="I138" s="465"/>
      <c r="J138" s="465"/>
      <c r="K138" s="465"/>
      <c r="L138" s="465"/>
      <c r="M138" s="465"/>
      <c r="N138" s="465"/>
      <c r="O138" s="465"/>
      <c r="P138" s="466"/>
      <c r="W138" s="457" t="s">
        <v>195</v>
      </c>
    </row>
    <row r="139" spans="1:23" s="64" customFormat="1" ht="17" thickBot="1">
      <c r="A139" s="374" t="s">
        <v>1169</v>
      </c>
      <c r="B139" s="467" t="s">
        <v>68</v>
      </c>
      <c r="C139" s="442"/>
      <c r="D139" s="442"/>
      <c r="E139" s="766"/>
      <c r="F139" s="767"/>
      <c r="G139" s="767"/>
      <c r="H139" s="767"/>
      <c r="I139" s="767"/>
      <c r="J139" s="768"/>
      <c r="K139" s="468" t="s">
        <v>69</v>
      </c>
      <c r="L139" s="766"/>
      <c r="M139" s="768"/>
      <c r="N139" s="442"/>
      <c r="O139" s="467" t="s">
        <v>778</v>
      </c>
      <c r="P139" s="629"/>
      <c r="W139" s="453"/>
    </row>
    <row r="140" spans="1:23" s="64" customFormat="1" ht="17" thickBot="1">
      <c r="A140" s="470"/>
      <c r="B140" s="442"/>
      <c r="C140" s="442"/>
      <c r="D140" s="442"/>
      <c r="E140" s="442"/>
      <c r="F140" s="442"/>
      <c r="G140" s="442"/>
      <c r="H140" s="442"/>
      <c r="I140" s="442"/>
      <c r="J140" s="442"/>
      <c r="K140" s="442"/>
      <c r="L140" s="442"/>
      <c r="M140" s="442"/>
      <c r="N140" s="442"/>
      <c r="O140" s="442"/>
      <c r="P140" s="471"/>
      <c r="W140" s="453"/>
    </row>
    <row r="141" spans="1:23" s="64" customFormat="1" ht="17" thickBot="1">
      <c r="A141" s="470"/>
      <c r="B141" s="467" t="s">
        <v>862</v>
      </c>
      <c r="C141" s="442"/>
      <c r="D141" s="442"/>
      <c r="E141" s="472"/>
      <c r="F141" s="472"/>
      <c r="G141" s="766"/>
      <c r="H141" s="767"/>
      <c r="I141" s="768"/>
      <c r="J141" s="442"/>
      <c r="K141" s="467" t="s">
        <v>49</v>
      </c>
      <c r="L141" s="610"/>
      <c r="M141" s="442"/>
      <c r="N141" s="442"/>
      <c r="O141" s="467" t="s">
        <v>49</v>
      </c>
      <c r="P141" s="610"/>
      <c r="W141" s="453"/>
    </row>
    <row r="142" spans="1:23" s="64" customFormat="1" ht="17" thickBot="1">
      <c r="A142" s="470"/>
      <c r="B142" s="467"/>
      <c r="C142" s="442"/>
      <c r="D142" s="442"/>
      <c r="E142" s="474"/>
      <c r="F142" s="474"/>
      <c r="G142" s="474"/>
      <c r="H142" s="474"/>
      <c r="I142" s="442"/>
      <c r="J142" s="442"/>
      <c r="K142" s="467"/>
      <c r="L142" s="475"/>
      <c r="M142" s="450"/>
      <c r="N142" s="450"/>
      <c r="O142" s="476"/>
      <c r="P142" s="477"/>
      <c r="W142" s="453"/>
    </row>
    <row r="143" spans="1:23" s="64" customFormat="1" ht="17" thickBot="1">
      <c r="A143" s="470"/>
      <c r="B143" s="467" t="s">
        <v>779</v>
      </c>
      <c r="C143" s="442"/>
      <c r="D143" s="442"/>
      <c r="E143" s="474"/>
      <c r="F143" s="474"/>
      <c r="G143" s="801" t="s">
        <v>859</v>
      </c>
      <c r="H143" s="802"/>
      <c r="I143" s="803"/>
      <c r="J143" s="442"/>
      <c r="K143" s="467" t="s">
        <v>50</v>
      </c>
      <c r="L143" s="611"/>
      <c r="M143" s="442"/>
      <c r="N143" s="442"/>
      <c r="O143" s="467" t="s">
        <v>50</v>
      </c>
      <c r="P143" s="611"/>
      <c r="W143" s="453"/>
    </row>
    <row r="144" spans="1:23" s="64" customFormat="1" ht="16">
      <c r="A144" s="470"/>
      <c r="B144" s="442"/>
      <c r="C144" s="442"/>
      <c r="D144" s="442"/>
      <c r="E144" s="442"/>
      <c r="F144" s="442"/>
      <c r="G144" s="442"/>
      <c r="H144" s="442"/>
      <c r="I144" s="442"/>
      <c r="J144" s="442"/>
      <c r="K144" s="442"/>
      <c r="L144" s="442"/>
      <c r="M144" s="442"/>
      <c r="N144" s="442"/>
      <c r="O144" s="442"/>
      <c r="P144" s="471"/>
      <c r="W144" s="453"/>
    </row>
    <row r="145" spans="1:23" s="64" customFormat="1" ht="16">
      <c r="A145" s="470"/>
      <c r="B145" s="467" t="s">
        <v>70</v>
      </c>
      <c r="C145" s="442"/>
      <c r="D145" s="766"/>
      <c r="E145" s="767"/>
      <c r="F145" s="768"/>
      <c r="G145" s="442"/>
      <c r="H145" s="467" t="s">
        <v>71</v>
      </c>
      <c r="I145" s="442"/>
      <c r="J145" s="769"/>
      <c r="K145" s="804"/>
      <c r="L145" s="804"/>
      <c r="M145" s="804"/>
      <c r="N145" s="804"/>
      <c r="O145" s="770"/>
      <c r="P145" s="471"/>
      <c r="W145" s="453"/>
    </row>
    <row r="146" spans="1:23" s="64" customFormat="1" ht="16">
      <c r="A146" s="470"/>
      <c r="B146" s="442"/>
      <c r="C146" s="442"/>
      <c r="D146" s="442"/>
      <c r="E146" s="442"/>
      <c r="F146" s="442"/>
      <c r="G146" s="442"/>
      <c r="H146" s="442"/>
      <c r="I146" s="442"/>
      <c r="J146" s="442"/>
      <c r="K146" s="442"/>
      <c r="L146" s="442"/>
      <c r="M146" s="442"/>
      <c r="N146" s="442"/>
      <c r="O146" s="442"/>
      <c r="P146" s="471"/>
      <c r="W146" s="453"/>
    </row>
    <row r="147" spans="1:23" s="64" customFormat="1" ht="16">
      <c r="A147" s="470"/>
      <c r="B147" s="467" t="s">
        <v>72</v>
      </c>
      <c r="C147" s="442"/>
      <c r="D147" s="766"/>
      <c r="E147" s="767"/>
      <c r="F147" s="767"/>
      <c r="G147" s="767"/>
      <c r="H147" s="767"/>
      <c r="I147" s="767"/>
      <c r="J147" s="767"/>
      <c r="K147" s="767"/>
      <c r="L147" s="767"/>
      <c r="M147" s="767"/>
      <c r="N147" s="767"/>
      <c r="O147" s="768"/>
      <c r="P147" s="471"/>
      <c r="W147" s="453"/>
    </row>
    <row r="148" spans="1:23" s="64" customFormat="1" ht="17" thickBot="1">
      <c r="A148" s="479"/>
      <c r="B148" s="480"/>
      <c r="C148" s="480"/>
      <c r="D148" s="480"/>
      <c r="E148" s="480"/>
      <c r="F148" s="480"/>
      <c r="G148" s="480"/>
      <c r="H148" s="480"/>
      <c r="I148" s="480"/>
      <c r="J148" s="480"/>
      <c r="K148" s="480"/>
      <c r="L148" s="480"/>
      <c r="M148" s="480"/>
      <c r="N148" s="480"/>
      <c r="O148" s="480"/>
      <c r="P148" s="481"/>
      <c r="W148" s="453"/>
    </row>
    <row r="149" spans="1:23" s="64" customFormat="1" ht="17" thickBot="1">
      <c r="A149" s="470"/>
      <c r="B149" s="465"/>
      <c r="C149" s="465"/>
      <c r="D149" s="465"/>
      <c r="E149" s="465"/>
      <c r="F149" s="465"/>
      <c r="G149" s="465"/>
      <c r="H149" s="465"/>
      <c r="I149" s="465"/>
      <c r="J149" s="465"/>
      <c r="K149" s="465"/>
      <c r="L149" s="465"/>
      <c r="M149" s="465"/>
      <c r="N149" s="465"/>
      <c r="O149" s="465"/>
      <c r="P149" s="466"/>
      <c r="W149" s="457" t="s">
        <v>195</v>
      </c>
    </row>
    <row r="150" spans="1:23" s="64" customFormat="1" ht="17" thickBot="1">
      <c r="A150" s="374" t="s">
        <v>1170</v>
      </c>
      <c r="B150" s="467" t="s">
        <v>68</v>
      </c>
      <c r="C150" s="442"/>
      <c r="D150" s="442"/>
      <c r="E150" s="766"/>
      <c r="F150" s="767"/>
      <c r="G150" s="767"/>
      <c r="H150" s="767"/>
      <c r="I150" s="767"/>
      <c r="J150" s="768"/>
      <c r="K150" s="468" t="s">
        <v>69</v>
      </c>
      <c r="L150" s="766"/>
      <c r="M150" s="768"/>
      <c r="N150" s="442"/>
      <c r="O150" s="467" t="s">
        <v>778</v>
      </c>
      <c r="P150" s="629"/>
      <c r="W150" s="453"/>
    </row>
    <row r="151" spans="1:23" s="64" customFormat="1" ht="17" thickBot="1">
      <c r="A151" s="470"/>
      <c r="B151" s="442"/>
      <c r="C151" s="442"/>
      <c r="D151" s="442"/>
      <c r="E151" s="442"/>
      <c r="F151" s="442"/>
      <c r="G151" s="442"/>
      <c r="H151" s="442"/>
      <c r="I151" s="442"/>
      <c r="J151" s="442"/>
      <c r="K151" s="442"/>
      <c r="L151" s="442"/>
      <c r="M151" s="442"/>
      <c r="N151" s="442"/>
      <c r="O151" s="442"/>
      <c r="P151" s="471"/>
      <c r="W151" s="453"/>
    </row>
    <row r="152" spans="1:23" s="64" customFormat="1" ht="17" thickBot="1">
      <c r="A152" s="470"/>
      <c r="B152" s="467" t="s">
        <v>862</v>
      </c>
      <c r="C152" s="442"/>
      <c r="D152" s="442"/>
      <c r="E152" s="472"/>
      <c r="F152" s="472"/>
      <c r="G152" s="766"/>
      <c r="H152" s="767"/>
      <c r="I152" s="768"/>
      <c r="J152" s="442"/>
      <c r="K152" s="467" t="s">
        <v>49</v>
      </c>
      <c r="L152" s="610"/>
      <c r="M152" s="442"/>
      <c r="N152" s="442"/>
      <c r="O152" s="467" t="s">
        <v>49</v>
      </c>
      <c r="P152" s="610"/>
      <c r="W152" s="453"/>
    </row>
    <row r="153" spans="1:23" s="64" customFormat="1" ht="17" thickBot="1">
      <c r="A153" s="470"/>
      <c r="B153" s="467"/>
      <c r="C153" s="442"/>
      <c r="D153" s="442"/>
      <c r="E153" s="474"/>
      <c r="F153" s="474"/>
      <c r="G153" s="474"/>
      <c r="H153" s="474"/>
      <c r="I153" s="442"/>
      <c r="J153" s="442"/>
      <c r="K153" s="467"/>
      <c r="L153" s="475"/>
      <c r="M153" s="450"/>
      <c r="N153" s="450"/>
      <c r="O153" s="476"/>
      <c r="P153" s="477"/>
      <c r="W153" s="453"/>
    </row>
    <row r="154" spans="1:23" s="64" customFormat="1" ht="17" thickBot="1">
      <c r="A154" s="470"/>
      <c r="B154" s="467" t="s">
        <v>779</v>
      </c>
      <c r="C154" s="442"/>
      <c r="D154" s="442"/>
      <c r="E154" s="474"/>
      <c r="F154" s="474"/>
      <c r="G154" s="801" t="s">
        <v>859</v>
      </c>
      <c r="H154" s="802"/>
      <c r="I154" s="803"/>
      <c r="J154" s="442"/>
      <c r="K154" s="467" t="s">
        <v>50</v>
      </c>
      <c r="L154" s="611"/>
      <c r="M154" s="442"/>
      <c r="N154" s="442"/>
      <c r="O154" s="467" t="s">
        <v>50</v>
      </c>
      <c r="P154" s="611"/>
      <c r="W154" s="453"/>
    </row>
    <row r="155" spans="1:23" s="64" customFormat="1" ht="16">
      <c r="A155" s="470"/>
      <c r="B155" s="442"/>
      <c r="C155" s="442"/>
      <c r="D155" s="442"/>
      <c r="E155" s="442"/>
      <c r="F155" s="442"/>
      <c r="G155" s="442"/>
      <c r="H155" s="442"/>
      <c r="I155" s="442"/>
      <c r="J155" s="442"/>
      <c r="K155" s="442"/>
      <c r="L155" s="442"/>
      <c r="M155" s="442"/>
      <c r="N155" s="442"/>
      <c r="O155" s="442"/>
      <c r="P155" s="471"/>
      <c r="W155" s="453"/>
    </row>
    <row r="156" spans="1:23" s="64" customFormat="1" ht="16">
      <c r="A156" s="470"/>
      <c r="B156" s="467" t="s">
        <v>70</v>
      </c>
      <c r="C156" s="442"/>
      <c r="D156" s="766"/>
      <c r="E156" s="767"/>
      <c r="F156" s="768"/>
      <c r="G156" s="442"/>
      <c r="H156" s="467" t="s">
        <v>71</v>
      </c>
      <c r="I156" s="442"/>
      <c r="J156" s="769"/>
      <c r="K156" s="804"/>
      <c r="L156" s="804"/>
      <c r="M156" s="804"/>
      <c r="N156" s="804"/>
      <c r="O156" s="770"/>
      <c r="P156" s="471"/>
      <c r="W156" s="453"/>
    </row>
    <row r="157" spans="1:23" s="64" customFormat="1" ht="16">
      <c r="A157" s="470"/>
      <c r="B157" s="442"/>
      <c r="C157" s="442"/>
      <c r="D157" s="442"/>
      <c r="E157" s="442"/>
      <c r="F157" s="442"/>
      <c r="G157" s="442"/>
      <c r="H157" s="442"/>
      <c r="I157" s="442"/>
      <c r="J157" s="442"/>
      <c r="K157" s="442"/>
      <c r="L157" s="442"/>
      <c r="M157" s="442"/>
      <c r="N157" s="442"/>
      <c r="O157" s="442"/>
      <c r="P157" s="471"/>
      <c r="W157" s="453"/>
    </row>
    <row r="158" spans="1:23" s="64" customFormat="1" ht="16">
      <c r="A158" s="470"/>
      <c r="B158" s="467" t="s">
        <v>72</v>
      </c>
      <c r="C158" s="442"/>
      <c r="D158" s="766"/>
      <c r="E158" s="767"/>
      <c r="F158" s="767"/>
      <c r="G158" s="767"/>
      <c r="H158" s="767"/>
      <c r="I158" s="767"/>
      <c r="J158" s="767"/>
      <c r="K158" s="767"/>
      <c r="L158" s="767"/>
      <c r="M158" s="767"/>
      <c r="N158" s="767"/>
      <c r="O158" s="768"/>
      <c r="P158" s="471"/>
      <c r="W158" s="453"/>
    </row>
    <row r="159" spans="1:23" s="64" customFormat="1" ht="17" thickBot="1">
      <c r="A159" s="479"/>
      <c r="B159" s="480"/>
      <c r="C159" s="480"/>
      <c r="D159" s="480"/>
      <c r="E159" s="480"/>
      <c r="F159" s="480"/>
      <c r="G159" s="480"/>
      <c r="H159" s="480"/>
      <c r="I159" s="480"/>
      <c r="J159" s="480"/>
      <c r="K159" s="480"/>
      <c r="L159" s="480"/>
      <c r="M159" s="480"/>
      <c r="N159" s="480"/>
      <c r="O159" s="480"/>
      <c r="P159" s="481"/>
      <c r="W159" s="453"/>
    </row>
    <row r="160" spans="1:23" s="64" customFormat="1" ht="17" thickBot="1">
      <c r="A160" s="470"/>
      <c r="B160" s="465"/>
      <c r="C160" s="465"/>
      <c r="D160" s="465"/>
      <c r="E160" s="465"/>
      <c r="F160" s="465"/>
      <c r="G160" s="465"/>
      <c r="H160" s="465"/>
      <c r="I160" s="465"/>
      <c r="J160" s="465"/>
      <c r="K160" s="465"/>
      <c r="L160" s="465"/>
      <c r="M160" s="465"/>
      <c r="N160" s="465"/>
      <c r="O160" s="465"/>
      <c r="P160" s="466"/>
      <c r="W160" s="457" t="s">
        <v>195</v>
      </c>
    </row>
    <row r="161" spans="1:23" s="64" customFormat="1" ht="17" thickBot="1">
      <c r="A161" s="374" t="s">
        <v>1171</v>
      </c>
      <c r="B161" s="467" t="s">
        <v>68</v>
      </c>
      <c r="C161" s="442"/>
      <c r="D161" s="442"/>
      <c r="E161" s="766"/>
      <c r="F161" s="767"/>
      <c r="G161" s="767"/>
      <c r="H161" s="767"/>
      <c r="I161" s="767"/>
      <c r="J161" s="768"/>
      <c r="K161" s="468" t="s">
        <v>69</v>
      </c>
      <c r="L161" s="766"/>
      <c r="M161" s="768"/>
      <c r="N161" s="442"/>
      <c r="O161" s="467" t="s">
        <v>778</v>
      </c>
      <c r="P161" s="629"/>
      <c r="W161" s="453"/>
    </row>
    <row r="162" spans="1:23" s="64" customFormat="1" ht="17" thickBot="1">
      <c r="A162" s="470"/>
      <c r="B162" s="442"/>
      <c r="C162" s="442"/>
      <c r="D162" s="442"/>
      <c r="E162" s="442"/>
      <c r="F162" s="442"/>
      <c r="G162" s="442"/>
      <c r="H162" s="442"/>
      <c r="I162" s="442"/>
      <c r="J162" s="442"/>
      <c r="K162" s="442"/>
      <c r="L162" s="442"/>
      <c r="M162" s="442"/>
      <c r="N162" s="442"/>
      <c r="O162" s="442"/>
      <c r="P162" s="471"/>
      <c r="W162" s="453"/>
    </row>
    <row r="163" spans="1:23" s="64" customFormat="1" ht="17" thickBot="1">
      <c r="A163" s="470"/>
      <c r="B163" s="467" t="s">
        <v>862</v>
      </c>
      <c r="C163" s="442"/>
      <c r="D163" s="442"/>
      <c r="E163" s="472"/>
      <c r="F163" s="472"/>
      <c r="G163" s="766"/>
      <c r="H163" s="767"/>
      <c r="I163" s="768"/>
      <c r="J163" s="442"/>
      <c r="K163" s="467" t="s">
        <v>49</v>
      </c>
      <c r="L163" s="610"/>
      <c r="M163" s="442"/>
      <c r="N163" s="442"/>
      <c r="O163" s="467" t="s">
        <v>49</v>
      </c>
      <c r="P163" s="610"/>
      <c r="W163" s="453"/>
    </row>
    <row r="164" spans="1:23" s="64" customFormat="1" ht="17" thickBot="1">
      <c r="A164" s="470"/>
      <c r="B164" s="467"/>
      <c r="C164" s="442"/>
      <c r="D164" s="442"/>
      <c r="E164" s="474"/>
      <c r="F164" s="474"/>
      <c r="G164" s="474"/>
      <c r="H164" s="474"/>
      <c r="I164" s="442"/>
      <c r="J164" s="442"/>
      <c r="K164" s="467"/>
      <c r="L164" s="475"/>
      <c r="M164" s="450"/>
      <c r="N164" s="450"/>
      <c r="O164" s="476"/>
      <c r="P164" s="477"/>
      <c r="W164" s="453"/>
    </row>
    <row r="165" spans="1:23" s="64" customFormat="1" ht="17" thickBot="1">
      <c r="A165" s="470"/>
      <c r="B165" s="467" t="s">
        <v>779</v>
      </c>
      <c r="C165" s="442"/>
      <c r="D165" s="442"/>
      <c r="E165" s="474"/>
      <c r="F165" s="474"/>
      <c r="G165" s="801" t="s">
        <v>859</v>
      </c>
      <c r="H165" s="802"/>
      <c r="I165" s="803"/>
      <c r="J165" s="442"/>
      <c r="K165" s="467" t="s">
        <v>50</v>
      </c>
      <c r="L165" s="611"/>
      <c r="M165" s="442"/>
      <c r="N165" s="442"/>
      <c r="O165" s="467" t="s">
        <v>50</v>
      </c>
      <c r="P165" s="611"/>
      <c r="W165" s="453"/>
    </row>
    <row r="166" spans="1:23" s="64" customFormat="1" ht="16">
      <c r="A166" s="470"/>
      <c r="B166" s="442"/>
      <c r="C166" s="442"/>
      <c r="D166" s="442"/>
      <c r="E166" s="442"/>
      <c r="F166" s="442"/>
      <c r="G166" s="442"/>
      <c r="H166" s="442"/>
      <c r="I166" s="442"/>
      <c r="J166" s="442"/>
      <c r="K166" s="442"/>
      <c r="L166" s="442"/>
      <c r="M166" s="442"/>
      <c r="N166" s="442"/>
      <c r="O166" s="442"/>
      <c r="P166" s="471"/>
      <c r="W166" s="453"/>
    </row>
    <row r="167" spans="1:23" s="64" customFormat="1" ht="16">
      <c r="A167" s="470"/>
      <c r="B167" s="467" t="s">
        <v>70</v>
      </c>
      <c r="C167" s="442"/>
      <c r="D167" s="766"/>
      <c r="E167" s="767"/>
      <c r="F167" s="768"/>
      <c r="G167" s="442"/>
      <c r="H167" s="467" t="s">
        <v>71</v>
      </c>
      <c r="I167" s="442"/>
      <c r="J167" s="769"/>
      <c r="K167" s="804"/>
      <c r="L167" s="804"/>
      <c r="M167" s="804"/>
      <c r="N167" s="804"/>
      <c r="O167" s="770"/>
      <c r="P167" s="471"/>
      <c r="W167" s="453"/>
    </row>
    <row r="168" spans="1:23" s="64" customFormat="1" ht="16">
      <c r="A168" s="470"/>
      <c r="B168" s="442"/>
      <c r="C168" s="442"/>
      <c r="D168" s="442"/>
      <c r="E168" s="442"/>
      <c r="F168" s="442"/>
      <c r="G168" s="442"/>
      <c r="H168" s="442"/>
      <c r="I168" s="442"/>
      <c r="J168" s="442"/>
      <c r="K168" s="442"/>
      <c r="L168" s="442"/>
      <c r="M168" s="442"/>
      <c r="N168" s="442"/>
      <c r="O168" s="442"/>
      <c r="P168" s="471"/>
      <c r="W168" s="453"/>
    </row>
    <row r="169" spans="1:23" s="64" customFormat="1" ht="16">
      <c r="A169" s="470"/>
      <c r="B169" s="467" t="s">
        <v>72</v>
      </c>
      <c r="C169" s="442"/>
      <c r="D169" s="766"/>
      <c r="E169" s="767"/>
      <c r="F169" s="767"/>
      <c r="G169" s="767"/>
      <c r="H169" s="767"/>
      <c r="I169" s="767"/>
      <c r="J169" s="767"/>
      <c r="K169" s="767"/>
      <c r="L169" s="767"/>
      <c r="M169" s="767"/>
      <c r="N169" s="767"/>
      <c r="O169" s="768"/>
      <c r="P169" s="471"/>
      <c r="W169" s="453"/>
    </row>
    <row r="170" spans="1:23" s="64" customFormat="1" ht="17" thickBot="1">
      <c r="A170" s="479"/>
      <c r="B170" s="480"/>
      <c r="C170" s="480"/>
      <c r="D170" s="480"/>
      <c r="E170" s="480"/>
      <c r="F170" s="480"/>
      <c r="G170" s="480"/>
      <c r="H170" s="480"/>
      <c r="I170" s="480"/>
      <c r="J170" s="480"/>
      <c r="K170" s="480"/>
      <c r="L170" s="480"/>
      <c r="M170" s="480"/>
      <c r="N170" s="480"/>
      <c r="O170" s="480"/>
      <c r="P170" s="481"/>
      <c r="W170" s="453"/>
    </row>
    <row r="171" spans="1:23" s="64" customFormat="1" ht="17" thickBot="1">
      <c r="A171" s="470"/>
      <c r="B171" s="465"/>
      <c r="C171" s="465"/>
      <c r="D171" s="465"/>
      <c r="E171" s="465"/>
      <c r="F171" s="465"/>
      <c r="G171" s="465"/>
      <c r="H171" s="465"/>
      <c r="I171" s="465"/>
      <c r="J171" s="465"/>
      <c r="K171" s="465"/>
      <c r="L171" s="465"/>
      <c r="M171" s="465"/>
      <c r="N171" s="465"/>
      <c r="O171" s="465"/>
      <c r="P171" s="466"/>
      <c r="W171" s="457" t="s">
        <v>195</v>
      </c>
    </row>
    <row r="172" spans="1:23" s="64" customFormat="1" ht="17" thickBot="1">
      <c r="A172" s="374" t="s">
        <v>1172</v>
      </c>
      <c r="B172" s="467" t="s">
        <v>68</v>
      </c>
      <c r="C172" s="442"/>
      <c r="D172" s="442"/>
      <c r="E172" s="766"/>
      <c r="F172" s="767"/>
      <c r="G172" s="767"/>
      <c r="H172" s="767"/>
      <c r="I172" s="767"/>
      <c r="J172" s="768"/>
      <c r="K172" s="468" t="s">
        <v>69</v>
      </c>
      <c r="L172" s="766"/>
      <c r="M172" s="768"/>
      <c r="N172" s="442"/>
      <c r="O172" s="467" t="s">
        <v>778</v>
      </c>
      <c r="P172" s="629"/>
      <c r="W172" s="453"/>
    </row>
    <row r="173" spans="1:23" s="64" customFormat="1" ht="17" thickBot="1">
      <c r="A173" s="470"/>
      <c r="B173" s="442"/>
      <c r="C173" s="442"/>
      <c r="D173" s="442"/>
      <c r="E173" s="442"/>
      <c r="F173" s="442"/>
      <c r="G173" s="442"/>
      <c r="H173" s="442"/>
      <c r="I173" s="442"/>
      <c r="J173" s="442"/>
      <c r="K173" s="442"/>
      <c r="L173" s="442"/>
      <c r="M173" s="442"/>
      <c r="N173" s="442"/>
      <c r="O173" s="442"/>
      <c r="P173" s="471"/>
      <c r="W173" s="453"/>
    </row>
    <row r="174" spans="1:23" s="64" customFormat="1" ht="17" thickBot="1">
      <c r="A174" s="470"/>
      <c r="B174" s="467" t="s">
        <v>862</v>
      </c>
      <c r="C174" s="442"/>
      <c r="D174" s="442"/>
      <c r="E174" s="472"/>
      <c r="F174" s="472"/>
      <c r="G174" s="766"/>
      <c r="H174" s="767"/>
      <c r="I174" s="768"/>
      <c r="J174" s="442"/>
      <c r="K174" s="467" t="s">
        <v>49</v>
      </c>
      <c r="L174" s="610"/>
      <c r="M174" s="442"/>
      <c r="N174" s="442"/>
      <c r="O174" s="467" t="s">
        <v>49</v>
      </c>
      <c r="P174" s="610"/>
      <c r="W174" s="453"/>
    </row>
    <row r="175" spans="1:23" s="64" customFormat="1" ht="17" thickBot="1">
      <c r="A175" s="470"/>
      <c r="B175" s="467"/>
      <c r="C175" s="442"/>
      <c r="D175" s="442"/>
      <c r="E175" s="474"/>
      <c r="F175" s="474"/>
      <c r="G175" s="474"/>
      <c r="H175" s="474"/>
      <c r="I175" s="442"/>
      <c r="J175" s="442"/>
      <c r="K175" s="467"/>
      <c r="L175" s="475"/>
      <c r="M175" s="450"/>
      <c r="N175" s="450"/>
      <c r="O175" s="476"/>
      <c r="P175" s="477"/>
      <c r="W175" s="453"/>
    </row>
    <row r="176" spans="1:23" s="64" customFormat="1" ht="17" thickBot="1">
      <c r="A176" s="470"/>
      <c r="B176" s="467" t="s">
        <v>779</v>
      </c>
      <c r="C176" s="442"/>
      <c r="D176" s="442"/>
      <c r="E176" s="474"/>
      <c r="F176" s="474"/>
      <c r="G176" s="801" t="s">
        <v>859</v>
      </c>
      <c r="H176" s="802"/>
      <c r="I176" s="803"/>
      <c r="J176" s="442"/>
      <c r="K176" s="467" t="s">
        <v>50</v>
      </c>
      <c r="L176" s="611"/>
      <c r="M176" s="442"/>
      <c r="N176" s="442"/>
      <c r="O176" s="467" t="s">
        <v>50</v>
      </c>
      <c r="P176" s="611"/>
      <c r="W176" s="453"/>
    </row>
    <row r="177" spans="1:23" s="64" customFormat="1" ht="16">
      <c r="A177" s="470"/>
      <c r="B177" s="442"/>
      <c r="C177" s="442"/>
      <c r="D177" s="442"/>
      <c r="E177" s="442"/>
      <c r="F177" s="442"/>
      <c r="G177" s="442"/>
      <c r="H177" s="442"/>
      <c r="I177" s="442"/>
      <c r="J177" s="442"/>
      <c r="K177" s="442"/>
      <c r="L177" s="442"/>
      <c r="M177" s="442"/>
      <c r="N177" s="442"/>
      <c r="O177" s="442"/>
      <c r="P177" s="471"/>
      <c r="W177" s="453"/>
    </row>
    <row r="178" spans="1:23" s="64" customFormat="1" ht="16">
      <c r="A178" s="470"/>
      <c r="B178" s="467" t="s">
        <v>70</v>
      </c>
      <c r="C178" s="442"/>
      <c r="D178" s="766"/>
      <c r="E178" s="767"/>
      <c r="F178" s="768"/>
      <c r="G178" s="442"/>
      <c r="H178" s="467" t="s">
        <v>71</v>
      </c>
      <c r="I178" s="442"/>
      <c r="J178" s="769"/>
      <c r="K178" s="804"/>
      <c r="L178" s="804"/>
      <c r="M178" s="804"/>
      <c r="N178" s="804"/>
      <c r="O178" s="770"/>
      <c r="P178" s="471"/>
      <c r="W178" s="453"/>
    </row>
    <row r="179" spans="1:23" s="64" customFormat="1" ht="16">
      <c r="A179" s="470"/>
      <c r="B179" s="442"/>
      <c r="C179" s="442"/>
      <c r="D179" s="442"/>
      <c r="E179" s="442"/>
      <c r="F179" s="442"/>
      <c r="G179" s="442"/>
      <c r="H179" s="442"/>
      <c r="I179" s="442"/>
      <c r="J179" s="442"/>
      <c r="K179" s="442"/>
      <c r="L179" s="442"/>
      <c r="M179" s="442"/>
      <c r="N179" s="442"/>
      <c r="O179" s="442"/>
      <c r="P179" s="471"/>
      <c r="W179" s="453"/>
    </row>
    <row r="180" spans="1:23" s="64" customFormat="1" ht="16">
      <c r="A180" s="470"/>
      <c r="B180" s="467" t="s">
        <v>72</v>
      </c>
      <c r="C180" s="442"/>
      <c r="D180" s="766"/>
      <c r="E180" s="767"/>
      <c r="F180" s="767"/>
      <c r="G180" s="767"/>
      <c r="H180" s="767"/>
      <c r="I180" s="767"/>
      <c r="J180" s="767"/>
      <c r="K180" s="767"/>
      <c r="L180" s="767"/>
      <c r="M180" s="767"/>
      <c r="N180" s="767"/>
      <c r="O180" s="768"/>
      <c r="P180" s="471"/>
      <c r="W180" s="453"/>
    </row>
    <row r="181" spans="1:23" s="64" customFormat="1" ht="17" thickBot="1">
      <c r="A181" s="479"/>
      <c r="B181" s="480"/>
      <c r="C181" s="480"/>
      <c r="D181" s="480"/>
      <c r="E181" s="480"/>
      <c r="F181" s="480"/>
      <c r="G181" s="480"/>
      <c r="H181" s="480"/>
      <c r="I181" s="480"/>
      <c r="J181" s="480"/>
      <c r="K181" s="480"/>
      <c r="L181" s="480"/>
      <c r="M181" s="480"/>
      <c r="N181" s="480"/>
      <c r="O181" s="480"/>
      <c r="P181" s="481"/>
      <c r="W181" s="453"/>
    </row>
    <row r="182" spans="1:23" ht="17" thickBot="1">
      <c r="A182" s="470"/>
      <c r="B182" s="465"/>
      <c r="C182" s="465"/>
      <c r="D182" s="465"/>
      <c r="E182" s="465"/>
      <c r="F182" s="465"/>
      <c r="G182" s="465"/>
      <c r="H182" s="465"/>
      <c r="I182" s="465"/>
      <c r="J182" s="465"/>
      <c r="K182" s="465"/>
      <c r="L182" s="465"/>
      <c r="M182" s="465"/>
      <c r="N182" s="465"/>
      <c r="O182" s="465"/>
      <c r="P182" s="466"/>
      <c r="Q182" s="64"/>
      <c r="R182" s="64"/>
      <c r="S182" s="64"/>
      <c r="T182" s="64"/>
      <c r="U182" s="64"/>
      <c r="V182" s="64"/>
      <c r="W182" s="457" t="s">
        <v>195</v>
      </c>
    </row>
    <row r="183" spans="1:23" s="64" customFormat="1" ht="17" thickBot="1">
      <c r="A183" s="374" t="s">
        <v>1173</v>
      </c>
      <c r="B183" s="467" t="s">
        <v>68</v>
      </c>
      <c r="C183" s="442"/>
      <c r="D183" s="442"/>
      <c r="E183" s="766"/>
      <c r="F183" s="767"/>
      <c r="G183" s="767"/>
      <c r="H183" s="767"/>
      <c r="I183" s="767"/>
      <c r="J183" s="768"/>
      <c r="K183" s="468" t="s">
        <v>69</v>
      </c>
      <c r="L183" s="766"/>
      <c r="M183" s="768"/>
      <c r="N183" s="442"/>
      <c r="O183" s="467" t="s">
        <v>778</v>
      </c>
      <c r="P183" s="629"/>
      <c r="W183" s="453"/>
    </row>
    <row r="184" spans="1:23" s="64" customFormat="1" ht="17" thickBot="1">
      <c r="A184" s="470"/>
      <c r="B184" s="442"/>
      <c r="C184" s="442"/>
      <c r="D184" s="442"/>
      <c r="E184" s="442"/>
      <c r="F184" s="442"/>
      <c r="G184" s="442"/>
      <c r="H184" s="442"/>
      <c r="I184" s="442"/>
      <c r="J184" s="442"/>
      <c r="K184" s="442"/>
      <c r="L184" s="442"/>
      <c r="M184" s="442"/>
      <c r="N184" s="442"/>
      <c r="O184" s="442"/>
      <c r="P184" s="471"/>
      <c r="W184" s="453"/>
    </row>
    <row r="185" spans="1:23" s="64" customFormat="1" ht="17" thickBot="1">
      <c r="A185" s="470"/>
      <c r="B185" s="467" t="s">
        <v>862</v>
      </c>
      <c r="C185" s="442"/>
      <c r="D185" s="442"/>
      <c r="E185" s="472"/>
      <c r="F185" s="472"/>
      <c r="G185" s="766"/>
      <c r="H185" s="767"/>
      <c r="I185" s="768"/>
      <c r="J185" s="442"/>
      <c r="K185" s="467" t="s">
        <v>49</v>
      </c>
      <c r="L185" s="610"/>
      <c r="M185" s="442"/>
      <c r="N185" s="442"/>
      <c r="O185" s="467" t="s">
        <v>49</v>
      </c>
      <c r="P185" s="610"/>
      <c r="W185" s="453"/>
    </row>
    <row r="186" spans="1:23" s="64" customFormat="1" ht="17" thickBot="1">
      <c r="A186" s="470"/>
      <c r="B186" s="467"/>
      <c r="C186" s="442"/>
      <c r="D186" s="442"/>
      <c r="E186" s="474"/>
      <c r="F186" s="474"/>
      <c r="G186" s="474"/>
      <c r="H186" s="474"/>
      <c r="I186" s="442"/>
      <c r="J186" s="442"/>
      <c r="K186" s="467"/>
      <c r="L186" s="475"/>
      <c r="M186" s="450"/>
      <c r="N186" s="450"/>
      <c r="O186" s="476"/>
      <c r="P186" s="477"/>
      <c r="W186" s="453"/>
    </row>
    <row r="187" spans="1:23" s="64" customFormat="1" ht="17" thickBot="1">
      <c r="A187" s="470"/>
      <c r="B187" s="467" t="s">
        <v>779</v>
      </c>
      <c r="C187" s="442"/>
      <c r="D187" s="442"/>
      <c r="E187" s="474"/>
      <c r="F187" s="474"/>
      <c r="G187" s="801" t="s">
        <v>859</v>
      </c>
      <c r="H187" s="802"/>
      <c r="I187" s="803"/>
      <c r="J187" s="442"/>
      <c r="K187" s="467" t="s">
        <v>50</v>
      </c>
      <c r="L187" s="611"/>
      <c r="M187" s="442"/>
      <c r="N187" s="442"/>
      <c r="O187" s="467" t="s">
        <v>50</v>
      </c>
      <c r="P187" s="611"/>
      <c r="W187" s="453"/>
    </row>
    <row r="188" spans="1:23" s="64" customFormat="1" ht="16">
      <c r="A188" s="470"/>
      <c r="B188" s="442"/>
      <c r="C188" s="442"/>
      <c r="D188" s="442"/>
      <c r="E188" s="442"/>
      <c r="F188" s="442"/>
      <c r="G188" s="442"/>
      <c r="H188" s="442"/>
      <c r="I188" s="442"/>
      <c r="J188" s="442"/>
      <c r="K188" s="442"/>
      <c r="L188" s="442"/>
      <c r="M188" s="442"/>
      <c r="N188" s="442"/>
      <c r="O188" s="442"/>
      <c r="P188" s="471"/>
      <c r="W188" s="453"/>
    </row>
    <row r="189" spans="1:23" s="64" customFormat="1" ht="16">
      <c r="A189" s="470"/>
      <c r="B189" s="467" t="s">
        <v>70</v>
      </c>
      <c r="C189" s="442"/>
      <c r="D189" s="766"/>
      <c r="E189" s="767"/>
      <c r="F189" s="768"/>
      <c r="G189" s="442"/>
      <c r="H189" s="467" t="s">
        <v>71</v>
      </c>
      <c r="I189" s="442"/>
      <c r="J189" s="769"/>
      <c r="K189" s="804"/>
      <c r="L189" s="804"/>
      <c r="M189" s="804"/>
      <c r="N189" s="804"/>
      <c r="O189" s="770"/>
      <c r="P189" s="471"/>
      <c r="W189" s="453"/>
    </row>
    <row r="190" spans="1:23" s="64" customFormat="1" ht="16">
      <c r="A190" s="470"/>
      <c r="B190" s="442"/>
      <c r="C190" s="442"/>
      <c r="D190" s="442"/>
      <c r="E190" s="442"/>
      <c r="F190" s="442"/>
      <c r="G190" s="442"/>
      <c r="H190" s="442"/>
      <c r="I190" s="442"/>
      <c r="J190" s="442"/>
      <c r="K190" s="442"/>
      <c r="L190" s="442"/>
      <c r="M190" s="442"/>
      <c r="N190" s="442"/>
      <c r="O190" s="442"/>
      <c r="P190" s="471"/>
      <c r="W190" s="453"/>
    </row>
    <row r="191" spans="1:23" s="64" customFormat="1" ht="16">
      <c r="A191" s="470"/>
      <c r="B191" s="467" t="s">
        <v>72</v>
      </c>
      <c r="C191" s="442"/>
      <c r="D191" s="766"/>
      <c r="E191" s="767"/>
      <c r="F191" s="767"/>
      <c r="G191" s="767"/>
      <c r="H191" s="767"/>
      <c r="I191" s="767"/>
      <c r="J191" s="767"/>
      <c r="K191" s="767"/>
      <c r="L191" s="767"/>
      <c r="M191" s="767"/>
      <c r="N191" s="767"/>
      <c r="O191" s="768"/>
      <c r="P191" s="471"/>
      <c r="W191" s="453"/>
    </row>
    <row r="192" spans="1:23" s="64" customFormat="1" ht="17" thickBot="1">
      <c r="A192" s="479"/>
      <c r="B192" s="480"/>
      <c r="C192" s="480"/>
      <c r="D192" s="480"/>
      <c r="E192" s="480"/>
      <c r="F192" s="480"/>
      <c r="G192" s="480"/>
      <c r="H192" s="480"/>
      <c r="I192" s="480"/>
      <c r="J192" s="480"/>
      <c r="K192" s="480"/>
      <c r="L192" s="480"/>
      <c r="M192" s="480"/>
      <c r="N192" s="480"/>
      <c r="O192" s="480"/>
      <c r="P192" s="481"/>
      <c r="W192" s="453"/>
    </row>
    <row r="193" spans="1:23" s="64" customFormat="1" ht="17" thickBot="1">
      <c r="A193" s="470"/>
      <c r="B193" s="465"/>
      <c r="C193" s="465"/>
      <c r="D193" s="465"/>
      <c r="E193" s="465"/>
      <c r="F193" s="465"/>
      <c r="G193" s="465"/>
      <c r="H193" s="465"/>
      <c r="I193" s="465"/>
      <c r="J193" s="465"/>
      <c r="K193" s="465"/>
      <c r="L193" s="465"/>
      <c r="M193" s="465"/>
      <c r="N193" s="465"/>
      <c r="O193" s="465"/>
      <c r="P193" s="466"/>
      <c r="W193" s="457" t="s">
        <v>195</v>
      </c>
    </row>
    <row r="194" spans="1:23" s="64" customFormat="1" ht="17" thickBot="1">
      <c r="A194" s="374" t="s">
        <v>1174</v>
      </c>
      <c r="B194" s="467" t="s">
        <v>68</v>
      </c>
      <c r="C194" s="442"/>
      <c r="D194" s="442"/>
      <c r="E194" s="766"/>
      <c r="F194" s="767"/>
      <c r="G194" s="767"/>
      <c r="H194" s="767"/>
      <c r="I194" s="767"/>
      <c r="J194" s="768"/>
      <c r="K194" s="468" t="s">
        <v>69</v>
      </c>
      <c r="L194" s="766"/>
      <c r="M194" s="768"/>
      <c r="N194" s="442"/>
      <c r="O194" s="467" t="s">
        <v>778</v>
      </c>
      <c r="P194" s="629"/>
      <c r="W194" s="453"/>
    </row>
    <row r="195" spans="1:23" s="64" customFormat="1" ht="17" thickBot="1">
      <c r="A195" s="470"/>
      <c r="B195" s="442"/>
      <c r="C195" s="442"/>
      <c r="D195" s="442"/>
      <c r="E195" s="442"/>
      <c r="F195" s="442"/>
      <c r="G195" s="442"/>
      <c r="H195" s="442"/>
      <c r="I195" s="442"/>
      <c r="J195" s="442"/>
      <c r="K195" s="442"/>
      <c r="L195" s="442"/>
      <c r="M195" s="442"/>
      <c r="N195" s="442"/>
      <c r="O195" s="442"/>
      <c r="P195" s="471"/>
      <c r="W195" s="453"/>
    </row>
    <row r="196" spans="1:23" s="64" customFormat="1" ht="17" thickBot="1">
      <c r="A196" s="470"/>
      <c r="B196" s="467" t="s">
        <v>862</v>
      </c>
      <c r="C196" s="442"/>
      <c r="D196" s="442"/>
      <c r="E196" s="472"/>
      <c r="F196" s="472"/>
      <c r="G196" s="766"/>
      <c r="H196" s="767"/>
      <c r="I196" s="768"/>
      <c r="J196" s="442"/>
      <c r="K196" s="467" t="s">
        <v>49</v>
      </c>
      <c r="L196" s="610"/>
      <c r="M196" s="442"/>
      <c r="N196" s="442"/>
      <c r="O196" s="467" t="s">
        <v>49</v>
      </c>
      <c r="P196" s="610"/>
      <c r="W196" s="453"/>
    </row>
    <row r="197" spans="1:23" s="64" customFormat="1" ht="17" thickBot="1">
      <c r="A197" s="470"/>
      <c r="B197" s="467"/>
      <c r="C197" s="442"/>
      <c r="D197" s="442"/>
      <c r="E197" s="474"/>
      <c r="F197" s="474"/>
      <c r="G197" s="474"/>
      <c r="H197" s="474"/>
      <c r="I197" s="442"/>
      <c r="J197" s="442"/>
      <c r="K197" s="467"/>
      <c r="L197" s="475"/>
      <c r="M197" s="450"/>
      <c r="N197" s="450"/>
      <c r="O197" s="476"/>
      <c r="P197" s="477"/>
      <c r="W197" s="453"/>
    </row>
    <row r="198" spans="1:23" s="64" customFormat="1" ht="17" thickBot="1">
      <c r="A198" s="470"/>
      <c r="B198" s="467" t="s">
        <v>779</v>
      </c>
      <c r="C198" s="442"/>
      <c r="D198" s="442"/>
      <c r="E198" s="474"/>
      <c r="F198" s="474"/>
      <c r="G198" s="801" t="s">
        <v>859</v>
      </c>
      <c r="H198" s="802"/>
      <c r="I198" s="803"/>
      <c r="J198" s="442"/>
      <c r="K198" s="467" t="s">
        <v>50</v>
      </c>
      <c r="L198" s="611"/>
      <c r="M198" s="442"/>
      <c r="N198" s="442"/>
      <c r="O198" s="467" t="s">
        <v>50</v>
      </c>
      <c r="P198" s="611"/>
      <c r="W198" s="453"/>
    </row>
    <row r="199" spans="1:23" s="64" customFormat="1" ht="16">
      <c r="A199" s="470"/>
      <c r="B199" s="442"/>
      <c r="C199" s="442"/>
      <c r="D199" s="442"/>
      <c r="E199" s="442"/>
      <c r="F199" s="442"/>
      <c r="G199" s="442"/>
      <c r="H199" s="442"/>
      <c r="I199" s="442"/>
      <c r="J199" s="442"/>
      <c r="K199" s="442"/>
      <c r="L199" s="442"/>
      <c r="M199" s="442"/>
      <c r="N199" s="442"/>
      <c r="O199" s="442"/>
      <c r="P199" s="471"/>
      <c r="W199" s="453"/>
    </row>
    <row r="200" spans="1:23" s="64" customFormat="1" ht="16">
      <c r="A200" s="470"/>
      <c r="B200" s="467" t="s">
        <v>70</v>
      </c>
      <c r="C200" s="442"/>
      <c r="D200" s="766"/>
      <c r="E200" s="767"/>
      <c r="F200" s="768"/>
      <c r="G200" s="442"/>
      <c r="H200" s="467" t="s">
        <v>71</v>
      </c>
      <c r="I200" s="442"/>
      <c r="J200" s="769"/>
      <c r="K200" s="804"/>
      <c r="L200" s="804"/>
      <c r="M200" s="804"/>
      <c r="N200" s="804"/>
      <c r="O200" s="770"/>
      <c r="P200" s="471"/>
      <c r="W200" s="453"/>
    </row>
    <row r="201" spans="1:23" s="64" customFormat="1" ht="16">
      <c r="A201" s="470"/>
      <c r="B201" s="442"/>
      <c r="C201" s="442"/>
      <c r="D201" s="442"/>
      <c r="E201" s="442"/>
      <c r="F201" s="442"/>
      <c r="G201" s="442"/>
      <c r="H201" s="442"/>
      <c r="I201" s="442"/>
      <c r="J201" s="442"/>
      <c r="K201" s="442"/>
      <c r="L201" s="442"/>
      <c r="M201" s="442"/>
      <c r="N201" s="442"/>
      <c r="O201" s="442"/>
      <c r="P201" s="471"/>
      <c r="W201" s="453"/>
    </row>
    <row r="202" spans="1:23" s="64" customFormat="1" ht="16">
      <c r="A202" s="470"/>
      <c r="B202" s="467" t="s">
        <v>72</v>
      </c>
      <c r="C202" s="442"/>
      <c r="D202" s="766"/>
      <c r="E202" s="767"/>
      <c r="F202" s="767"/>
      <c r="G202" s="767"/>
      <c r="H202" s="767"/>
      <c r="I202" s="767"/>
      <c r="J202" s="767"/>
      <c r="K202" s="767"/>
      <c r="L202" s="767"/>
      <c r="M202" s="767"/>
      <c r="N202" s="767"/>
      <c r="O202" s="768"/>
      <c r="P202" s="471"/>
      <c r="W202" s="453"/>
    </row>
    <row r="203" spans="1:23" s="64" customFormat="1" ht="17" thickBot="1">
      <c r="A203" s="479"/>
      <c r="B203" s="480"/>
      <c r="C203" s="480"/>
      <c r="D203" s="480"/>
      <c r="E203" s="480"/>
      <c r="F203" s="480"/>
      <c r="G203" s="480"/>
      <c r="H203" s="480"/>
      <c r="I203" s="480"/>
      <c r="J203" s="480"/>
      <c r="K203" s="480"/>
      <c r="L203" s="480"/>
      <c r="M203" s="480"/>
      <c r="N203" s="480"/>
      <c r="O203" s="480"/>
      <c r="P203" s="481"/>
      <c r="W203" s="453"/>
    </row>
    <row r="204" spans="1:23" s="64" customFormat="1" ht="17" thickBot="1">
      <c r="A204" s="470"/>
      <c r="B204" s="465"/>
      <c r="C204" s="465"/>
      <c r="D204" s="465"/>
      <c r="E204" s="465"/>
      <c r="F204" s="465"/>
      <c r="G204" s="465"/>
      <c r="H204" s="465"/>
      <c r="I204" s="465"/>
      <c r="J204" s="465"/>
      <c r="K204" s="465"/>
      <c r="L204" s="465"/>
      <c r="M204" s="465"/>
      <c r="N204" s="465"/>
      <c r="O204" s="465"/>
      <c r="P204" s="466"/>
      <c r="W204" s="457" t="s">
        <v>195</v>
      </c>
    </row>
    <row r="205" spans="1:23" s="64" customFormat="1" ht="17" thickBot="1">
      <c r="A205" s="374" t="s">
        <v>1175</v>
      </c>
      <c r="B205" s="467" t="s">
        <v>68</v>
      </c>
      <c r="C205" s="442"/>
      <c r="D205" s="442"/>
      <c r="E205" s="766"/>
      <c r="F205" s="767"/>
      <c r="G205" s="767"/>
      <c r="H205" s="767"/>
      <c r="I205" s="767"/>
      <c r="J205" s="768"/>
      <c r="K205" s="468" t="s">
        <v>69</v>
      </c>
      <c r="L205" s="766"/>
      <c r="M205" s="768"/>
      <c r="N205" s="442"/>
      <c r="O205" s="467" t="s">
        <v>778</v>
      </c>
      <c r="P205" s="629"/>
      <c r="W205" s="453"/>
    </row>
    <row r="206" spans="1:23" s="64" customFormat="1" ht="17" thickBot="1">
      <c r="A206" s="470"/>
      <c r="B206" s="442"/>
      <c r="C206" s="442"/>
      <c r="D206" s="442"/>
      <c r="E206" s="442"/>
      <c r="F206" s="442"/>
      <c r="G206" s="442"/>
      <c r="H206" s="442"/>
      <c r="I206" s="442"/>
      <c r="J206" s="442"/>
      <c r="K206" s="442"/>
      <c r="L206" s="442"/>
      <c r="M206" s="442"/>
      <c r="N206" s="442"/>
      <c r="O206" s="442"/>
      <c r="P206" s="471"/>
      <c r="W206" s="453"/>
    </row>
    <row r="207" spans="1:23" s="64" customFormat="1" ht="17" thickBot="1">
      <c r="A207" s="470"/>
      <c r="B207" s="467" t="s">
        <v>862</v>
      </c>
      <c r="C207" s="442"/>
      <c r="D207" s="442"/>
      <c r="E207" s="472"/>
      <c r="F207" s="472"/>
      <c r="G207" s="766"/>
      <c r="H207" s="767"/>
      <c r="I207" s="768"/>
      <c r="J207" s="442"/>
      <c r="K207" s="467" t="s">
        <v>49</v>
      </c>
      <c r="L207" s="610"/>
      <c r="M207" s="442"/>
      <c r="N207" s="442"/>
      <c r="O207" s="467" t="s">
        <v>49</v>
      </c>
      <c r="P207" s="610"/>
      <c r="W207" s="453"/>
    </row>
    <row r="208" spans="1:23" s="64" customFormat="1" ht="17" thickBot="1">
      <c r="A208" s="470"/>
      <c r="B208" s="467"/>
      <c r="C208" s="442"/>
      <c r="D208" s="442"/>
      <c r="E208" s="474"/>
      <c r="F208" s="474"/>
      <c r="G208" s="474"/>
      <c r="H208" s="474"/>
      <c r="I208" s="442"/>
      <c r="J208" s="442"/>
      <c r="K208" s="467"/>
      <c r="L208" s="475"/>
      <c r="M208" s="450"/>
      <c r="N208" s="450"/>
      <c r="O208" s="476"/>
      <c r="P208" s="477"/>
      <c r="W208" s="453"/>
    </row>
    <row r="209" spans="1:23" s="64" customFormat="1" ht="17" thickBot="1">
      <c r="A209" s="470"/>
      <c r="B209" s="467" t="s">
        <v>779</v>
      </c>
      <c r="C209" s="442"/>
      <c r="D209" s="442"/>
      <c r="E209" s="474"/>
      <c r="F209" s="474"/>
      <c r="G209" s="801" t="s">
        <v>859</v>
      </c>
      <c r="H209" s="802"/>
      <c r="I209" s="803"/>
      <c r="J209" s="442"/>
      <c r="K209" s="467" t="s">
        <v>50</v>
      </c>
      <c r="L209" s="611"/>
      <c r="M209" s="442"/>
      <c r="N209" s="442"/>
      <c r="O209" s="467" t="s">
        <v>50</v>
      </c>
      <c r="P209" s="611"/>
      <c r="W209" s="453"/>
    </row>
    <row r="210" spans="1:23" s="64" customFormat="1" ht="16">
      <c r="A210" s="470"/>
      <c r="B210" s="442"/>
      <c r="C210" s="442"/>
      <c r="D210" s="442"/>
      <c r="E210" s="442"/>
      <c r="F210" s="442"/>
      <c r="G210" s="442"/>
      <c r="H210" s="442"/>
      <c r="I210" s="442"/>
      <c r="J210" s="442"/>
      <c r="K210" s="442"/>
      <c r="L210" s="442"/>
      <c r="M210" s="442"/>
      <c r="N210" s="442"/>
      <c r="O210" s="442"/>
      <c r="P210" s="471"/>
      <c r="W210" s="453"/>
    </row>
    <row r="211" spans="1:23" s="64" customFormat="1" ht="16">
      <c r="A211" s="470"/>
      <c r="B211" s="467" t="s">
        <v>70</v>
      </c>
      <c r="C211" s="442"/>
      <c r="D211" s="766"/>
      <c r="E211" s="767"/>
      <c r="F211" s="768"/>
      <c r="G211" s="442"/>
      <c r="H211" s="467" t="s">
        <v>71</v>
      </c>
      <c r="I211" s="442"/>
      <c r="J211" s="769"/>
      <c r="K211" s="804"/>
      <c r="L211" s="804"/>
      <c r="M211" s="804"/>
      <c r="N211" s="804"/>
      <c r="O211" s="770"/>
      <c r="P211" s="471"/>
      <c r="W211" s="453"/>
    </row>
    <row r="212" spans="1:23" s="64" customFormat="1" ht="16">
      <c r="A212" s="470"/>
      <c r="B212" s="442"/>
      <c r="C212" s="442"/>
      <c r="D212" s="442"/>
      <c r="E212" s="442"/>
      <c r="F212" s="442"/>
      <c r="G212" s="442"/>
      <c r="H212" s="442"/>
      <c r="I212" s="442"/>
      <c r="J212" s="442"/>
      <c r="K212" s="442"/>
      <c r="L212" s="442"/>
      <c r="M212" s="442"/>
      <c r="N212" s="442"/>
      <c r="O212" s="442"/>
      <c r="P212" s="471"/>
      <c r="W212" s="453"/>
    </row>
    <row r="213" spans="1:23" s="64" customFormat="1" ht="16">
      <c r="A213" s="470"/>
      <c r="B213" s="467" t="s">
        <v>72</v>
      </c>
      <c r="C213" s="442"/>
      <c r="D213" s="766"/>
      <c r="E213" s="767"/>
      <c r="F213" s="767"/>
      <c r="G213" s="767"/>
      <c r="H213" s="767"/>
      <c r="I213" s="767"/>
      <c r="J213" s="767"/>
      <c r="K213" s="767"/>
      <c r="L213" s="767"/>
      <c r="M213" s="767"/>
      <c r="N213" s="767"/>
      <c r="O213" s="768"/>
      <c r="P213" s="471"/>
      <c r="W213" s="453"/>
    </row>
    <row r="214" spans="1:23" s="64" customFormat="1" ht="17" thickBot="1">
      <c r="A214" s="479"/>
      <c r="B214" s="480"/>
      <c r="C214" s="480"/>
      <c r="D214" s="480"/>
      <c r="E214" s="480"/>
      <c r="F214" s="480"/>
      <c r="G214" s="480"/>
      <c r="H214" s="480"/>
      <c r="I214" s="480"/>
      <c r="J214" s="480"/>
      <c r="K214" s="480"/>
      <c r="L214" s="480"/>
      <c r="M214" s="480"/>
      <c r="N214" s="480"/>
      <c r="O214" s="480"/>
      <c r="P214" s="481"/>
      <c r="W214" s="453"/>
    </row>
    <row r="215" spans="1:23" s="64" customFormat="1" ht="17" thickBot="1">
      <c r="A215" s="470"/>
      <c r="B215" s="465"/>
      <c r="C215" s="465"/>
      <c r="D215" s="465"/>
      <c r="E215" s="465"/>
      <c r="F215" s="465"/>
      <c r="G215" s="465"/>
      <c r="H215" s="465"/>
      <c r="I215" s="465"/>
      <c r="J215" s="465"/>
      <c r="K215" s="465"/>
      <c r="L215" s="465"/>
      <c r="M215" s="465"/>
      <c r="N215" s="465"/>
      <c r="O215" s="465"/>
      <c r="P215" s="466"/>
      <c r="W215" s="457" t="s">
        <v>195</v>
      </c>
    </row>
    <row r="216" spans="1:23" s="64" customFormat="1" ht="17" thickBot="1">
      <c r="A216" s="374" t="s">
        <v>1176</v>
      </c>
      <c r="B216" s="467" t="s">
        <v>68</v>
      </c>
      <c r="C216" s="442"/>
      <c r="D216" s="442"/>
      <c r="E216" s="766"/>
      <c r="F216" s="767"/>
      <c r="G216" s="767"/>
      <c r="H216" s="767"/>
      <c r="I216" s="767"/>
      <c r="J216" s="768"/>
      <c r="K216" s="468" t="s">
        <v>69</v>
      </c>
      <c r="L216" s="766"/>
      <c r="M216" s="768"/>
      <c r="N216" s="442"/>
      <c r="O216" s="467" t="s">
        <v>778</v>
      </c>
      <c r="P216" s="629"/>
      <c r="W216" s="453"/>
    </row>
    <row r="217" spans="1:23" s="64" customFormat="1" ht="17" thickBot="1">
      <c r="A217" s="470"/>
      <c r="B217" s="442"/>
      <c r="C217" s="442"/>
      <c r="D217" s="442"/>
      <c r="E217" s="442"/>
      <c r="F217" s="442"/>
      <c r="G217" s="442"/>
      <c r="H217" s="442"/>
      <c r="I217" s="442"/>
      <c r="J217" s="442"/>
      <c r="K217" s="442"/>
      <c r="L217" s="442"/>
      <c r="M217" s="442"/>
      <c r="N217" s="442"/>
      <c r="O217" s="442"/>
      <c r="P217" s="471"/>
      <c r="W217" s="453"/>
    </row>
    <row r="218" spans="1:23" s="64" customFormat="1" ht="17" thickBot="1">
      <c r="A218" s="470"/>
      <c r="B218" s="467" t="s">
        <v>862</v>
      </c>
      <c r="C218" s="442"/>
      <c r="D218" s="442"/>
      <c r="E218" s="472"/>
      <c r="F218" s="472"/>
      <c r="G218" s="766"/>
      <c r="H218" s="767"/>
      <c r="I218" s="768"/>
      <c r="J218" s="442"/>
      <c r="K218" s="467" t="s">
        <v>49</v>
      </c>
      <c r="L218" s="610"/>
      <c r="M218" s="442"/>
      <c r="N218" s="442"/>
      <c r="O218" s="467" t="s">
        <v>49</v>
      </c>
      <c r="P218" s="610"/>
      <c r="W218" s="453"/>
    </row>
    <row r="219" spans="1:23" s="64" customFormat="1" ht="17" thickBot="1">
      <c r="A219" s="470"/>
      <c r="B219" s="467"/>
      <c r="C219" s="442"/>
      <c r="D219" s="442"/>
      <c r="E219" s="474"/>
      <c r="F219" s="474"/>
      <c r="G219" s="474"/>
      <c r="H219" s="474"/>
      <c r="I219" s="442"/>
      <c r="J219" s="442"/>
      <c r="K219" s="467"/>
      <c r="L219" s="475"/>
      <c r="M219" s="450"/>
      <c r="N219" s="450"/>
      <c r="O219" s="476"/>
      <c r="P219" s="477"/>
      <c r="W219" s="453"/>
    </row>
    <row r="220" spans="1:23" s="64" customFormat="1" ht="17" thickBot="1">
      <c r="A220" s="470"/>
      <c r="B220" s="467" t="s">
        <v>779</v>
      </c>
      <c r="C220" s="442"/>
      <c r="D220" s="442"/>
      <c r="E220" s="474"/>
      <c r="F220" s="474"/>
      <c r="G220" s="801" t="s">
        <v>859</v>
      </c>
      <c r="H220" s="802"/>
      <c r="I220" s="803"/>
      <c r="J220" s="442"/>
      <c r="K220" s="467" t="s">
        <v>50</v>
      </c>
      <c r="L220" s="611"/>
      <c r="M220" s="442"/>
      <c r="N220" s="442"/>
      <c r="O220" s="467" t="s">
        <v>50</v>
      </c>
      <c r="P220" s="611"/>
      <c r="W220" s="453"/>
    </row>
    <row r="221" spans="1:23" s="64" customFormat="1" ht="16">
      <c r="A221" s="470"/>
      <c r="B221" s="442"/>
      <c r="C221" s="442"/>
      <c r="D221" s="442"/>
      <c r="E221" s="442"/>
      <c r="F221" s="442"/>
      <c r="G221" s="442"/>
      <c r="H221" s="442"/>
      <c r="I221" s="442"/>
      <c r="J221" s="442"/>
      <c r="K221" s="442"/>
      <c r="L221" s="442"/>
      <c r="M221" s="442"/>
      <c r="N221" s="442"/>
      <c r="O221" s="442"/>
      <c r="P221" s="471"/>
      <c r="W221" s="453"/>
    </row>
    <row r="222" spans="1:23" s="64" customFormat="1" ht="16">
      <c r="A222" s="470"/>
      <c r="B222" s="467" t="s">
        <v>70</v>
      </c>
      <c r="C222" s="442"/>
      <c r="D222" s="766"/>
      <c r="E222" s="767"/>
      <c r="F222" s="768"/>
      <c r="G222" s="442"/>
      <c r="H222" s="467" t="s">
        <v>71</v>
      </c>
      <c r="I222" s="442"/>
      <c r="J222" s="769"/>
      <c r="K222" s="804"/>
      <c r="L222" s="804"/>
      <c r="M222" s="804"/>
      <c r="N222" s="804"/>
      <c r="O222" s="770"/>
      <c r="P222" s="471"/>
      <c r="W222" s="453"/>
    </row>
    <row r="223" spans="1:23" s="64" customFormat="1" ht="16">
      <c r="A223" s="470"/>
      <c r="B223" s="442"/>
      <c r="C223" s="442"/>
      <c r="D223" s="442"/>
      <c r="E223" s="442"/>
      <c r="F223" s="442"/>
      <c r="G223" s="442"/>
      <c r="H223" s="442"/>
      <c r="I223" s="442"/>
      <c r="J223" s="442"/>
      <c r="K223" s="442"/>
      <c r="L223" s="442"/>
      <c r="M223" s="442"/>
      <c r="N223" s="442"/>
      <c r="O223" s="442"/>
      <c r="P223" s="471"/>
      <c r="W223" s="453"/>
    </row>
    <row r="224" spans="1:23" s="64" customFormat="1" ht="16">
      <c r="A224" s="470"/>
      <c r="B224" s="467" t="s">
        <v>72</v>
      </c>
      <c r="C224" s="442"/>
      <c r="D224" s="766"/>
      <c r="E224" s="767"/>
      <c r="F224" s="767"/>
      <c r="G224" s="767"/>
      <c r="H224" s="767"/>
      <c r="I224" s="767"/>
      <c r="J224" s="767"/>
      <c r="K224" s="767"/>
      <c r="L224" s="767"/>
      <c r="M224" s="767"/>
      <c r="N224" s="767"/>
      <c r="O224" s="768"/>
      <c r="P224" s="471"/>
      <c r="W224" s="453"/>
    </row>
    <row r="225" spans="1:23" s="64" customFormat="1" ht="17" thickBot="1">
      <c r="A225" s="479"/>
      <c r="B225" s="480"/>
      <c r="C225" s="480"/>
      <c r="D225" s="480"/>
      <c r="E225" s="480"/>
      <c r="F225" s="480"/>
      <c r="G225" s="480"/>
      <c r="H225" s="480"/>
      <c r="I225" s="480"/>
      <c r="J225" s="480"/>
      <c r="K225" s="480"/>
      <c r="L225" s="480"/>
      <c r="M225" s="480"/>
      <c r="N225" s="480"/>
      <c r="O225" s="480"/>
      <c r="P225" s="481"/>
      <c r="W225" s="453"/>
    </row>
    <row r="226" spans="1:23" s="64" customFormat="1" ht="17" thickBot="1">
      <c r="A226" s="470"/>
      <c r="B226" s="465"/>
      <c r="C226" s="465"/>
      <c r="D226" s="465"/>
      <c r="E226" s="465"/>
      <c r="F226" s="465"/>
      <c r="G226" s="465"/>
      <c r="H226" s="465"/>
      <c r="I226" s="465"/>
      <c r="J226" s="465"/>
      <c r="K226" s="465"/>
      <c r="L226" s="465"/>
      <c r="M226" s="465"/>
      <c r="N226" s="465"/>
      <c r="O226" s="465"/>
      <c r="P226" s="466"/>
      <c r="W226" s="457" t="s">
        <v>195</v>
      </c>
    </row>
    <row r="227" spans="1:23" s="64" customFormat="1" ht="17" thickBot="1">
      <c r="A227" s="374" t="s">
        <v>1177</v>
      </c>
      <c r="B227" s="467" t="s">
        <v>68</v>
      </c>
      <c r="C227" s="442"/>
      <c r="D227" s="442"/>
      <c r="E227" s="766"/>
      <c r="F227" s="767"/>
      <c r="G227" s="767"/>
      <c r="H227" s="767"/>
      <c r="I227" s="767"/>
      <c r="J227" s="768"/>
      <c r="K227" s="468" t="s">
        <v>69</v>
      </c>
      <c r="L227" s="766"/>
      <c r="M227" s="768"/>
      <c r="N227" s="442"/>
      <c r="O227" s="467" t="s">
        <v>778</v>
      </c>
      <c r="P227" s="629"/>
      <c r="W227" s="453"/>
    </row>
    <row r="228" spans="1:23" s="64" customFormat="1" ht="17" thickBot="1">
      <c r="A228" s="470"/>
      <c r="B228" s="442"/>
      <c r="C228" s="442"/>
      <c r="D228" s="442"/>
      <c r="E228" s="442"/>
      <c r="F228" s="442"/>
      <c r="G228" s="442"/>
      <c r="H228" s="442"/>
      <c r="I228" s="442"/>
      <c r="J228" s="442"/>
      <c r="K228" s="442"/>
      <c r="L228" s="442"/>
      <c r="M228" s="442"/>
      <c r="N228" s="442"/>
      <c r="O228" s="442"/>
      <c r="P228" s="471"/>
      <c r="W228" s="453"/>
    </row>
    <row r="229" spans="1:23" s="64" customFormat="1" ht="17" thickBot="1">
      <c r="A229" s="470"/>
      <c r="B229" s="467" t="s">
        <v>862</v>
      </c>
      <c r="C229" s="442"/>
      <c r="D229" s="442"/>
      <c r="E229" s="472"/>
      <c r="F229" s="472"/>
      <c r="G229" s="766"/>
      <c r="H229" s="767"/>
      <c r="I229" s="768"/>
      <c r="J229" s="442"/>
      <c r="K229" s="467" t="s">
        <v>49</v>
      </c>
      <c r="L229" s="610"/>
      <c r="M229" s="442"/>
      <c r="N229" s="442"/>
      <c r="O229" s="467" t="s">
        <v>49</v>
      </c>
      <c r="P229" s="610"/>
      <c r="W229" s="453"/>
    </row>
    <row r="230" spans="1:23" s="64" customFormat="1" ht="17" thickBot="1">
      <c r="A230" s="470"/>
      <c r="B230" s="467"/>
      <c r="C230" s="442"/>
      <c r="D230" s="442"/>
      <c r="E230" s="474"/>
      <c r="F230" s="474"/>
      <c r="G230" s="474"/>
      <c r="H230" s="474"/>
      <c r="I230" s="442"/>
      <c r="J230" s="442"/>
      <c r="K230" s="467"/>
      <c r="L230" s="475"/>
      <c r="M230" s="450"/>
      <c r="N230" s="450"/>
      <c r="O230" s="476"/>
      <c r="P230" s="477"/>
      <c r="W230" s="453"/>
    </row>
    <row r="231" spans="1:23" s="64" customFormat="1" ht="17" thickBot="1">
      <c r="A231" s="470"/>
      <c r="B231" s="467" t="s">
        <v>779</v>
      </c>
      <c r="C231" s="442"/>
      <c r="D231" s="442"/>
      <c r="E231" s="474"/>
      <c r="F231" s="474"/>
      <c r="G231" s="801" t="s">
        <v>859</v>
      </c>
      <c r="H231" s="802"/>
      <c r="I231" s="803"/>
      <c r="J231" s="442"/>
      <c r="K231" s="467" t="s">
        <v>50</v>
      </c>
      <c r="L231" s="611"/>
      <c r="M231" s="442"/>
      <c r="N231" s="442"/>
      <c r="O231" s="467" t="s">
        <v>50</v>
      </c>
      <c r="P231" s="611"/>
      <c r="W231" s="453"/>
    </row>
    <row r="232" spans="1:23" s="64" customFormat="1" ht="16">
      <c r="A232" s="470"/>
      <c r="B232" s="442"/>
      <c r="C232" s="442"/>
      <c r="D232" s="442"/>
      <c r="E232" s="442"/>
      <c r="F232" s="442"/>
      <c r="G232" s="442"/>
      <c r="H232" s="442"/>
      <c r="I232" s="442"/>
      <c r="J232" s="442"/>
      <c r="K232" s="442"/>
      <c r="L232" s="442"/>
      <c r="M232" s="442"/>
      <c r="N232" s="442"/>
      <c r="O232" s="442"/>
      <c r="P232" s="471"/>
      <c r="W232" s="453"/>
    </row>
    <row r="233" spans="1:23" s="64" customFormat="1" ht="16">
      <c r="A233" s="470"/>
      <c r="B233" s="467" t="s">
        <v>70</v>
      </c>
      <c r="C233" s="442"/>
      <c r="D233" s="766"/>
      <c r="E233" s="767"/>
      <c r="F233" s="768"/>
      <c r="G233" s="442"/>
      <c r="H233" s="467" t="s">
        <v>71</v>
      </c>
      <c r="I233" s="442"/>
      <c r="J233" s="769"/>
      <c r="K233" s="804"/>
      <c r="L233" s="804"/>
      <c r="M233" s="804"/>
      <c r="N233" s="804"/>
      <c r="O233" s="770"/>
      <c r="P233" s="471"/>
      <c r="W233" s="453"/>
    </row>
    <row r="234" spans="1:23" s="64" customFormat="1" ht="16">
      <c r="A234" s="470"/>
      <c r="B234" s="442"/>
      <c r="C234" s="442"/>
      <c r="D234" s="442"/>
      <c r="E234" s="442"/>
      <c r="F234" s="442"/>
      <c r="G234" s="442"/>
      <c r="H234" s="442"/>
      <c r="I234" s="442"/>
      <c r="J234" s="442"/>
      <c r="K234" s="442"/>
      <c r="L234" s="442"/>
      <c r="M234" s="442"/>
      <c r="N234" s="442"/>
      <c r="O234" s="442"/>
      <c r="P234" s="471"/>
      <c r="W234" s="453"/>
    </row>
    <row r="235" spans="1:23" s="64" customFormat="1" ht="16">
      <c r="A235" s="470"/>
      <c r="B235" s="467" t="s">
        <v>72</v>
      </c>
      <c r="C235" s="442"/>
      <c r="D235" s="766"/>
      <c r="E235" s="767"/>
      <c r="F235" s="767"/>
      <c r="G235" s="767"/>
      <c r="H235" s="767"/>
      <c r="I235" s="767"/>
      <c r="J235" s="767"/>
      <c r="K235" s="767"/>
      <c r="L235" s="767"/>
      <c r="M235" s="767"/>
      <c r="N235" s="767"/>
      <c r="O235" s="768"/>
      <c r="P235" s="471"/>
      <c r="W235" s="453"/>
    </row>
    <row r="236" spans="1:23" s="64" customFormat="1" ht="17" thickBot="1">
      <c r="A236" s="479"/>
      <c r="B236" s="480"/>
      <c r="C236" s="480"/>
      <c r="D236" s="480"/>
      <c r="E236" s="480"/>
      <c r="F236" s="480"/>
      <c r="G236" s="480"/>
      <c r="H236" s="480"/>
      <c r="I236" s="480"/>
      <c r="J236" s="480"/>
      <c r="K236" s="480"/>
      <c r="L236" s="480"/>
      <c r="M236" s="480"/>
      <c r="N236" s="480"/>
      <c r="O236" s="480"/>
      <c r="P236" s="481"/>
      <c r="W236" s="453"/>
    </row>
    <row r="237" spans="1:23" s="64" customFormat="1" ht="17" thickBot="1">
      <c r="A237" s="470"/>
      <c r="B237" s="465"/>
      <c r="C237" s="465"/>
      <c r="D237" s="465"/>
      <c r="E237" s="465"/>
      <c r="F237" s="465"/>
      <c r="G237" s="465"/>
      <c r="H237" s="465"/>
      <c r="I237" s="465"/>
      <c r="J237" s="465"/>
      <c r="K237" s="465"/>
      <c r="L237" s="465"/>
      <c r="M237" s="465"/>
      <c r="N237" s="465"/>
      <c r="O237" s="465"/>
      <c r="P237" s="466"/>
      <c r="W237" s="457" t="s">
        <v>195</v>
      </c>
    </row>
    <row r="238" spans="1:23" s="64" customFormat="1" ht="17" thickBot="1">
      <c r="A238" s="374" t="s">
        <v>1178</v>
      </c>
      <c r="B238" s="467" t="s">
        <v>68</v>
      </c>
      <c r="C238" s="442"/>
      <c r="D238" s="442"/>
      <c r="E238" s="766"/>
      <c r="F238" s="767"/>
      <c r="G238" s="767"/>
      <c r="H238" s="767"/>
      <c r="I238" s="767"/>
      <c r="J238" s="768"/>
      <c r="K238" s="468" t="s">
        <v>69</v>
      </c>
      <c r="L238" s="766"/>
      <c r="M238" s="768"/>
      <c r="N238" s="442"/>
      <c r="O238" s="467" t="s">
        <v>778</v>
      </c>
      <c r="P238" s="629"/>
      <c r="W238" s="453"/>
    </row>
    <row r="239" spans="1:23" s="64" customFormat="1" ht="17" thickBot="1">
      <c r="A239" s="470"/>
      <c r="B239" s="442"/>
      <c r="C239" s="442"/>
      <c r="D239" s="442"/>
      <c r="E239" s="442"/>
      <c r="F239" s="442"/>
      <c r="G239" s="442"/>
      <c r="H239" s="442"/>
      <c r="I239" s="442"/>
      <c r="J239" s="442"/>
      <c r="K239" s="442"/>
      <c r="L239" s="442"/>
      <c r="M239" s="442"/>
      <c r="N239" s="442"/>
      <c r="O239" s="442"/>
      <c r="P239" s="471"/>
      <c r="W239" s="453"/>
    </row>
    <row r="240" spans="1:23" s="64" customFormat="1" ht="17" thickBot="1">
      <c r="A240" s="470"/>
      <c r="B240" s="467" t="s">
        <v>862</v>
      </c>
      <c r="C240" s="442"/>
      <c r="D240" s="442"/>
      <c r="E240" s="472"/>
      <c r="F240" s="472"/>
      <c r="G240" s="766"/>
      <c r="H240" s="767"/>
      <c r="I240" s="768"/>
      <c r="J240" s="442"/>
      <c r="K240" s="467" t="s">
        <v>49</v>
      </c>
      <c r="L240" s="610"/>
      <c r="M240" s="442"/>
      <c r="N240" s="442"/>
      <c r="O240" s="467" t="s">
        <v>49</v>
      </c>
      <c r="P240" s="610"/>
      <c r="W240" s="453"/>
    </row>
    <row r="241" spans="1:23" s="64" customFormat="1" ht="17" thickBot="1">
      <c r="A241" s="470"/>
      <c r="B241" s="467"/>
      <c r="C241" s="442"/>
      <c r="D241" s="442"/>
      <c r="E241" s="474"/>
      <c r="F241" s="474"/>
      <c r="G241" s="474"/>
      <c r="H241" s="474"/>
      <c r="I241" s="442"/>
      <c r="J241" s="442"/>
      <c r="K241" s="467"/>
      <c r="L241" s="475"/>
      <c r="M241" s="450"/>
      <c r="N241" s="450"/>
      <c r="O241" s="476"/>
      <c r="P241" s="477"/>
      <c r="W241" s="453"/>
    </row>
    <row r="242" spans="1:23" s="64" customFormat="1" ht="17" thickBot="1">
      <c r="A242" s="470"/>
      <c r="B242" s="467" t="s">
        <v>779</v>
      </c>
      <c r="C242" s="442"/>
      <c r="D242" s="442"/>
      <c r="E242" s="474"/>
      <c r="F242" s="474"/>
      <c r="G242" s="801" t="s">
        <v>859</v>
      </c>
      <c r="H242" s="802"/>
      <c r="I242" s="803"/>
      <c r="J242" s="442"/>
      <c r="K242" s="467" t="s">
        <v>50</v>
      </c>
      <c r="L242" s="611"/>
      <c r="M242" s="442"/>
      <c r="N242" s="442"/>
      <c r="O242" s="467" t="s">
        <v>50</v>
      </c>
      <c r="P242" s="611"/>
      <c r="W242" s="453"/>
    </row>
    <row r="243" spans="1:23" s="64" customFormat="1" ht="16">
      <c r="A243" s="470"/>
      <c r="B243" s="442"/>
      <c r="C243" s="442"/>
      <c r="D243" s="442"/>
      <c r="E243" s="442"/>
      <c r="F243" s="442"/>
      <c r="G243" s="442"/>
      <c r="H243" s="442"/>
      <c r="I243" s="442"/>
      <c r="J243" s="442"/>
      <c r="K243" s="442"/>
      <c r="L243" s="442"/>
      <c r="M243" s="442"/>
      <c r="N243" s="442"/>
      <c r="O243" s="442"/>
      <c r="P243" s="471"/>
      <c r="W243" s="453"/>
    </row>
    <row r="244" spans="1:23" s="64" customFormat="1" ht="16">
      <c r="A244" s="470"/>
      <c r="B244" s="467" t="s">
        <v>70</v>
      </c>
      <c r="C244" s="442"/>
      <c r="D244" s="766"/>
      <c r="E244" s="767"/>
      <c r="F244" s="768"/>
      <c r="G244" s="442"/>
      <c r="H244" s="467" t="s">
        <v>71</v>
      </c>
      <c r="I244" s="442"/>
      <c r="J244" s="769"/>
      <c r="K244" s="804"/>
      <c r="L244" s="804"/>
      <c r="M244" s="804"/>
      <c r="N244" s="804"/>
      <c r="O244" s="770"/>
      <c r="P244" s="471"/>
      <c r="W244" s="453"/>
    </row>
    <row r="245" spans="1:23" s="64" customFormat="1" ht="16">
      <c r="A245" s="470"/>
      <c r="B245" s="442"/>
      <c r="C245" s="442"/>
      <c r="D245" s="442"/>
      <c r="E245" s="442"/>
      <c r="F245" s="442"/>
      <c r="G245" s="442"/>
      <c r="H245" s="442"/>
      <c r="I245" s="442"/>
      <c r="J245" s="442"/>
      <c r="K245" s="442"/>
      <c r="L245" s="442"/>
      <c r="M245" s="442"/>
      <c r="N245" s="442"/>
      <c r="O245" s="442"/>
      <c r="P245" s="471"/>
      <c r="W245" s="453"/>
    </row>
    <row r="246" spans="1:23" s="64" customFormat="1" ht="16">
      <c r="A246" s="470"/>
      <c r="B246" s="467" t="s">
        <v>72</v>
      </c>
      <c r="C246" s="442"/>
      <c r="D246" s="766"/>
      <c r="E246" s="767"/>
      <c r="F246" s="767"/>
      <c r="G246" s="767"/>
      <c r="H246" s="767"/>
      <c r="I246" s="767"/>
      <c r="J246" s="767"/>
      <c r="K246" s="767"/>
      <c r="L246" s="767"/>
      <c r="M246" s="767"/>
      <c r="N246" s="767"/>
      <c r="O246" s="768"/>
      <c r="P246" s="471"/>
      <c r="W246" s="453"/>
    </row>
    <row r="247" spans="1:23" s="64" customFormat="1" ht="17" thickBot="1">
      <c r="A247" s="479"/>
      <c r="B247" s="480"/>
      <c r="C247" s="480"/>
      <c r="D247" s="480"/>
      <c r="E247" s="480"/>
      <c r="F247" s="480"/>
      <c r="G247" s="480"/>
      <c r="H247" s="480"/>
      <c r="I247" s="480"/>
      <c r="J247" s="480"/>
      <c r="K247" s="480"/>
      <c r="L247" s="480"/>
      <c r="M247" s="480"/>
      <c r="N247" s="480"/>
      <c r="O247" s="480"/>
      <c r="P247" s="481"/>
      <c r="W247" s="453"/>
    </row>
    <row r="248" spans="1:23" s="64" customFormat="1" ht="17" thickBot="1">
      <c r="A248" s="470"/>
      <c r="B248" s="465"/>
      <c r="C248" s="465"/>
      <c r="D248" s="465"/>
      <c r="E248" s="465"/>
      <c r="F248" s="465"/>
      <c r="G248" s="465"/>
      <c r="H248" s="465"/>
      <c r="I248" s="465"/>
      <c r="J248" s="465"/>
      <c r="K248" s="465"/>
      <c r="L248" s="465"/>
      <c r="M248" s="465"/>
      <c r="N248" s="465"/>
      <c r="O248" s="465"/>
      <c r="P248" s="466"/>
      <c r="W248" s="457" t="s">
        <v>195</v>
      </c>
    </row>
    <row r="249" spans="1:23" s="64" customFormat="1" ht="17" thickBot="1">
      <c r="A249" s="374" t="s">
        <v>1179</v>
      </c>
      <c r="B249" s="467" t="s">
        <v>68</v>
      </c>
      <c r="C249" s="442"/>
      <c r="D249" s="442"/>
      <c r="E249" s="766"/>
      <c r="F249" s="767"/>
      <c r="G249" s="767"/>
      <c r="H249" s="767"/>
      <c r="I249" s="767"/>
      <c r="J249" s="768"/>
      <c r="K249" s="468" t="s">
        <v>69</v>
      </c>
      <c r="L249" s="766"/>
      <c r="M249" s="768"/>
      <c r="N249" s="442"/>
      <c r="O249" s="467" t="s">
        <v>778</v>
      </c>
      <c r="P249" s="629"/>
      <c r="W249" s="453"/>
    </row>
    <row r="250" spans="1:23" s="64" customFormat="1" ht="17" thickBot="1">
      <c r="A250" s="470"/>
      <c r="B250" s="442"/>
      <c r="C250" s="442"/>
      <c r="D250" s="442"/>
      <c r="E250" s="442"/>
      <c r="F250" s="442"/>
      <c r="G250" s="442"/>
      <c r="H250" s="442"/>
      <c r="I250" s="442"/>
      <c r="J250" s="442"/>
      <c r="K250" s="442"/>
      <c r="L250" s="442"/>
      <c r="M250" s="442"/>
      <c r="N250" s="442"/>
      <c r="O250" s="442"/>
      <c r="P250" s="471"/>
      <c r="W250" s="453"/>
    </row>
    <row r="251" spans="1:23" s="64" customFormat="1" ht="17" thickBot="1">
      <c r="A251" s="470"/>
      <c r="B251" s="467" t="s">
        <v>862</v>
      </c>
      <c r="C251" s="442"/>
      <c r="D251" s="442"/>
      <c r="E251" s="472"/>
      <c r="F251" s="472"/>
      <c r="G251" s="766"/>
      <c r="H251" s="767"/>
      <c r="I251" s="768"/>
      <c r="J251" s="442"/>
      <c r="K251" s="467" t="s">
        <v>49</v>
      </c>
      <c r="L251" s="610"/>
      <c r="M251" s="442"/>
      <c r="N251" s="442"/>
      <c r="O251" s="467" t="s">
        <v>49</v>
      </c>
      <c r="P251" s="610"/>
      <c r="W251" s="453"/>
    </row>
    <row r="252" spans="1:23" s="64" customFormat="1" ht="17" thickBot="1">
      <c r="A252" s="470"/>
      <c r="B252" s="467"/>
      <c r="C252" s="442"/>
      <c r="D252" s="442"/>
      <c r="E252" s="474"/>
      <c r="F252" s="474"/>
      <c r="G252" s="474"/>
      <c r="H252" s="474"/>
      <c r="I252" s="442"/>
      <c r="J252" s="442"/>
      <c r="K252" s="467"/>
      <c r="L252" s="475"/>
      <c r="M252" s="450"/>
      <c r="N252" s="450"/>
      <c r="O252" s="476"/>
      <c r="P252" s="477"/>
      <c r="W252" s="453"/>
    </row>
    <row r="253" spans="1:23" s="64" customFormat="1" ht="17" thickBot="1">
      <c r="A253" s="470"/>
      <c r="B253" s="467" t="s">
        <v>779</v>
      </c>
      <c r="C253" s="442"/>
      <c r="D253" s="442"/>
      <c r="E253" s="474"/>
      <c r="F253" s="474"/>
      <c r="G253" s="801" t="s">
        <v>859</v>
      </c>
      <c r="H253" s="802"/>
      <c r="I253" s="803"/>
      <c r="J253" s="442"/>
      <c r="K253" s="467" t="s">
        <v>50</v>
      </c>
      <c r="L253" s="611"/>
      <c r="M253" s="442"/>
      <c r="N253" s="442"/>
      <c r="O253" s="467" t="s">
        <v>50</v>
      </c>
      <c r="P253" s="611"/>
      <c r="W253" s="453"/>
    </row>
    <row r="254" spans="1:23" s="64" customFormat="1" ht="16">
      <c r="A254" s="470"/>
      <c r="B254" s="442"/>
      <c r="C254" s="442"/>
      <c r="D254" s="442"/>
      <c r="E254" s="442"/>
      <c r="F254" s="442"/>
      <c r="G254" s="442"/>
      <c r="H254" s="442"/>
      <c r="I254" s="442"/>
      <c r="J254" s="442"/>
      <c r="K254" s="442"/>
      <c r="L254" s="442"/>
      <c r="M254" s="442"/>
      <c r="N254" s="442"/>
      <c r="O254" s="442"/>
      <c r="P254" s="471"/>
      <c r="W254" s="453"/>
    </row>
    <row r="255" spans="1:23" s="64" customFormat="1" ht="16">
      <c r="A255" s="470"/>
      <c r="B255" s="467" t="s">
        <v>70</v>
      </c>
      <c r="C255" s="442"/>
      <c r="D255" s="766"/>
      <c r="E255" s="767"/>
      <c r="F255" s="768"/>
      <c r="G255" s="442"/>
      <c r="H255" s="467" t="s">
        <v>71</v>
      </c>
      <c r="I255" s="442"/>
      <c r="J255" s="769"/>
      <c r="K255" s="804"/>
      <c r="L255" s="804"/>
      <c r="M255" s="804"/>
      <c r="N255" s="804"/>
      <c r="O255" s="770"/>
      <c r="P255" s="471"/>
      <c r="W255" s="453"/>
    </row>
    <row r="256" spans="1:23" s="64" customFormat="1" ht="16">
      <c r="A256" s="470"/>
      <c r="B256" s="442"/>
      <c r="C256" s="442"/>
      <c r="D256" s="442"/>
      <c r="E256" s="442"/>
      <c r="F256" s="442"/>
      <c r="G256" s="442"/>
      <c r="H256" s="442"/>
      <c r="I256" s="442"/>
      <c r="J256" s="442"/>
      <c r="K256" s="442"/>
      <c r="L256" s="442"/>
      <c r="M256" s="442"/>
      <c r="N256" s="442"/>
      <c r="O256" s="442"/>
      <c r="P256" s="471"/>
      <c r="W256" s="453"/>
    </row>
    <row r="257" spans="1:23" s="64" customFormat="1" ht="16">
      <c r="A257" s="470"/>
      <c r="B257" s="467" t="s">
        <v>72</v>
      </c>
      <c r="C257" s="442"/>
      <c r="D257" s="766"/>
      <c r="E257" s="767"/>
      <c r="F257" s="767"/>
      <c r="G257" s="767"/>
      <c r="H257" s="767"/>
      <c r="I257" s="767"/>
      <c r="J257" s="767"/>
      <c r="K257" s="767"/>
      <c r="L257" s="767"/>
      <c r="M257" s="767"/>
      <c r="N257" s="767"/>
      <c r="O257" s="768"/>
      <c r="P257" s="471"/>
      <c r="W257" s="453"/>
    </row>
    <row r="258" spans="1:23" s="64" customFormat="1" ht="17" thickBot="1">
      <c r="A258" s="479"/>
      <c r="B258" s="480"/>
      <c r="C258" s="480"/>
      <c r="D258" s="480"/>
      <c r="E258" s="480"/>
      <c r="F258" s="480"/>
      <c r="G258" s="480"/>
      <c r="H258" s="480"/>
      <c r="I258" s="480"/>
      <c r="J258" s="480"/>
      <c r="K258" s="480"/>
      <c r="L258" s="480"/>
      <c r="M258" s="480"/>
      <c r="N258" s="480"/>
      <c r="O258" s="480"/>
      <c r="P258" s="481"/>
      <c r="W258" s="453"/>
    </row>
    <row r="259" spans="1:23" ht="17" thickBot="1">
      <c r="A259" s="470"/>
      <c r="B259" s="465"/>
      <c r="C259" s="465"/>
      <c r="D259" s="465"/>
      <c r="E259" s="465"/>
      <c r="F259" s="465"/>
      <c r="G259" s="465"/>
      <c r="H259" s="465"/>
      <c r="I259" s="465"/>
      <c r="J259" s="465"/>
      <c r="K259" s="465"/>
      <c r="L259" s="465"/>
      <c r="M259" s="465"/>
      <c r="N259" s="465"/>
      <c r="O259" s="465"/>
      <c r="P259" s="466"/>
      <c r="Q259" s="64"/>
      <c r="R259" s="64"/>
      <c r="S259" s="64"/>
      <c r="T259" s="64"/>
      <c r="U259" s="64"/>
      <c r="V259" s="64"/>
      <c r="W259" s="457" t="s">
        <v>195</v>
      </c>
    </row>
    <row r="260" spans="1:23" s="64" customFormat="1" ht="17" thickBot="1">
      <c r="A260" s="374" t="s">
        <v>1180</v>
      </c>
      <c r="B260" s="467" t="s">
        <v>68</v>
      </c>
      <c r="C260" s="442"/>
      <c r="D260" s="442"/>
      <c r="E260" s="766"/>
      <c r="F260" s="767"/>
      <c r="G260" s="767"/>
      <c r="H260" s="767"/>
      <c r="I260" s="767"/>
      <c r="J260" s="768"/>
      <c r="K260" s="468" t="s">
        <v>69</v>
      </c>
      <c r="L260" s="766"/>
      <c r="M260" s="768"/>
      <c r="N260" s="442"/>
      <c r="O260" s="467" t="s">
        <v>778</v>
      </c>
      <c r="P260" s="629"/>
      <c r="W260" s="453"/>
    </row>
    <row r="261" spans="1:23" s="64" customFormat="1" ht="17" thickBot="1">
      <c r="A261" s="470"/>
      <c r="B261" s="442"/>
      <c r="C261" s="442"/>
      <c r="D261" s="442"/>
      <c r="E261" s="442"/>
      <c r="F261" s="442"/>
      <c r="G261" s="442"/>
      <c r="H261" s="442"/>
      <c r="I261" s="442"/>
      <c r="J261" s="442"/>
      <c r="K261" s="442"/>
      <c r="L261" s="442"/>
      <c r="M261" s="442"/>
      <c r="N261" s="442"/>
      <c r="O261" s="442"/>
      <c r="P261" s="471"/>
      <c r="W261" s="453"/>
    </row>
    <row r="262" spans="1:23" s="64" customFormat="1" ht="17" thickBot="1">
      <c r="A262" s="470"/>
      <c r="B262" s="467" t="s">
        <v>862</v>
      </c>
      <c r="C262" s="442"/>
      <c r="D262" s="442"/>
      <c r="E262" s="472"/>
      <c r="F262" s="472"/>
      <c r="G262" s="766"/>
      <c r="H262" s="767"/>
      <c r="I262" s="768"/>
      <c r="J262" s="442"/>
      <c r="K262" s="467" t="s">
        <v>49</v>
      </c>
      <c r="L262" s="610"/>
      <c r="M262" s="442"/>
      <c r="N262" s="442"/>
      <c r="O262" s="467" t="s">
        <v>49</v>
      </c>
      <c r="P262" s="610"/>
      <c r="W262" s="453"/>
    </row>
    <row r="263" spans="1:23" s="64" customFormat="1" ht="17" thickBot="1">
      <c r="A263" s="470"/>
      <c r="B263" s="467"/>
      <c r="C263" s="442"/>
      <c r="D263" s="442"/>
      <c r="E263" s="474"/>
      <c r="F263" s="474"/>
      <c r="G263" s="474"/>
      <c r="H263" s="474"/>
      <c r="I263" s="442"/>
      <c r="J263" s="442"/>
      <c r="K263" s="467"/>
      <c r="L263" s="475"/>
      <c r="M263" s="450"/>
      <c r="N263" s="450"/>
      <c r="O263" s="476"/>
      <c r="P263" s="477"/>
      <c r="W263" s="453"/>
    </row>
    <row r="264" spans="1:23" s="64" customFormat="1" ht="17" thickBot="1">
      <c r="A264" s="470"/>
      <c r="B264" s="467" t="s">
        <v>779</v>
      </c>
      <c r="C264" s="442"/>
      <c r="D264" s="442"/>
      <c r="E264" s="474"/>
      <c r="F264" s="474"/>
      <c r="G264" s="801" t="s">
        <v>859</v>
      </c>
      <c r="H264" s="802"/>
      <c r="I264" s="803"/>
      <c r="J264" s="442"/>
      <c r="K264" s="467" t="s">
        <v>50</v>
      </c>
      <c r="L264" s="611"/>
      <c r="M264" s="442"/>
      <c r="N264" s="442"/>
      <c r="O264" s="467" t="s">
        <v>50</v>
      </c>
      <c r="P264" s="611"/>
      <c r="W264" s="453"/>
    </row>
    <row r="265" spans="1:23" s="64" customFormat="1" ht="16">
      <c r="A265" s="470"/>
      <c r="B265" s="442"/>
      <c r="C265" s="442"/>
      <c r="D265" s="442"/>
      <c r="E265" s="442"/>
      <c r="F265" s="442"/>
      <c r="G265" s="442"/>
      <c r="H265" s="442"/>
      <c r="I265" s="442"/>
      <c r="J265" s="442"/>
      <c r="K265" s="442"/>
      <c r="L265" s="442"/>
      <c r="M265" s="442"/>
      <c r="N265" s="442"/>
      <c r="O265" s="442"/>
      <c r="P265" s="471"/>
      <c r="W265" s="453"/>
    </row>
    <row r="266" spans="1:23" s="64" customFormat="1" ht="16">
      <c r="A266" s="470"/>
      <c r="B266" s="467" t="s">
        <v>70</v>
      </c>
      <c r="C266" s="442"/>
      <c r="D266" s="766"/>
      <c r="E266" s="767"/>
      <c r="F266" s="768"/>
      <c r="G266" s="442"/>
      <c r="H266" s="467" t="s">
        <v>71</v>
      </c>
      <c r="I266" s="442"/>
      <c r="J266" s="769"/>
      <c r="K266" s="804"/>
      <c r="L266" s="804"/>
      <c r="M266" s="804"/>
      <c r="N266" s="804"/>
      <c r="O266" s="770"/>
      <c r="P266" s="471"/>
      <c r="W266" s="453"/>
    </row>
    <row r="267" spans="1:23" s="64" customFormat="1" ht="16">
      <c r="A267" s="470"/>
      <c r="B267" s="442"/>
      <c r="C267" s="442"/>
      <c r="D267" s="442"/>
      <c r="E267" s="442"/>
      <c r="F267" s="442"/>
      <c r="G267" s="442"/>
      <c r="H267" s="442"/>
      <c r="I267" s="442"/>
      <c r="J267" s="442"/>
      <c r="K267" s="442"/>
      <c r="L267" s="442"/>
      <c r="M267" s="442"/>
      <c r="N267" s="442"/>
      <c r="O267" s="442"/>
      <c r="P267" s="471"/>
      <c r="W267" s="453"/>
    </row>
    <row r="268" spans="1:23" s="64" customFormat="1" ht="16">
      <c r="A268" s="470"/>
      <c r="B268" s="467" t="s">
        <v>72</v>
      </c>
      <c r="C268" s="442"/>
      <c r="D268" s="766"/>
      <c r="E268" s="767"/>
      <c r="F268" s="767"/>
      <c r="G268" s="767"/>
      <c r="H268" s="767"/>
      <c r="I268" s="767"/>
      <c r="J268" s="767"/>
      <c r="K268" s="767"/>
      <c r="L268" s="767"/>
      <c r="M268" s="767"/>
      <c r="N268" s="767"/>
      <c r="O268" s="768"/>
      <c r="P268" s="471"/>
      <c r="W268" s="453"/>
    </row>
    <row r="269" spans="1:23" s="64" customFormat="1" ht="17" thickBot="1">
      <c r="A269" s="479"/>
      <c r="B269" s="480"/>
      <c r="C269" s="480"/>
      <c r="D269" s="480"/>
      <c r="E269" s="480"/>
      <c r="F269" s="480"/>
      <c r="G269" s="480"/>
      <c r="H269" s="480"/>
      <c r="I269" s="480"/>
      <c r="J269" s="480"/>
      <c r="K269" s="480"/>
      <c r="L269" s="480"/>
      <c r="M269" s="480"/>
      <c r="N269" s="480"/>
      <c r="O269" s="480"/>
      <c r="P269" s="481"/>
      <c r="W269" s="453"/>
    </row>
    <row r="270" spans="1:23" s="64" customFormat="1" ht="17" thickBot="1">
      <c r="A270" s="470"/>
      <c r="B270" s="465"/>
      <c r="C270" s="465"/>
      <c r="D270" s="465"/>
      <c r="E270" s="465"/>
      <c r="F270" s="465"/>
      <c r="G270" s="465"/>
      <c r="H270" s="465"/>
      <c r="I270" s="465"/>
      <c r="J270" s="465"/>
      <c r="K270" s="465"/>
      <c r="L270" s="465"/>
      <c r="M270" s="465"/>
      <c r="N270" s="465"/>
      <c r="O270" s="465"/>
      <c r="P270" s="466"/>
      <c r="W270" s="457" t="s">
        <v>195</v>
      </c>
    </row>
    <row r="271" spans="1:23" s="64" customFormat="1" ht="17" thickBot="1">
      <c r="A271" s="374" t="s">
        <v>1181</v>
      </c>
      <c r="B271" s="467" t="s">
        <v>68</v>
      </c>
      <c r="C271" s="442"/>
      <c r="D271" s="442"/>
      <c r="E271" s="766"/>
      <c r="F271" s="767"/>
      <c r="G271" s="767"/>
      <c r="H271" s="767"/>
      <c r="I271" s="767"/>
      <c r="J271" s="768"/>
      <c r="K271" s="468" t="s">
        <v>69</v>
      </c>
      <c r="L271" s="766"/>
      <c r="M271" s="768"/>
      <c r="N271" s="442"/>
      <c r="O271" s="467" t="s">
        <v>778</v>
      </c>
      <c r="P271" s="629"/>
      <c r="W271" s="453"/>
    </row>
    <row r="272" spans="1:23" s="64" customFormat="1" ht="17" thickBot="1">
      <c r="A272" s="470"/>
      <c r="B272" s="442"/>
      <c r="C272" s="442"/>
      <c r="D272" s="442"/>
      <c r="E272" s="442"/>
      <c r="F272" s="442"/>
      <c r="G272" s="442"/>
      <c r="H272" s="442"/>
      <c r="I272" s="442"/>
      <c r="J272" s="442"/>
      <c r="K272" s="442"/>
      <c r="L272" s="442"/>
      <c r="M272" s="442"/>
      <c r="N272" s="442"/>
      <c r="O272" s="442"/>
      <c r="P272" s="471"/>
      <c r="W272" s="453"/>
    </row>
    <row r="273" spans="1:23" s="64" customFormat="1" ht="17" thickBot="1">
      <c r="A273" s="470"/>
      <c r="B273" s="467" t="s">
        <v>862</v>
      </c>
      <c r="C273" s="442"/>
      <c r="D273" s="442"/>
      <c r="E273" s="472"/>
      <c r="F273" s="472"/>
      <c r="G273" s="766"/>
      <c r="H273" s="767"/>
      <c r="I273" s="768"/>
      <c r="J273" s="442"/>
      <c r="K273" s="467" t="s">
        <v>49</v>
      </c>
      <c r="L273" s="610"/>
      <c r="M273" s="442"/>
      <c r="N273" s="442"/>
      <c r="O273" s="467" t="s">
        <v>49</v>
      </c>
      <c r="P273" s="610"/>
      <c r="W273" s="453"/>
    </row>
    <row r="274" spans="1:23" s="64" customFormat="1" ht="17" thickBot="1">
      <c r="A274" s="470"/>
      <c r="B274" s="467"/>
      <c r="C274" s="442"/>
      <c r="D274" s="442"/>
      <c r="E274" s="474"/>
      <c r="F274" s="474"/>
      <c r="G274" s="474"/>
      <c r="H274" s="474"/>
      <c r="I274" s="442"/>
      <c r="J274" s="442"/>
      <c r="K274" s="467"/>
      <c r="L274" s="475"/>
      <c r="M274" s="450"/>
      <c r="N274" s="450"/>
      <c r="O274" s="476"/>
      <c r="P274" s="477"/>
      <c r="W274" s="453"/>
    </row>
    <row r="275" spans="1:23" s="64" customFormat="1" ht="17" thickBot="1">
      <c r="A275" s="470"/>
      <c r="B275" s="467" t="s">
        <v>779</v>
      </c>
      <c r="C275" s="442"/>
      <c r="D275" s="442"/>
      <c r="E275" s="474"/>
      <c r="F275" s="474"/>
      <c r="G275" s="801" t="s">
        <v>859</v>
      </c>
      <c r="H275" s="802"/>
      <c r="I275" s="803"/>
      <c r="J275" s="442"/>
      <c r="K275" s="467" t="s">
        <v>50</v>
      </c>
      <c r="L275" s="611"/>
      <c r="M275" s="442"/>
      <c r="N275" s="442"/>
      <c r="O275" s="467" t="s">
        <v>50</v>
      </c>
      <c r="P275" s="611"/>
      <c r="W275" s="453"/>
    </row>
    <row r="276" spans="1:23" s="64" customFormat="1" ht="16">
      <c r="A276" s="470"/>
      <c r="B276" s="442"/>
      <c r="C276" s="442"/>
      <c r="D276" s="442"/>
      <c r="E276" s="442"/>
      <c r="F276" s="442"/>
      <c r="G276" s="442"/>
      <c r="H276" s="442"/>
      <c r="I276" s="442"/>
      <c r="J276" s="442"/>
      <c r="K276" s="442"/>
      <c r="L276" s="442"/>
      <c r="M276" s="442"/>
      <c r="N276" s="442"/>
      <c r="O276" s="442"/>
      <c r="P276" s="471"/>
      <c r="W276" s="453"/>
    </row>
    <row r="277" spans="1:23" s="64" customFormat="1" ht="16">
      <c r="A277" s="470"/>
      <c r="B277" s="467" t="s">
        <v>70</v>
      </c>
      <c r="C277" s="442"/>
      <c r="D277" s="766"/>
      <c r="E277" s="767"/>
      <c r="F277" s="768"/>
      <c r="G277" s="442"/>
      <c r="H277" s="467" t="s">
        <v>71</v>
      </c>
      <c r="I277" s="442"/>
      <c r="J277" s="769"/>
      <c r="K277" s="804"/>
      <c r="L277" s="804"/>
      <c r="M277" s="804"/>
      <c r="N277" s="804"/>
      <c r="O277" s="770"/>
      <c r="P277" s="471"/>
      <c r="W277" s="453"/>
    </row>
    <row r="278" spans="1:23" s="64" customFormat="1" ht="16">
      <c r="A278" s="470"/>
      <c r="B278" s="442"/>
      <c r="C278" s="442"/>
      <c r="D278" s="442"/>
      <c r="E278" s="442"/>
      <c r="F278" s="442"/>
      <c r="G278" s="442"/>
      <c r="H278" s="442"/>
      <c r="I278" s="442"/>
      <c r="J278" s="442"/>
      <c r="K278" s="442"/>
      <c r="L278" s="442"/>
      <c r="M278" s="442"/>
      <c r="N278" s="442"/>
      <c r="O278" s="442"/>
      <c r="P278" s="471"/>
      <c r="W278" s="453"/>
    </row>
    <row r="279" spans="1:23" s="64" customFormat="1" ht="16">
      <c r="A279" s="470"/>
      <c r="B279" s="467" t="s">
        <v>72</v>
      </c>
      <c r="C279" s="442"/>
      <c r="D279" s="766"/>
      <c r="E279" s="767"/>
      <c r="F279" s="767"/>
      <c r="G279" s="767"/>
      <c r="H279" s="767"/>
      <c r="I279" s="767"/>
      <c r="J279" s="767"/>
      <c r="K279" s="767"/>
      <c r="L279" s="767"/>
      <c r="M279" s="767"/>
      <c r="N279" s="767"/>
      <c r="O279" s="768"/>
      <c r="P279" s="471"/>
      <c r="W279" s="453"/>
    </row>
    <row r="280" spans="1:23" s="64" customFormat="1" ht="17" thickBot="1">
      <c r="A280" s="479"/>
      <c r="B280" s="480"/>
      <c r="C280" s="480"/>
      <c r="D280" s="480"/>
      <c r="E280" s="480"/>
      <c r="F280" s="480"/>
      <c r="G280" s="480"/>
      <c r="H280" s="480"/>
      <c r="I280" s="480"/>
      <c r="J280" s="480"/>
      <c r="K280" s="480"/>
      <c r="L280" s="480"/>
      <c r="M280" s="480"/>
      <c r="N280" s="480"/>
      <c r="O280" s="480"/>
      <c r="P280" s="481"/>
      <c r="W280" s="453"/>
    </row>
    <row r="281" spans="1:23" s="64" customFormat="1" ht="17" thickBot="1">
      <c r="A281" s="470"/>
      <c r="B281" s="465"/>
      <c r="C281" s="465"/>
      <c r="D281" s="465"/>
      <c r="E281" s="465"/>
      <c r="F281" s="465"/>
      <c r="G281" s="465"/>
      <c r="H281" s="465"/>
      <c r="I281" s="465"/>
      <c r="J281" s="465"/>
      <c r="K281" s="465"/>
      <c r="L281" s="465"/>
      <c r="M281" s="465"/>
      <c r="N281" s="465"/>
      <c r="O281" s="465"/>
      <c r="P281" s="466"/>
      <c r="W281" s="457" t="s">
        <v>195</v>
      </c>
    </row>
    <row r="282" spans="1:23" s="64" customFormat="1" ht="17" thickBot="1">
      <c r="A282" s="374" t="s">
        <v>1182</v>
      </c>
      <c r="B282" s="467" t="s">
        <v>68</v>
      </c>
      <c r="C282" s="442"/>
      <c r="D282" s="442"/>
      <c r="E282" s="766"/>
      <c r="F282" s="767"/>
      <c r="G282" s="767"/>
      <c r="H282" s="767"/>
      <c r="I282" s="767"/>
      <c r="J282" s="768"/>
      <c r="K282" s="468" t="s">
        <v>69</v>
      </c>
      <c r="L282" s="766"/>
      <c r="M282" s="768"/>
      <c r="N282" s="442"/>
      <c r="O282" s="467" t="s">
        <v>778</v>
      </c>
      <c r="P282" s="629"/>
      <c r="W282" s="453"/>
    </row>
    <row r="283" spans="1:23" s="64" customFormat="1" ht="17" thickBot="1">
      <c r="A283" s="470"/>
      <c r="B283" s="442"/>
      <c r="C283" s="442"/>
      <c r="D283" s="442"/>
      <c r="E283" s="442"/>
      <c r="F283" s="442"/>
      <c r="G283" s="442"/>
      <c r="H283" s="442"/>
      <c r="I283" s="442"/>
      <c r="J283" s="442"/>
      <c r="K283" s="442"/>
      <c r="L283" s="442"/>
      <c r="M283" s="442"/>
      <c r="N283" s="442"/>
      <c r="O283" s="442"/>
      <c r="P283" s="471"/>
      <c r="W283" s="453"/>
    </row>
    <row r="284" spans="1:23" s="64" customFormat="1" ht="17" thickBot="1">
      <c r="A284" s="470"/>
      <c r="B284" s="467" t="s">
        <v>862</v>
      </c>
      <c r="C284" s="442"/>
      <c r="D284" s="442"/>
      <c r="E284" s="472"/>
      <c r="F284" s="472"/>
      <c r="G284" s="766"/>
      <c r="H284" s="767"/>
      <c r="I284" s="768"/>
      <c r="J284" s="442"/>
      <c r="K284" s="467" t="s">
        <v>49</v>
      </c>
      <c r="L284" s="610"/>
      <c r="M284" s="442"/>
      <c r="N284" s="442"/>
      <c r="O284" s="467" t="s">
        <v>49</v>
      </c>
      <c r="P284" s="610"/>
      <c r="W284" s="453"/>
    </row>
    <row r="285" spans="1:23" s="64" customFormat="1" ht="17" thickBot="1">
      <c r="A285" s="470"/>
      <c r="B285" s="467"/>
      <c r="C285" s="442"/>
      <c r="D285" s="442"/>
      <c r="E285" s="474"/>
      <c r="F285" s="474"/>
      <c r="G285" s="474"/>
      <c r="H285" s="474"/>
      <c r="I285" s="442"/>
      <c r="J285" s="442"/>
      <c r="K285" s="467"/>
      <c r="L285" s="475"/>
      <c r="M285" s="450"/>
      <c r="N285" s="450"/>
      <c r="O285" s="476"/>
      <c r="P285" s="477"/>
      <c r="W285" s="453"/>
    </row>
    <row r="286" spans="1:23" s="64" customFormat="1" ht="17" thickBot="1">
      <c r="A286" s="470"/>
      <c r="B286" s="467" t="s">
        <v>779</v>
      </c>
      <c r="C286" s="442"/>
      <c r="D286" s="442"/>
      <c r="E286" s="474"/>
      <c r="F286" s="474"/>
      <c r="G286" s="801" t="s">
        <v>859</v>
      </c>
      <c r="H286" s="802"/>
      <c r="I286" s="803"/>
      <c r="J286" s="442"/>
      <c r="K286" s="467" t="s">
        <v>50</v>
      </c>
      <c r="L286" s="611"/>
      <c r="M286" s="442"/>
      <c r="N286" s="442"/>
      <c r="O286" s="467" t="s">
        <v>50</v>
      </c>
      <c r="P286" s="611"/>
      <c r="W286" s="453"/>
    </row>
    <row r="287" spans="1:23" s="64" customFormat="1" ht="16">
      <c r="A287" s="470"/>
      <c r="B287" s="442"/>
      <c r="C287" s="442"/>
      <c r="D287" s="442"/>
      <c r="E287" s="442"/>
      <c r="F287" s="442"/>
      <c r="G287" s="442"/>
      <c r="H287" s="442"/>
      <c r="I287" s="442"/>
      <c r="J287" s="442"/>
      <c r="K287" s="442"/>
      <c r="L287" s="442"/>
      <c r="M287" s="442"/>
      <c r="N287" s="442"/>
      <c r="O287" s="442"/>
      <c r="P287" s="471"/>
      <c r="W287" s="453"/>
    </row>
    <row r="288" spans="1:23" s="64" customFormat="1" ht="16">
      <c r="A288" s="470"/>
      <c r="B288" s="467" t="s">
        <v>70</v>
      </c>
      <c r="C288" s="442"/>
      <c r="D288" s="766"/>
      <c r="E288" s="767"/>
      <c r="F288" s="768"/>
      <c r="G288" s="442"/>
      <c r="H288" s="467" t="s">
        <v>71</v>
      </c>
      <c r="I288" s="442"/>
      <c r="J288" s="769"/>
      <c r="K288" s="804"/>
      <c r="L288" s="804"/>
      <c r="M288" s="804"/>
      <c r="N288" s="804"/>
      <c r="O288" s="770"/>
      <c r="P288" s="471"/>
      <c r="W288" s="453"/>
    </row>
    <row r="289" spans="1:23" s="64" customFormat="1" ht="16">
      <c r="A289" s="470"/>
      <c r="B289" s="442"/>
      <c r="C289" s="442"/>
      <c r="D289" s="442"/>
      <c r="E289" s="442"/>
      <c r="F289" s="442"/>
      <c r="G289" s="442"/>
      <c r="H289" s="442"/>
      <c r="I289" s="442"/>
      <c r="J289" s="442"/>
      <c r="K289" s="442"/>
      <c r="L289" s="442"/>
      <c r="M289" s="442"/>
      <c r="N289" s="442"/>
      <c r="O289" s="442"/>
      <c r="P289" s="471"/>
      <c r="W289" s="453"/>
    </row>
    <row r="290" spans="1:23" s="64" customFormat="1" ht="16">
      <c r="A290" s="470"/>
      <c r="B290" s="467" t="s">
        <v>72</v>
      </c>
      <c r="C290" s="442"/>
      <c r="D290" s="766"/>
      <c r="E290" s="767"/>
      <c r="F290" s="767"/>
      <c r="G290" s="767"/>
      <c r="H290" s="767"/>
      <c r="I290" s="767"/>
      <c r="J290" s="767"/>
      <c r="K290" s="767"/>
      <c r="L290" s="767"/>
      <c r="M290" s="767"/>
      <c r="N290" s="767"/>
      <c r="O290" s="768"/>
      <c r="P290" s="471"/>
      <c r="W290" s="453"/>
    </row>
    <row r="291" spans="1:23" s="64" customFormat="1" ht="17" thickBot="1">
      <c r="A291" s="479"/>
      <c r="B291" s="480"/>
      <c r="C291" s="480"/>
      <c r="D291" s="480"/>
      <c r="E291" s="480"/>
      <c r="F291" s="480"/>
      <c r="G291" s="480"/>
      <c r="H291" s="480"/>
      <c r="I291" s="480"/>
      <c r="J291" s="480"/>
      <c r="K291" s="480"/>
      <c r="L291" s="480"/>
      <c r="M291" s="480"/>
      <c r="N291" s="480"/>
      <c r="O291" s="480"/>
      <c r="P291" s="481"/>
      <c r="W291" s="453"/>
    </row>
    <row r="292" spans="1:23" s="64" customFormat="1" ht="17" thickBot="1">
      <c r="A292" s="470"/>
      <c r="B292" s="465"/>
      <c r="C292" s="465"/>
      <c r="D292" s="465"/>
      <c r="E292" s="465"/>
      <c r="F292" s="465"/>
      <c r="G292" s="465"/>
      <c r="H292" s="465"/>
      <c r="I292" s="465"/>
      <c r="J292" s="465"/>
      <c r="K292" s="465"/>
      <c r="L292" s="465"/>
      <c r="M292" s="465"/>
      <c r="N292" s="465"/>
      <c r="O292" s="465"/>
      <c r="P292" s="466"/>
      <c r="Q292"/>
      <c r="R292"/>
      <c r="S292"/>
      <c r="T292"/>
      <c r="U292"/>
      <c r="V292"/>
      <c r="W292" s="457" t="s">
        <v>195</v>
      </c>
    </row>
    <row r="293" spans="1:23" s="64" customFormat="1" ht="17" thickBot="1">
      <c r="A293" s="374" t="s">
        <v>1183</v>
      </c>
      <c r="B293" s="467" t="s">
        <v>68</v>
      </c>
      <c r="C293" s="442"/>
      <c r="D293" s="442"/>
      <c r="E293" s="766"/>
      <c r="F293" s="767"/>
      <c r="G293" s="767"/>
      <c r="H293" s="767"/>
      <c r="I293" s="767"/>
      <c r="J293" s="768"/>
      <c r="K293" s="468" t="s">
        <v>69</v>
      </c>
      <c r="L293" s="766"/>
      <c r="M293" s="768"/>
      <c r="N293" s="442"/>
      <c r="O293" s="467" t="s">
        <v>778</v>
      </c>
      <c r="P293" s="629"/>
      <c r="W293" s="453"/>
    </row>
    <row r="294" spans="1:23" s="64" customFormat="1" ht="17" thickBot="1">
      <c r="A294" s="470"/>
      <c r="B294" s="442"/>
      <c r="C294" s="442"/>
      <c r="D294" s="442"/>
      <c r="E294" s="442"/>
      <c r="F294" s="442"/>
      <c r="G294" s="442"/>
      <c r="H294" s="442"/>
      <c r="I294" s="442"/>
      <c r="J294" s="442"/>
      <c r="K294" s="442"/>
      <c r="L294" s="442"/>
      <c r="M294" s="442"/>
      <c r="N294" s="442"/>
      <c r="O294" s="442"/>
      <c r="P294" s="471"/>
      <c r="W294" s="453"/>
    </row>
    <row r="295" spans="1:23" s="64" customFormat="1" ht="17" thickBot="1">
      <c r="A295" s="470"/>
      <c r="B295" s="467" t="s">
        <v>862</v>
      </c>
      <c r="C295" s="442"/>
      <c r="D295" s="442"/>
      <c r="E295" s="472"/>
      <c r="F295" s="472"/>
      <c r="G295" s="766"/>
      <c r="H295" s="767"/>
      <c r="I295" s="768"/>
      <c r="J295" s="442"/>
      <c r="K295" s="467" t="s">
        <v>49</v>
      </c>
      <c r="L295" s="610"/>
      <c r="M295" s="442"/>
      <c r="N295" s="442"/>
      <c r="O295" s="467" t="s">
        <v>49</v>
      </c>
      <c r="P295" s="610"/>
      <c r="W295" s="453"/>
    </row>
    <row r="296" spans="1:23" s="64" customFormat="1" ht="17" thickBot="1">
      <c r="A296" s="470"/>
      <c r="B296" s="467"/>
      <c r="C296" s="442"/>
      <c r="D296" s="442"/>
      <c r="E296" s="474"/>
      <c r="F296" s="474"/>
      <c r="G296" s="474"/>
      <c r="H296" s="474"/>
      <c r="I296" s="442"/>
      <c r="J296" s="442"/>
      <c r="K296" s="467"/>
      <c r="L296" s="475"/>
      <c r="M296" s="450"/>
      <c r="N296" s="450"/>
      <c r="O296" s="476"/>
      <c r="P296" s="477"/>
      <c r="W296" s="453"/>
    </row>
    <row r="297" spans="1:23" s="64" customFormat="1" ht="17" thickBot="1">
      <c r="A297" s="470"/>
      <c r="B297" s="467" t="s">
        <v>779</v>
      </c>
      <c r="C297" s="442"/>
      <c r="D297" s="442"/>
      <c r="E297" s="474"/>
      <c r="F297" s="474"/>
      <c r="G297" s="801" t="s">
        <v>859</v>
      </c>
      <c r="H297" s="802"/>
      <c r="I297" s="803"/>
      <c r="J297" s="442"/>
      <c r="K297" s="467" t="s">
        <v>50</v>
      </c>
      <c r="L297" s="611"/>
      <c r="M297" s="442"/>
      <c r="N297" s="442"/>
      <c r="O297" s="467" t="s">
        <v>50</v>
      </c>
      <c r="P297" s="611"/>
      <c r="W297" s="453"/>
    </row>
    <row r="298" spans="1:23" s="64" customFormat="1" ht="16">
      <c r="A298" s="470"/>
      <c r="B298" s="442"/>
      <c r="C298" s="442"/>
      <c r="D298" s="442"/>
      <c r="E298" s="442"/>
      <c r="F298" s="442"/>
      <c r="G298" s="442"/>
      <c r="H298" s="442"/>
      <c r="I298" s="442"/>
      <c r="J298" s="442"/>
      <c r="K298" s="442"/>
      <c r="L298" s="442"/>
      <c r="M298" s="442"/>
      <c r="N298" s="442"/>
      <c r="O298" s="442"/>
      <c r="P298" s="471"/>
      <c r="W298" s="453"/>
    </row>
    <row r="299" spans="1:23" s="64" customFormat="1" ht="16">
      <c r="A299" s="470"/>
      <c r="B299" s="467" t="s">
        <v>70</v>
      </c>
      <c r="C299" s="442"/>
      <c r="D299" s="766"/>
      <c r="E299" s="767"/>
      <c r="F299" s="768"/>
      <c r="G299" s="442"/>
      <c r="H299" s="467" t="s">
        <v>71</v>
      </c>
      <c r="I299" s="442"/>
      <c r="J299" s="769"/>
      <c r="K299" s="804"/>
      <c r="L299" s="804"/>
      <c r="M299" s="804"/>
      <c r="N299" s="804"/>
      <c r="O299" s="770"/>
      <c r="P299" s="471"/>
      <c r="W299" s="453"/>
    </row>
    <row r="300" spans="1:23" s="64" customFormat="1" ht="16">
      <c r="A300" s="470"/>
      <c r="B300" s="442"/>
      <c r="C300" s="442"/>
      <c r="D300" s="442"/>
      <c r="E300" s="442"/>
      <c r="F300" s="442"/>
      <c r="G300" s="442"/>
      <c r="H300" s="442"/>
      <c r="I300" s="442"/>
      <c r="J300" s="442"/>
      <c r="K300" s="442"/>
      <c r="L300" s="442"/>
      <c r="M300" s="442"/>
      <c r="N300" s="442"/>
      <c r="O300" s="442"/>
      <c r="P300" s="471"/>
      <c r="W300" s="453"/>
    </row>
    <row r="301" spans="1:23" s="64" customFormat="1" ht="16">
      <c r="A301" s="470"/>
      <c r="B301" s="467" t="s">
        <v>72</v>
      </c>
      <c r="C301" s="442"/>
      <c r="D301" s="766"/>
      <c r="E301" s="767"/>
      <c r="F301" s="767"/>
      <c r="G301" s="767"/>
      <c r="H301" s="767"/>
      <c r="I301" s="767"/>
      <c r="J301" s="767"/>
      <c r="K301" s="767"/>
      <c r="L301" s="767"/>
      <c r="M301" s="767"/>
      <c r="N301" s="767"/>
      <c r="O301" s="768"/>
      <c r="P301" s="471"/>
      <c r="W301" s="453"/>
    </row>
    <row r="302" spans="1:23" s="64" customFormat="1" ht="17" thickBot="1">
      <c r="A302" s="479"/>
      <c r="B302" s="480"/>
      <c r="C302" s="480"/>
      <c r="D302" s="480"/>
      <c r="E302" s="480"/>
      <c r="F302" s="480"/>
      <c r="G302" s="480"/>
      <c r="H302" s="480"/>
      <c r="I302" s="480"/>
      <c r="J302" s="480"/>
      <c r="K302" s="480"/>
      <c r="L302" s="480"/>
      <c r="M302" s="480"/>
      <c r="N302" s="480"/>
      <c r="O302" s="480"/>
      <c r="P302" s="481"/>
      <c r="W302" s="453"/>
    </row>
    <row r="303" spans="1:23" s="64" customFormat="1" ht="17" thickBot="1">
      <c r="A303" s="470"/>
      <c r="B303" s="465"/>
      <c r="C303" s="465"/>
      <c r="D303" s="465"/>
      <c r="E303" s="465"/>
      <c r="F303" s="465"/>
      <c r="G303" s="465"/>
      <c r="H303" s="465"/>
      <c r="I303" s="465"/>
      <c r="J303" s="465"/>
      <c r="K303" s="465"/>
      <c r="L303" s="465"/>
      <c r="M303" s="465"/>
      <c r="N303" s="465"/>
      <c r="O303" s="465"/>
      <c r="P303" s="466"/>
      <c r="W303" s="457" t="s">
        <v>195</v>
      </c>
    </row>
    <row r="304" spans="1:23" s="64" customFormat="1" ht="17" thickBot="1">
      <c r="A304" s="374" t="s">
        <v>1184</v>
      </c>
      <c r="B304" s="467" t="s">
        <v>68</v>
      </c>
      <c r="C304" s="442"/>
      <c r="D304" s="442"/>
      <c r="E304" s="766"/>
      <c r="F304" s="767"/>
      <c r="G304" s="767"/>
      <c r="H304" s="767"/>
      <c r="I304" s="767"/>
      <c r="J304" s="768"/>
      <c r="K304" s="468" t="s">
        <v>69</v>
      </c>
      <c r="L304" s="766"/>
      <c r="M304" s="768"/>
      <c r="N304" s="442"/>
      <c r="O304" s="467" t="s">
        <v>778</v>
      </c>
      <c r="P304" s="629"/>
      <c r="W304" s="453"/>
    </row>
    <row r="305" spans="1:23" s="64" customFormat="1" ht="17" thickBot="1">
      <c r="A305" s="470"/>
      <c r="B305" s="442"/>
      <c r="C305" s="442"/>
      <c r="D305" s="442"/>
      <c r="E305" s="442"/>
      <c r="F305" s="442"/>
      <c r="G305" s="442"/>
      <c r="H305" s="442"/>
      <c r="I305" s="442"/>
      <c r="J305" s="442"/>
      <c r="K305" s="442"/>
      <c r="L305" s="442"/>
      <c r="M305" s="442"/>
      <c r="N305" s="442"/>
      <c r="O305" s="442"/>
      <c r="P305" s="471"/>
      <c r="W305" s="453"/>
    </row>
    <row r="306" spans="1:23" s="64" customFormat="1" ht="17" thickBot="1">
      <c r="A306" s="470"/>
      <c r="B306" s="467" t="s">
        <v>862</v>
      </c>
      <c r="C306" s="442"/>
      <c r="D306" s="442"/>
      <c r="E306" s="472"/>
      <c r="F306" s="472"/>
      <c r="G306" s="766"/>
      <c r="H306" s="767"/>
      <c r="I306" s="768"/>
      <c r="J306" s="442"/>
      <c r="K306" s="467" t="s">
        <v>49</v>
      </c>
      <c r="L306" s="610"/>
      <c r="M306" s="442"/>
      <c r="N306" s="442"/>
      <c r="O306" s="467" t="s">
        <v>49</v>
      </c>
      <c r="P306" s="610"/>
      <c r="W306" s="453"/>
    </row>
    <row r="307" spans="1:23" s="64" customFormat="1" ht="17" thickBot="1">
      <c r="A307" s="470"/>
      <c r="B307" s="467"/>
      <c r="C307" s="442"/>
      <c r="D307" s="442"/>
      <c r="E307" s="474"/>
      <c r="F307" s="474"/>
      <c r="G307" s="474"/>
      <c r="H307" s="474"/>
      <c r="I307" s="442"/>
      <c r="J307" s="442"/>
      <c r="K307" s="467"/>
      <c r="L307" s="475"/>
      <c r="M307" s="450"/>
      <c r="N307" s="450"/>
      <c r="O307" s="476"/>
      <c r="P307" s="477"/>
      <c r="W307" s="453"/>
    </row>
    <row r="308" spans="1:23" s="64" customFormat="1" ht="17" thickBot="1">
      <c r="A308" s="470"/>
      <c r="B308" s="467" t="s">
        <v>779</v>
      </c>
      <c r="C308" s="442"/>
      <c r="D308" s="442"/>
      <c r="E308" s="474"/>
      <c r="F308" s="474"/>
      <c r="G308" s="801" t="s">
        <v>859</v>
      </c>
      <c r="H308" s="802"/>
      <c r="I308" s="803"/>
      <c r="J308" s="442"/>
      <c r="K308" s="467" t="s">
        <v>50</v>
      </c>
      <c r="L308" s="611"/>
      <c r="M308" s="442"/>
      <c r="N308" s="442"/>
      <c r="O308" s="467" t="s">
        <v>50</v>
      </c>
      <c r="P308" s="611"/>
      <c r="W308" s="453"/>
    </row>
    <row r="309" spans="1:23" s="64" customFormat="1" ht="16">
      <c r="A309" s="470"/>
      <c r="B309" s="442"/>
      <c r="C309" s="442"/>
      <c r="D309" s="442"/>
      <c r="E309" s="442"/>
      <c r="F309" s="442"/>
      <c r="G309" s="442"/>
      <c r="H309" s="442"/>
      <c r="I309" s="442"/>
      <c r="J309" s="442"/>
      <c r="K309" s="442"/>
      <c r="L309" s="442"/>
      <c r="M309" s="442"/>
      <c r="N309" s="442"/>
      <c r="O309" s="442"/>
      <c r="P309" s="471"/>
      <c r="W309" s="453"/>
    </row>
    <row r="310" spans="1:23" s="64" customFormat="1" ht="16">
      <c r="A310" s="470"/>
      <c r="B310" s="467" t="s">
        <v>70</v>
      </c>
      <c r="C310" s="442"/>
      <c r="D310" s="766"/>
      <c r="E310" s="767"/>
      <c r="F310" s="768"/>
      <c r="G310" s="442"/>
      <c r="H310" s="467" t="s">
        <v>71</v>
      </c>
      <c r="I310" s="442"/>
      <c r="J310" s="769"/>
      <c r="K310" s="804"/>
      <c r="L310" s="804"/>
      <c r="M310" s="804"/>
      <c r="N310" s="804"/>
      <c r="O310" s="770"/>
      <c r="P310" s="471"/>
      <c r="W310" s="453"/>
    </row>
    <row r="311" spans="1:23" s="64" customFormat="1" ht="16">
      <c r="A311" s="470"/>
      <c r="B311" s="442"/>
      <c r="C311" s="442"/>
      <c r="D311" s="442"/>
      <c r="E311" s="442"/>
      <c r="F311" s="442"/>
      <c r="G311" s="442"/>
      <c r="H311" s="442"/>
      <c r="I311" s="442"/>
      <c r="J311" s="442"/>
      <c r="K311" s="442"/>
      <c r="L311" s="442"/>
      <c r="M311" s="442"/>
      <c r="N311" s="442"/>
      <c r="O311" s="442"/>
      <c r="P311" s="471"/>
      <c r="W311" s="453"/>
    </row>
    <row r="312" spans="1:23" s="64" customFormat="1" ht="16">
      <c r="A312" s="470"/>
      <c r="B312" s="467" t="s">
        <v>72</v>
      </c>
      <c r="C312" s="442"/>
      <c r="D312" s="766"/>
      <c r="E312" s="767"/>
      <c r="F312" s="767"/>
      <c r="G312" s="767"/>
      <c r="H312" s="767"/>
      <c r="I312" s="767"/>
      <c r="J312" s="767"/>
      <c r="K312" s="767"/>
      <c r="L312" s="767"/>
      <c r="M312" s="767"/>
      <c r="N312" s="767"/>
      <c r="O312" s="768"/>
      <c r="P312" s="471"/>
      <c r="W312" s="453"/>
    </row>
    <row r="313" spans="1:23" s="64" customFormat="1" ht="17" thickBot="1">
      <c r="A313" s="479"/>
      <c r="B313" s="480"/>
      <c r="C313" s="480"/>
      <c r="D313" s="480"/>
      <c r="E313" s="480"/>
      <c r="F313" s="480"/>
      <c r="G313" s="480"/>
      <c r="H313" s="480"/>
      <c r="I313" s="480"/>
      <c r="J313" s="480"/>
      <c r="K313" s="480"/>
      <c r="L313" s="480"/>
      <c r="M313" s="480"/>
      <c r="N313" s="480"/>
      <c r="O313" s="480"/>
      <c r="P313" s="481"/>
      <c r="W313" s="453"/>
    </row>
    <row r="314" spans="1:23" s="64" customFormat="1" ht="17" thickBot="1">
      <c r="A314" s="470"/>
      <c r="B314" s="465"/>
      <c r="C314" s="465"/>
      <c r="D314" s="465"/>
      <c r="E314" s="465"/>
      <c r="F314" s="465"/>
      <c r="G314" s="465"/>
      <c r="H314" s="465"/>
      <c r="I314" s="465"/>
      <c r="J314" s="465"/>
      <c r="K314" s="465"/>
      <c r="L314" s="465"/>
      <c r="M314" s="465"/>
      <c r="N314" s="465"/>
      <c r="O314" s="465"/>
      <c r="P314" s="466"/>
      <c r="W314" s="457" t="s">
        <v>195</v>
      </c>
    </row>
    <row r="315" spans="1:23" s="64" customFormat="1" ht="17" thickBot="1">
      <c r="A315" s="374" t="s">
        <v>1185</v>
      </c>
      <c r="B315" s="467" t="s">
        <v>68</v>
      </c>
      <c r="C315" s="442"/>
      <c r="D315" s="442"/>
      <c r="E315" s="766"/>
      <c r="F315" s="767"/>
      <c r="G315" s="767"/>
      <c r="H315" s="767"/>
      <c r="I315" s="767"/>
      <c r="J315" s="768"/>
      <c r="K315" s="468" t="s">
        <v>69</v>
      </c>
      <c r="L315" s="766"/>
      <c r="M315" s="768"/>
      <c r="N315" s="442"/>
      <c r="O315" s="467" t="s">
        <v>778</v>
      </c>
      <c r="P315" s="629"/>
      <c r="W315" s="453"/>
    </row>
    <row r="316" spans="1:23" s="64" customFormat="1" ht="17" thickBot="1">
      <c r="A316" s="470"/>
      <c r="B316" s="442"/>
      <c r="C316" s="442"/>
      <c r="D316" s="442"/>
      <c r="E316" s="442"/>
      <c r="F316" s="442"/>
      <c r="G316" s="442"/>
      <c r="H316" s="442"/>
      <c r="I316" s="442"/>
      <c r="J316" s="442"/>
      <c r="K316" s="442"/>
      <c r="L316" s="442"/>
      <c r="M316" s="442"/>
      <c r="N316" s="442"/>
      <c r="O316" s="442"/>
      <c r="P316" s="471"/>
      <c r="W316" s="453"/>
    </row>
    <row r="317" spans="1:23" s="64" customFormat="1" ht="17" thickBot="1">
      <c r="A317" s="470"/>
      <c r="B317" s="467" t="s">
        <v>862</v>
      </c>
      <c r="C317" s="442"/>
      <c r="D317" s="442"/>
      <c r="E317" s="472"/>
      <c r="F317" s="472"/>
      <c r="G317" s="766"/>
      <c r="H317" s="767"/>
      <c r="I317" s="768"/>
      <c r="J317" s="442"/>
      <c r="K317" s="467" t="s">
        <v>49</v>
      </c>
      <c r="L317" s="610"/>
      <c r="M317" s="442"/>
      <c r="N317" s="442"/>
      <c r="O317" s="467" t="s">
        <v>49</v>
      </c>
      <c r="P317" s="610"/>
      <c r="W317" s="453"/>
    </row>
    <row r="318" spans="1:23" s="64" customFormat="1" ht="17" thickBot="1">
      <c r="A318" s="470"/>
      <c r="B318" s="467"/>
      <c r="C318" s="442"/>
      <c r="D318" s="442"/>
      <c r="E318" s="474"/>
      <c r="F318" s="474"/>
      <c r="G318" s="474"/>
      <c r="H318" s="474"/>
      <c r="I318" s="442"/>
      <c r="J318" s="442"/>
      <c r="K318" s="467"/>
      <c r="L318" s="475"/>
      <c r="M318" s="450"/>
      <c r="N318" s="450"/>
      <c r="O318" s="476"/>
      <c r="P318" s="477"/>
      <c r="W318" s="453"/>
    </row>
    <row r="319" spans="1:23" s="64" customFormat="1" ht="17" thickBot="1">
      <c r="A319" s="470"/>
      <c r="B319" s="467" t="s">
        <v>779</v>
      </c>
      <c r="C319" s="442"/>
      <c r="D319" s="442"/>
      <c r="E319" s="474"/>
      <c r="F319" s="474"/>
      <c r="G319" s="801" t="s">
        <v>859</v>
      </c>
      <c r="H319" s="802"/>
      <c r="I319" s="803"/>
      <c r="J319" s="442"/>
      <c r="K319" s="467" t="s">
        <v>50</v>
      </c>
      <c r="L319" s="611"/>
      <c r="M319" s="442"/>
      <c r="N319" s="442"/>
      <c r="O319" s="467" t="s">
        <v>50</v>
      </c>
      <c r="P319" s="611"/>
      <c r="W319" s="453"/>
    </row>
    <row r="320" spans="1:23" s="64" customFormat="1" ht="16">
      <c r="A320" s="470"/>
      <c r="B320" s="442"/>
      <c r="C320" s="442"/>
      <c r="D320" s="442"/>
      <c r="E320" s="442"/>
      <c r="F320" s="442"/>
      <c r="G320" s="442"/>
      <c r="H320" s="442"/>
      <c r="I320" s="442"/>
      <c r="J320" s="442"/>
      <c r="K320" s="442"/>
      <c r="L320" s="442"/>
      <c r="M320" s="442"/>
      <c r="N320" s="442"/>
      <c r="O320" s="442"/>
      <c r="P320" s="471"/>
      <c r="W320" s="453"/>
    </row>
    <row r="321" spans="1:23" s="64" customFormat="1" ht="16">
      <c r="A321" s="470"/>
      <c r="B321" s="467" t="s">
        <v>70</v>
      </c>
      <c r="C321" s="442"/>
      <c r="D321" s="766"/>
      <c r="E321" s="767"/>
      <c r="F321" s="768"/>
      <c r="G321" s="442"/>
      <c r="H321" s="467" t="s">
        <v>71</v>
      </c>
      <c r="I321" s="442"/>
      <c r="J321" s="769"/>
      <c r="K321" s="804"/>
      <c r="L321" s="804"/>
      <c r="M321" s="804"/>
      <c r="N321" s="804"/>
      <c r="O321" s="770"/>
      <c r="P321" s="471"/>
      <c r="W321" s="453"/>
    </row>
    <row r="322" spans="1:23" s="64" customFormat="1" ht="16">
      <c r="A322" s="470"/>
      <c r="B322" s="442"/>
      <c r="C322" s="442"/>
      <c r="D322" s="442"/>
      <c r="E322" s="442"/>
      <c r="F322" s="442"/>
      <c r="G322" s="442"/>
      <c r="H322" s="442"/>
      <c r="I322" s="442"/>
      <c r="J322" s="442"/>
      <c r="K322" s="442"/>
      <c r="L322" s="442"/>
      <c r="M322" s="442"/>
      <c r="N322" s="442"/>
      <c r="O322" s="442"/>
      <c r="P322" s="471"/>
      <c r="W322" s="453"/>
    </row>
    <row r="323" spans="1:23" s="64" customFormat="1" ht="16">
      <c r="A323" s="470"/>
      <c r="B323" s="467" t="s">
        <v>72</v>
      </c>
      <c r="C323" s="442"/>
      <c r="D323" s="766"/>
      <c r="E323" s="767"/>
      <c r="F323" s="767"/>
      <c r="G323" s="767"/>
      <c r="H323" s="767"/>
      <c r="I323" s="767"/>
      <c r="J323" s="767"/>
      <c r="K323" s="767"/>
      <c r="L323" s="767"/>
      <c r="M323" s="767"/>
      <c r="N323" s="767"/>
      <c r="O323" s="768"/>
      <c r="P323" s="471"/>
      <c r="W323" s="453"/>
    </row>
    <row r="324" spans="1:23" s="64" customFormat="1" ht="17" thickBot="1">
      <c r="A324" s="479"/>
      <c r="B324" s="480"/>
      <c r="C324" s="480"/>
      <c r="D324" s="480"/>
      <c r="E324" s="480"/>
      <c r="F324" s="480"/>
      <c r="G324" s="480"/>
      <c r="H324" s="480"/>
      <c r="I324" s="480"/>
      <c r="J324" s="480"/>
      <c r="K324" s="480"/>
      <c r="L324" s="480"/>
      <c r="M324" s="480"/>
      <c r="N324" s="480"/>
      <c r="O324" s="480"/>
      <c r="P324" s="481"/>
      <c r="W324" s="453"/>
    </row>
    <row r="325" spans="1:23" s="64" customFormat="1" ht="17" thickBot="1">
      <c r="A325" s="470"/>
      <c r="B325" s="465"/>
      <c r="C325" s="465"/>
      <c r="D325" s="465"/>
      <c r="E325" s="465"/>
      <c r="F325" s="465"/>
      <c r="G325" s="465"/>
      <c r="H325" s="465"/>
      <c r="I325" s="465"/>
      <c r="J325" s="465"/>
      <c r="K325" s="465"/>
      <c r="L325" s="465"/>
      <c r="M325" s="465"/>
      <c r="N325" s="465"/>
      <c r="O325" s="465"/>
      <c r="P325" s="466"/>
      <c r="W325" s="457" t="s">
        <v>195</v>
      </c>
    </row>
    <row r="326" spans="1:23" s="64" customFormat="1" ht="17" thickBot="1">
      <c r="A326" s="374" t="s">
        <v>1186</v>
      </c>
      <c r="B326" s="467" t="s">
        <v>68</v>
      </c>
      <c r="C326" s="442"/>
      <c r="D326" s="442"/>
      <c r="E326" s="766"/>
      <c r="F326" s="767"/>
      <c r="G326" s="767"/>
      <c r="H326" s="767"/>
      <c r="I326" s="767"/>
      <c r="J326" s="768"/>
      <c r="K326" s="468" t="s">
        <v>69</v>
      </c>
      <c r="L326" s="766"/>
      <c r="M326" s="768"/>
      <c r="N326" s="442"/>
      <c r="O326" s="467" t="s">
        <v>778</v>
      </c>
      <c r="P326" s="629"/>
      <c r="W326" s="453"/>
    </row>
    <row r="327" spans="1:23" s="64" customFormat="1" ht="17" thickBot="1">
      <c r="A327" s="470"/>
      <c r="B327" s="442"/>
      <c r="C327" s="442"/>
      <c r="D327" s="442"/>
      <c r="E327" s="442"/>
      <c r="F327" s="442"/>
      <c r="G327" s="442"/>
      <c r="H327" s="442"/>
      <c r="I327" s="442"/>
      <c r="J327" s="442"/>
      <c r="K327" s="442"/>
      <c r="L327" s="442"/>
      <c r="M327" s="442"/>
      <c r="N327" s="442"/>
      <c r="O327" s="442"/>
      <c r="P327" s="471"/>
      <c r="W327" s="453"/>
    </row>
    <row r="328" spans="1:23" s="64" customFormat="1" ht="17" thickBot="1">
      <c r="A328" s="470"/>
      <c r="B328" s="467" t="s">
        <v>862</v>
      </c>
      <c r="C328" s="442"/>
      <c r="D328" s="442"/>
      <c r="E328" s="472"/>
      <c r="F328" s="472"/>
      <c r="G328" s="766"/>
      <c r="H328" s="767"/>
      <c r="I328" s="768"/>
      <c r="J328" s="442"/>
      <c r="K328" s="467" t="s">
        <v>49</v>
      </c>
      <c r="L328" s="610"/>
      <c r="M328" s="442"/>
      <c r="N328" s="442"/>
      <c r="O328" s="467" t="s">
        <v>49</v>
      </c>
      <c r="P328" s="610"/>
      <c r="W328" s="453"/>
    </row>
    <row r="329" spans="1:23" s="64" customFormat="1" ht="17" thickBot="1">
      <c r="A329" s="470"/>
      <c r="B329" s="467"/>
      <c r="C329" s="442"/>
      <c r="D329" s="442"/>
      <c r="E329" s="474"/>
      <c r="F329" s="474"/>
      <c r="G329" s="474"/>
      <c r="H329" s="474"/>
      <c r="I329" s="442"/>
      <c r="J329" s="442"/>
      <c r="K329" s="467"/>
      <c r="L329" s="475"/>
      <c r="M329" s="450"/>
      <c r="N329" s="450"/>
      <c r="O329" s="476"/>
      <c r="P329" s="477"/>
      <c r="W329" s="453"/>
    </row>
    <row r="330" spans="1:23" s="64" customFormat="1" ht="17" thickBot="1">
      <c r="A330" s="470"/>
      <c r="B330" s="467" t="s">
        <v>779</v>
      </c>
      <c r="C330" s="442"/>
      <c r="D330" s="442"/>
      <c r="E330" s="474"/>
      <c r="F330" s="474"/>
      <c r="G330" s="801" t="s">
        <v>859</v>
      </c>
      <c r="H330" s="802"/>
      <c r="I330" s="803"/>
      <c r="J330" s="442"/>
      <c r="K330" s="467" t="s">
        <v>50</v>
      </c>
      <c r="L330" s="611"/>
      <c r="M330" s="442"/>
      <c r="N330" s="442"/>
      <c r="O330" s="467" t="s">
        <v>50</v>
      </c>
      <c r="P330" s="611"/>
      <c r="W330" s="453"/>
    </row>
    <row r="331" spans="1:23" s="64" customFormat="1" ht="16">
      <c r="A331" s="470"/>
      <c r="B331" s="442"/>
      <c r="C331" s="442"/>
      <c r="D331" s="442"/>
      <c r="E331" s="442"/>
      <c r="F331" s="442"/>
      <c r="G331" s="442"/>
      <c r="H331" s="442"/>
      <c r="I331" s="442"/>
      <c r="J331" s="442"/>
      <c r="K331" s="442"/>
      <c r="L331" s="442"/>
      <c r="M331" s="442"/>
      <c r="N331" s="442"/>
      <c r="O331" s="442"/>
      <c r="P331" s="471"/>
      <c r="W331" s="453"/>
    </row>
    <row r="332" spans="1:23" s="64" customFormat="1" ht="16">
      <c r="A332" s="470"/>
      <c r="B332" s="467" t="s">
        <v>70</v>
      </c>
      <c r="C332" s="442"/>
      <c r="D332" s="766"/>
      <c r="E332" s="767"/>
      <c r="F332" s="768"/>
      <c r="G332" s="442"/>
      <c r="H332" s="467" t="s">
        <v>71</v>
      </c>
      <c r="I332" s="442"/>
      <c r="J332" s="769"/>
      <c r="K332" s="804"/>
      <c r="L332" s="804"/>
      <c r="M332" s="804"/>
      <c r="N332" s="804"/>
      <c r="O332" s="770"/>
      <c r="P332" s="471"/>
      <c r="W332" s="453"/>
    </row>
    <row r="333" spans="1:23" s="64" customFormat="1" ht="16">
      <c r="A333" s="470"/>
      <c r="B333" s="442"/>
      <c r="C333" s="442"/>
      <c r="D333" s="442"/>
      <c r="E333" s="442"/>
      <c r="F333" s="442"/>
      <c r="G333" s="442"/>
      <c r="H333" s="442"/>
      <c r="I333" s="442"/>
      <c r="J333" s="442"/>
      <c r="K333" s="442"/>
      <c r="L333" s="442"/>
      <c r="M333" s="442"/>
      <c r="N333" s="442"/>
      <c r="O333" s="442"/>
      <c r="P333" s="471"/>
      <c r="W333" s="453"/>
    </row>
    <row r="334" spans="1:23" s="64" customFormat="1" ht="16">
      <c r="A334" s="470"/>
      <c r="B334" s="467" t="s">
        <v>72</v>
      </c>
      <c r="C334" s="442"/>
      <c r="D334" s="766"/>
      <c r="E334" s="767"/>
      <c r="F334" s="767"/>
      <c r="G334" s="767"/>
      <c r="H334" s="767"/>
      <c r="I334" s="767"/>
      <c r="J334" s="767"/>
      <c r="K334" s="767"/>
      <c r="L334" s="767"/>
      <c r="M334" s="767"/>
      <c r="N334" s="767"/>
      <c r="O334" s="768"/>
      <c r="P334" s="471"/>
      <c r="W334" s="453"/>
    </row>
    <row r="335" spans="1:23" s="64" customFormat="1" ht="17" thickBot="1">
      <c r="A335" s="479"/>
      <c r="B335" s="480"/>
      <c r="C335" s="480"/>
      <c r="D335" s="480"/>
      <c r="E335" s="480"/>
      <c r="F335" s="480"/>
      <c r="G335" s="480"/>
      <c r="H335" s="480"/>
      <c r="I335" s="480"/>
      <c r="J335" s="480"/>
      <c r="K335" s="480"/>
      <c r="L335" s="480"/>
      <c r="M335" s="480"/>
      <c r="N335" s="480"/>
      <c r="O335" s="480"/>
      <c r="P335" s="481"/>
      <c r="W335" s="453"/>
    </row>
    <row r="336" spans="1:23" ht="17" thickBot="1">
      <c r="A336" s="470"/>
      <c r="B336" s="465"/>
      <c r="C336" s="465"/>
      <c r="D336" s="465"/>
      <c r="E336" s="465"/>
      <c r="F336" s="465"/>
      <c r="G336" s="465"/>
      <c r="H336" s="465"/>
      <c r="I336" s="465"/>
      <c r="J336" s="465"/>
      <c r="K336" s="465"/>
      <c r="L336" s="465"/>
      <c r="M336" s="465"/>
      <c r="N336" s="465"/>
      <c r="O336" s="465"/>
      <c r="P336" s="466"/>
      <c r="Q336" s="64"/>
      <c r="R336" s="64"/>
      <c r="S336" s="64"/>
      <c r="T336" s="64"/>
      <c r="U336" s="64"/>
      <c r="V336" s="64"/>
      <c r="W336" s="457" t="s">
        <v>195</v>
      </c>
    </row>
    <row r="337" spans="1:23" s="64" customFormat="1" ht="17" thickBot="1">
      <c r="A337" s="374" t="s">
        <v>1187</v>
      </c>
      <c r="B337" s="467" t="s">
        <v>68</v>
      </c>
      <c r="C337" s="442"/>
      <c r="D337" s="442"/>
      <c r="E337" s="766"/>
      <c r="F337" s="767"/>
      <c r="G337" s="767"/>
      <c r="H337" s="767"/>
      <c r="I337" s="767"/>
      <c r="J337" s="768"/>
      <c r="K337" s="468" t="s">
        <v>69</v>
      </c>
      <c r="L337" s="766"/>
      <c r="M337" s="768"/>
      <c r="N337" s="442"/>
      <c r="O337" s="467" t="s">
        <v>778</v>
      </c>
      <c r="P337" s="629"/>
      <c r="W337" s="453"/>
    </row>
    <row r="338" spans="1:23" s="64" customFormat="1" ht="17" thickBot="1">
      <c r="A338" s="470"/>
      <c r="B338" s="442"/>
      <c r="C338" s="442"/>
      <c r="D338" s="442"/>
      <c r="E338" s="442"/>
      <c r="F338" s="442"/>
      <c r="G338" s="442"/>
      <c r="H338" s="442"/>
      <c r="I338" s="442"/>
      <c r="J338" s="442"/>
      <c r="K338" s="442"/>
      <c r="L338" s="442"/>
      <c r="M338" s="442"/>
      <c r="N338" s="442"/>
      <c r="O338" s="442"/>
      <c r="P338" s="471"/>
      <c r="W338" s="453"/>
    </row>
    <row r="339" spans="1:23" s="64" customFormat="1" ht="17" thickBot="1">
      <c r="A339" s="470"/>
      <c r="B339" s="467" t="s">
        <v>862</v>
      </c>
      <c r="C339" s="442"/>
      <c r="D339" s="442"/>
      <c r="E339" s="472"/>
      <c r="F339" s="472"/>
      <c r="G339" s="766"/>
      <c r="H339" s="767"/>
      <c r="I339" s="768"/>
      <c r="J339" s="442"/>
      <c r="K339" s="467" t="s">
        <v>49</v>
      </c>
      <c r="L339" s="610"/>
      <c r="M339" s="442"/>
      <c r="N339" s="442"/>
      <c r="O339" s="467" t="s">
        <v>49</v>
      </c>
      <c r="P339" s="610"/>
      <c r="W339" s="453"/>
    </row>
    <row r="340" spans="1:23" s="64" customFormat="1" ht="17" thickBot="1">
      <c r="A340" s="470"/>
      <c r="B340" s="467"/>
      <c r="C340" s="442"/>
      <c r="D340" s="442"/>
      <c r="E340" s="474"/>
      <c r="F340" s="474"/>
      <c r="G340" s="474"/>
      <c r="H340" s="474"/>
      <c r="I340" s="442"/>
      <c r="J340" s="442"/>
      <c r="K340" s="467"/>
      <c r="L340" s="475"/>
      <c r="M340" s="450"/>
      <c r="N340" s="450"/>
      <c r="O340" s="476"/>
      <c r="P340" s="477"/>
      <c r="W340" s="453"/>
    </row>
    <row r="341" spans="1:23" s="64" customFormat="1" ht="17" thickBot="1">
      <c r="A341" s="470"/>
      <c r="B341" s="467" t="s">
        <v>779</v>
      </c>
      <c r="C341" s="442"/>
      <c r="D341" s="442"/>
      <c r="E341" s="474"/>
      <c r="F341" s="474"/>
      <c r="G341" s="801" t="s">
        <v>859</v>
      </c>
      <c r="H341" s="802"/>
      <c r="I341" s="803"/>
      <c r="J341" s="442"/>
      <c r="K341" s="467" t="s">
        <v>50</v>
      </c>
      <c r="L341" s="611"/>
      <c r="M341" s="442"/>
      <c r="N341" s="442"/>
      <c r="O341" s="467" t="s">
        <v>50</v>
      </c>
      <c r="P341" s="611"/>
      <c r="W341" s="453"/>
    </row>
    <row r="342" spans="1:23" s="64" customFormat="1" ht="16">
      <c r="A342" s="470"/>
      <c r="B342" s="442"/>
      <c r="C342" s="442"/>
      <c r="D342" s="442"/>
      <c r="E342" s="442"/>
      <c r="F342" s="442"/>
      <c r="G342" s="442"/>
      <c r="H342" s="442"/>
      <c r="I342" s="442"/>
      <c r="J342" s="442"/>
      <c r="K342" s="442"/>
      <c r="L342" s="442"/>
      <c r="M342" s="442"/>
      <c r="N342" s="442"/>
      <c r="O342" s="442"/>
      <c r="P342" s="471"/>
      <c r="W342" s="453"/>
    </row>
    <row r="343" spans="1:23" s="64" customFormat="1" ht="16">
      <c r="A343" s="470"/>
      <c r="B343" s="467" t="s">
        <v>70</v>
      </c>
      <c r="C343" s="442"/>
      <c r="D343" s="766"/>
      <c r="E343" s="767"/>
      <c r="F343" s="768"/>
      <c r="G343" s="442"/>
      <c r="H343" s="467" t="s">
        <v>71</v>
      </c>
      <c r="I343" s="442"/>
      <c r="J343" s="769"/>
      <c r="K343" s="804"/>
      <c r="L343" s="804"/>
      <c r="M343" s="804"/>
      <c r="N343" s="804"/>
      <c r="O343" s="770"/>
      <c r="P343" s="471"/>
      <c r="W343" s="453"/>
    </row>
    <row r="344" spans="1:23" s="64" customFormat="1" ht="16">
      <c r="A344" s="470"/>
      <c r="B344" s="442"/>
      <c r="C344" s="442"/>
      <c r="D344" s="442"/>
      <c r="E344" s="442"/>
      <c r="F344" s="442"/>
      <c r="G344" s="442"/>
      <c r="H344" s="442"/>
      <c r="I344" s="442"/>
      <c r="J344" s="442"/>
      <c r="K344" s="442"/>
      <c r="L344" s="442"/>
      <c r="M344" s="442"/>
      <c r="N344" s="442"/>
      <c r="O344" s="442"/>
      <c r="P344" s="471"/>
      <c r="W344" s="453"/>
    </row>
    <row r="345" spans="1:23" s="64" customFormat="1" ht="16">
      <c r="A345" s="470"/>
      <c r="B345" s="467" t="s">
        <v>72</v>
      </c>
      <c r="C345" s="442"/>
      <c r="D345" s="766"/>
      <c r="E345" s="767"/>
      <c r="F345" s="767"/>
      <c r="G345" s="767"/>
      <c r="H345" s="767"/>
      <c r="I345" s="767"/>
      <c r="J345" s="767"/>
      <c r="K345" s="767"/>
      <c r="L345" s="767"/>
      <c r="M345" s="767"/>
      <c r="N345" s="767"/>
      <c r="O345" s="768"/>
      <c r="P345" s="471"/>
      <c r="W345" s="453"/>
    </row>
    <row r="346" spans="1:23" s="64" customFormat="1" ht="17" thickBot="1">
      <c r="A346" s="479"/>
      <c r="B346" s="480"/>
      <c r="C346" s="480"/>
      <c r="D346" s="480"/>
      <c r="E346" s="480"/>
      <c r="F346" s="480"/>
      <c r="G346" s="480"/>
      <c r="H346" s="480"/>
      <c r="I346" s="480"/>
      <c r="J346" s="480"/>
      <c r="K346" s="480"/>
      <c r="L346" s="480"/>
      <c r="M346" s="480"/>
      <c r="N346" s="480"/>
      <c r="O346" s="480"/>
      <c r="P346" s="481"/>
      <c r="W346" s="453"/>
    </row>
    <row r="347" spans="1:23" s="64" customFormat="1" ht="17" thickBot="1">
      <c r="A347" s="470"/>
      <c r="B347" s="465"/>
      <c r="C347" s="465"/>
      <c r="D347" s="465"/>
      <c r="E347" s="465"/>
      <c r="F347" s="465"/>
      <c r="G347" s="465"/>
      <c r="H347" s="465"/>
      <c r="I347" s="465"/>
      <c r="J347" s="465"/>
      <c r="K347" s="465"/>
      <c r="L347" s="465"/>
      <c r="M347" s="465"/>
      <c r="N347" s="465"/>
      <c r="O347" s="465"/>
      <c r="P347" s="466"/>
      <c r="W347" s="457" t="s">
        <v>195</v>
      </c>
    </row>
    <row r="348" spans="1:23" s="64" customFormat="1" ht="17" thickBot="1">
      <c r="A348" s="374" t="s">
        <v>1188</v>
      </c>
      <c r="B348" s="467" t="s">
        <v>68</v>
      </c>
      <c r="C348" s="442"/>
      <c r="D348" s="442"/>
      <c r="E348" s="766"/>
      <c r="F348" s="767"/>
      <c r="G348" s="767"/>
      <c r="H348" s="767"/>
      <c r="I348" s="767"/>
      <c r="J348" s="768"/>
      <c r="K348" s="468" t="s">
        <v>69</v>
      </c>
      <c r="L348" s="766"/>
      <c r="M348" s="768"/>
      <c r="N348" s="442"/>
      <c r="O348" s="467" t="s">
        <v>778</v>
      </c>
      <c r="P348" s="629"/>
      <c r="W348" s="453"/>
    </row>
    <row r="349" spans="1:23" s="64" customFormat="1" ht="17" thickBot="1">
      <c r="A349" s="470"/>
      <c r="B349" s="442"/>
      <c r="C349" s="442"/>
      <c r="D349" s="442"/>
      <c r="E349" s="442"/>
      <c r="F349" s="442"/>
      <c r="G349" s="442"/>
      <c r="H349" s="442"/>
      <c r="I349" s="442"/>
      <c r="J349" s="442"/>
      <c r="K349" s="442"/>
      <c r="L349" s="442"/>
      <c r="M349" s="442"/>
      <c r="N349" s="442"/>
      <c r="O349" s="442"/>
      <c r="P349" s="471"/>
      <c r="W349" s="453"/>
    </row>
    <row r="350" spans="1:23" s="64" customFormat="1" ht="17" thickBot="1">
      <c r="A350" s="470"/>
      <c r="B350" s="467" t="s">
        <v>862</v>
      </c>
      <c r="C350" s="442"/>
      <c r="D350" s="442"/>
      <c r="E350" s="472"/>
      <c r="F350" s="472"/>
      <c r="G350" s="766"/>
      <c r="H350" s="767"/>
      <c r="I350" s="768"/>
      <c r="J350" s="442"/>
      <c r="K350" s="467" t="s">
        <v>49</v>
      </c>
      <c r="L350" s="610"/>
      <c r="M350" s="442"/>
      <c r="N350" s="442"/>
      <c r="O350" s="467" t="s">
        <v>49</v>
      </c>
      <c r="P350" s="610"/>
      <c r="W350" s="453"/>
    </row>
    <row r="351" spans="1:23" s="64" customFormat="1" ht="17" thickBot="1">
      <c r="A351" s="470"/>
      <c r="B351" s="467"/>
      <c r="C351" s="442"/>
      <c r="D351" s="442"/>
      <c r="E351" s="474"/>
      <c r="F351" s="474"/>
      <c r="G351" s="474"/>
      <c r="H351" s="474"/>
      <c r="I351" s="442"/>
      <c r="J351" s="442"/>
      <c r="K351" s="467"/>
      <c r="L351" s="475"/>
      <c r="M351" s="450"/>
      <c r="N351" s="450"/>
      <c r="O351" s="476"/>
      <c r="P351" s="477"/>
      <c r="W351" s="453"/>
    </row>
    <row r="352" spans="1:23" s="64" customFormat="1" ht="17" thickBot="1">
      <c r="A352" s="470"/>
      <c r="B352" s="467" t="s">
        <v>779</v>
      </c>
      <c r="C352" s="442"/>
      <c r="D352" s="442"/>
      <c r="E352" s="474"/>
      <c r="F352" s="474"/>
      <c r="G352" s="801" t="s">
        <v>859</v>
      </c>
      <c r="H352" s="802"/>
      <c r="I352" s="803"/>
      <c r="J352" s="442"/>
      <c r="K352" s="467" t="s">
        <v>50</v>
      </c>
      <c r="L352" s="611"/>
      <c r="M352" s="442"/>
      <c r="N352" s="442"/>
      <c r="O352" s="467" t="s">
        <v>50</v>
      </c>
      <c r="P352" s="611"/>
      <c r="W352" s="453"/>
    </row>
    <row r="353" spans="1:23" s="64" customFormat="1" ht="16">
      <c r="A353" s="470"/>
      <c r="B353" s="442"/>
      <c r="C353" s="442"/>
      <c r="D353" s="442"/>
      <c r="E353" s="442"/>
      <c r="F353" s="442"/>
      <c r="G353" s="442"/>
      <c r="H353" s="442"/>
      <c r="I353" s="442"/>
      <c r="J353" s="442"/>
      <c r="K353" s="442"/>
      <c r="L353" s="442"/>
      <c r="M353" s="442"/>
      <c r="N353" s="442"/>
      <c r="O353" s="442"/>
      <c r="P353" s="471"/>
      <c r="W353" s="453"/>
    </row>
    <row r="354" spans="1:23" s="64" customFormat="1" ht="16">
      <c r="A354" s="470"/>
      <c r="B354" s="467" t="s">
        <v>70</v>
      </c>
      <c r="C354" s="442"/>
      <c r="D354" s="766"/>
      <c r="E354" s="767"/>
      <c r="F354" s="768"/>
      <c r="G354" s="442"/>
      <c r="H354" s="467" t="s">
        <v>71</v>
      </c>
      <c r="I354" s="442"/>
      <c r="J354" s="769"/>
      <c r="K354" s="804"/>
      <c r="L354" s="804"/>
      <c r="M354" s="804"/>
      <c r="N354" s="804"/>
      <c r="O354" s="770"/>
      <c r="P354" s="471"/>
      <c r="W354" s="453"/>
    </row>
    <row r="355" spans="1:23" s="64" customFormat="1" ht="16">
      <c r="A355" s="470"/>
      <c r="B355" s="442"/>
      <c r="C355" s="442"/>
      <c r="D355" s="442"/>
      <c r="E355" s="442"/>
      <c r="F355" s="442"/>
      <c r="G355" s="442"/>
      <c r="H355" s="442"/>
      <c r="I355" s="442"/>
      <c r="J355" s="442"/>
      <c r="K355" s="442"/>
      <c r="L355" s="442"/>
      <c r="M355" s="442"/>
      <c r="N355" s="442"/>
      <c r="O355" s="442"/>
      <c r="P355" s="471"/>
      <c r="W355" s="453"/>
    </row>
    <row r="356" spans="1:23" s="64" customFormat="1" ht="16">
      <c r="A356" s="470"/>
      <c r="B356" s="467" t="s">
        <v>72</v>
      </c>
      <c r="C356" s="442"/>
      <c r="D356" s="766"/>
      <c r="E356" s="767"/>
      <c r="F356" s="767"/>
      <c r="G356" s="767"/>
      <c r="H356" s="767"/>
      <c r="I356" s="767"/>
      <c r="J356" s="767"/>
      <c r="K356" s="767"/>
      <c r="L356" s="767"/>
      <c r="M356" s="767"/>
      <c r="N356" s="767"/>
      <c r="O356" s="768"/>
      <c r="P356" s="471"/>
      <c r="W356" s="453"/>
    </row>
    <row r="357" spans="1:23" s="64" customFormat="1" ht="17" thickBot="1">
      <c r="A357" s="479"/>
      <c r="B357" s="480"/>
      <c r="C357" s="480"/>
      <c r="D357" s="480"/>
      <c r="E357" s="480"/>
      <c r="F357" s="480"/>
      <c r="G357" s="480"/>
      <c r="H357" s="480"/>
      <c r="I357" s="480"/>
      <c r="J357" s="480"/>
      <c r="K357" s="480"/>
      <c r="L357" s="480"/>
      <c r="M357" s="480"/>
      <c r="N357" s="480"/>
      <c r="O357" s="480"/>
      <c r="P357" s="481"/>
      <c r="W357" s="453"/>
    </row>
    <row r="358" spans="1:23" s="64" customFormat="1" ht="17" thickBot="1">
      <c r="A358" s="470"/>
      <c r="B358" s="465"/>
      <c r="C358" s="465"/>
      <c r="D358" s="465"/>
      <c r="E358" s="465"/>
      <c r="F358" s="465"/>
      <c r="G358" s="465"/>
      <c r="H358" s="465"/>
      <c r="I358" s="465"/>
      <c r="J358" s="465"/>
      <c r="K358" s="465"/>
      <c r="L358" s="465"/>
      <c r="M358" s="465"/>
      <c r="N358" s="465"/>
      <c r="O358" s="465"/>
      <c r="P358" s="466"/>
      <c r="W358" s="457" t="s">
        <v>195</v>
      </c>
    </row>
    <row r="359" spans="1:23" s="64" customFormat="1" ht="17" thickBot="1">
      <c r="A359" s="374" t="s">
        <v>1189</v>
      </c>
      <c r="B359" s="467" t="s">
        <v>68</v>
      </c>
      <c r="C359" s="442"/>
      <c r="D359" s="442"/>
      <c r="E359" s="766"/>
      <c r="F359" s="767"/>
      <c r="G359" s="767"/>
      <c r="H359" s="767"/>
      <c r="I359" s="767"/>
      <c r="J359" s="768"/>
      <c r="K359" s="468" t="s">
        <v>69</v>
      </c>
      <c r="L359" s="766"/>
      <c r="M359" s="768"/>
      <c r="N359" s="442"/>
      <c r="O359" s="467" t="s">
        <v>778</v>
      </c>
      <c r="P359" s="629"/>
      <c r="W359" s="453"/>
    </row>
    <row r="360" spans="1:23" s="64" customFormat="1" ht="17" thickBot="1">
      <c r="A360" s="470"/>
      <c r="B360" s="442"/>
      <c r="C360" s="442"/>
      <c r="D360" s="442"/>
      <c r="E360" s="442"/>
      <c r="F360" s="442"/>
      <c r="G360" s="442"/>
      <c r="H360" s="442"/>
      <c r="I360" s="442"/>
      <c r="J360" s="442"/>
      <c r="K360" s="442"/>
      <c r="L360" s="442"/>
      <c r="M360" s="442"/>
      <c r="N360" s="442"/>
      <c r="O360" s="442"/>
      <c r="P360" s="471"/>
      <c r="W360" s="453"/>
    </row>
    <row r="361" spans="1:23" s="64" customFormat="1" ht="17" thickBot="1">
      <c r="A361" s="470"/>
      <c r="B361" s="467" t="s">
        <v>862</v>
      </c>
      <c r="C361" s="442"/>
      <c r="D361" s="442"/>
      <c r="E361" s="472"/>
      <c r="F361" s="472"/>
      <c r="G361" s="766"/>
      <c r="H361" s="767"/>
      <c r="I361" s="768"/>
      <c r="J361" s="442"/>
      <c r="K361" s="467" t="s">
        <v>49</v>
      </c>
      <c r="L361" s="610"/>
      <c r="M361" s="442"/>
      <c r="N361" s="442"/>
      <c r="O361" s="467" t="s">
        <v>49</v>
      </c>
      <c r="P361" s="610"/>
      <c r="W361" s="453"/>
    </row>
    <row r="362" spans="1:23" s="64" customFormat="1" ht="17" thickBot="1">
      <c r="A362" s="470"/>
      <c r="B362" s="467"/>
      <c r="C362" s="442"/>
      <c r="D362" s="442"/>
      <c r="E362" s="474"/>
      <c r="F362" s="474"/>
      <c r="G362" s="474"/>
      <c r="H362" s="474"/>
      <c r="I362" s="442"/>
      <c r="J362" s="442"/>
      <c r="K362" s="467"/>
      <c r="L362" s="475"/>
      <c r="M362" s="450"/>
      <c r="N362" s="450"/>
      <c r="O362" s="476"/>
      <c r="P362" s="477"/>
      <c r="W362" s="453"/>
    </row>
    <row r="363" spans="1:23" s="64" customFormat="1" ht="17" thickBot="1">
      <c r="A363" s="470"/>
      <c r="B363" s="467" t="s">
        <v>779</v>
      </c>
      <c r="C363" s="442"/>
      <c r="D363" s="442"/>
      <c r="E363" s="474"/>
      <c r="F363" s="474"/>
      <c r="G363" s="801" t="s">
        <v>859</v>
      </c>
      <c r="H363" s="802"/>
      <c r="I363" s="803"/>
      <c r="J363" s="442"/>
      <c r="K363" s="467" t="s">
        <v>50</v>
      </c>
      <c r="L363" s="611"/>
      <c r="M363" s="442"/>
      <c r="N363" s="442"/>
      <c r="O363" s="467" t="s">
        <v>50</v>
      </c>
      <c r="P363" s="611"/>
      <c r="W363" s="453"/>
    </row>
    <row r="364" spans="1:23" s="64" customFormat="1" ht="16">
      <c r="A364" s="470"/>
      <c r="B364" s="442"/>
      <c r="C364" s="442"/>
      <c r="D364" s="442"/>
      <c r="E364" s="442"/>
      <c r="F364" s="442"/>
      <c r="G364" s="442"/>
      <c r="H364" s="442"/>
      <c r="I364" s="442"/>
      <c r="J364" s="442"/>
      <c r="K364" s="442"/>
      <c r="L364" s="442"/>
      <c r="M364" s="442"/>
      <c r="N364" s="442"/>
      <c r="O364" s="442"/>
      <c r="P364" s="471"/>
      <c r="W364" s="453"/>
    </row>
    <row r="365" spans="1:23" s="64" customFormat="1" ht="16">
      <c r="A365" s="470"/>
      <c r="B365" s="467" t="s">
        <v>70</v>
      </c>
      <c r="C365" s="442"/>
      <c r="D365" s="766"/>
      <c r="E365" s="767"/>
      <c r="F365" s="768"/>
      <c r="G365" s="442"/>
      <c r="H365" s="467" t="s">
        <v>71</v>
      </c>
      <c r="I365" s="442"/>
      <c r="J365" s="769"/>
      <c r="K365" s="804"/>
      <c r="L365" s="804"/>
      <c r="M365" s="804"/>
      <c r="N365" s="804"/>
      <c r="O365" s="770"/>
      <c r="P365" s="471"/>
      <c r="W365" s="453"/>
    </row>
    <row r="366" spans="1:23" s="64" customFormat="1" ht="16">
      <c r="A366" s="470"/>
      <c r="B366" s="442"/>
      <c r="C366" s="442"/>
      <c r="D366" s="442"/>
      <c r="E366" s="442"/>
      <c r="F366" s="442"/>
      <c r="G366" s="442"/>
      <c r="H366" s="442"/>
      <c r="I366" s="442"/>
      <c r="J366" s="442"/>
      <c r="K366" s="442"/>
      <c r="L366" s="442"/>
      <c r="M366" s="442"/>
      <c r="N366" s="442"/>
      <c r="O366" s="442"/>
      <c r="P366" s="471"/>
      <c r="W366" s="453"/>
    </row>
    <row r="367" spans="1:23" s="64" customFormat="1" ht="16">
      <c r="A367" s="470"/>
      <c r="B367" s="467" t="s">
        <v>72</v>
      </c>
      <c r="C367" s="442"/>
      <c r="D367" s="766"/>
      <c r="E367" s="767"/>
      <c r="F367" s="767"/>
      <c r="G367" s="767"/>
      <c r="H367" s="767"/>
      <c r="I367" s="767"/>
      <c r="J367" s="767"/>
      <c r="K367" s="767"/>
      <c r="L367" s="767"/>
      <c r="M367" s="767"/>
      <c r="N367" s="767"/>
      <c r="O367" s="768"/>
      <c r="P367" s="471"/>
      <c r="W367" s="453"/>
    </row>
    <row r="368" spans="1:23" s="64" customFormat="1" ht="17" thickBot="1">
      <c r="A368" s="479"/>
      <c r="B368" s="480"/>
      <c r="C368" s="480"/>
      <c r="D368" s="480"/>
      <c r="E368" s="480"/>
      <c r="F368" s="480"/>
      <c r="G368" s="480"/>
      <c r="H368" s="480"/>
      <c r="I368" s="480"/>
      <c r="J368" s="480"/>
      <c r="K368" s="480"/>
      <c r="L368" s="480"/>
      <c r="M368" s="480"/>
      <c r="N368" s="480"/>
      <c r="O368" s="480"/>
      <c r="P368" s="481"/>
      <c r="W368" s="453"/>
    </row>
    <row r="369" spans="1:23" s="64" customFormat="1" ht="17" thickBot="1">
      <c r="A369" s="470"/>
      <c r="B369" s="465"/>
      <c r="C369" s="465"/>
      <c r="D369" s="465"/>
      <c r="E369" s="465"/>
      <c r="F369" s="465"/>
      <c r="G369" s="465"/>
      <c r="H369" s="465"/>
      <c r="I369" s="465"/>
      <c r="J369" s="465"/>
      <c r="K369" s="465"/>
      <c r="L369" s="465"/>
      <c r="M369" s="465"/>
      <c r="N369" s="465"/>
      <c r="O369" s="465"/>
      <c r="P369" s="466"/>
      <c r="W369" s="457" t="s">
        <v>195</v>
      </c>
    </row>
    <row r="370" spans="1:23" s="64" customFormat="1" ht="17" thickBot="1">
      <c r="A370" s="374" t="s">
        <v>1190</v>
      </c>
      <c r="B370" s="467" t="s">
        <v>68</v>
      </c>
      <c r="C370" s="442"/>
      <c r="D370" s="442"/>
      <c r="E370" s="766"/>
      <c r="F370" s="767"/>
      <c r="G370" s="767"/>
      <c r="H370" s="767"/>
      <c r="I370" s="767"/>
      <c r="J370" s="768"/>
      <c r="K370" s="468" t="s">
        <v>69</v>
      </c>
      <c r="L370" s="766"/>
      <c r="M370" s="768"/>
      <c r="N370" s="442"/>
      <c r="O370" s="467" t="s">
        <v>778</v>
      </c>
      <c r="P370" s="629"/>
      <c r="W370" s="453"/>
    </row>
    <row r="371" spans="1:23" s="64" customFormat="1" ht="17" thickBot="1">
      <c r="A371" s="470"/>
      <c r="B371" s="442"/>
      <c r="C371" s="442"/>
      <c r="D371" s="442"/>
      <c r="E371" s="442"/>
      <c r="F371" s="442"/>
      <c r="G371" s="442"/>
      <c r="H371" s="442"/>
      <c r="I371" s="442"/>
      <c r="J371" s="442"/>
      <c r="K371" s="442"/>
      <c r="L371" s="442"/>
      <c r="M371" s="442"/>
      <c r="N371" s="442"/>
      <c r="O371" s="442"/>
      <c r="P371" s="471"/>
      <c r="W371" s="453"/>
    </row>
    <row r="372" spans="1:23" s="64" customFormat="1" ht="17" thickBot="1">
      <c r="A372" s="470"/>
      <c r="B372" s="467" t="s">
        <v>862</v>
      </c>
      <c r="C372" s="442"/>
      <c r="D372" s="442"/>
      <c r="E372" s="472"/>
      <c r="F372" s="472"/>
      <c r="G372" s="766"/>
      <c r="H372" s="767"/>
      <c r="I372" s="768"/>
      <c r="J372" s="442"/>
      <c r="K372" s="467" t="s">
        <v>49</v>
      </c>
      <c r="L372" s="610"/>
      <c r="M372" s="442"/>
      <c r="N372" s="442"/>
      <c r="O372" s="467" t="s">
        <v>49</v>
      </c>
      <c r="P372" s="610"/>
      <c r="W372" s="453"/>
    </row>
    <row r="373" spans="1:23" s="64" customFormat="1" ht="17" thickBot="1">
      <c r="A373" s="470"/>
      <c r="B373" s="467"/>
      <c r="C373" s="442"/>
      <c r="D373" s="442"/>
      <c r="E373" s="474"/>
      <c r="F373" s="474"/>
      <c r="G373" s="474"/>
      <c r="H373" s="474"/>
      <c r="I373" s="442"/>
      <c r="J373" s="442"/>
      <c r="K373" s="467"/>
      <c r="L373" s="475"/>
      <c r="M373" s="450"/>
      <c r="N373" s="450"/>
      <c r="O373" s="476"/>
      <c r="P373" s="477"/>
      <c r="W373" s="453"/>
    </row>
    <row r="374" spans="1:23" s="64" customFormat="1" ht="17" thickBot="1">
      <c r="A374" s="470"/>
      <c r="B374" s="467" t="s">
        <v>779</v>
      </c>
      <c r="C374" s="442"/>
      <c r="D374" s="442"/>
      <c r="E374" s="474"/>
      <c r="F374" s="474"/>
      <c r="G374" s="801" t="s">
        <v>859</v>
      </c>
      <c r="H374" s="802"/>
      <c r="I374" s="803"/>
      <c r="J374" s="442"/>
      <c r="K374" s="467" t="s">
        <v>50</v>
      </c>
      <c r="L374" s="611"/>
      <c r="M374" s="442"/>
      <c r="N374" s="442"/>
      <c r="O374" s="467" t="s">
        <v>50</v>
      </c>
      <c r="P374" s="611"/>
      <c r="W374" s="453"/>
    </row>
    <row r="375" spans="1:23" s="64" customFormat="1" ht="16">
      <c r="A375" s="470"/>
      <c r="B375" s="442"/>
      <c r="C375" s="442"/>
      <c r="D375" s="442"/>
      <c r="E375" s="442"/>
      <c r="F375" s="442"/>
      <c r="G375" s="442"/>
      <c r="H375" s="442"/>
      <c r="I375" s="442"/>
      <c r="J375" s="442"/>
      <c r="K375" s="442"/>
      <c r="L375" s="442"/>
      <c r="M375" s="442"/>
      <c r="N375" s="442"/>
      <c r="O375" s="442"/>
      <c r="P375" s="471"/>
      <c r="W375" s="453"/>
    </row>
    <row r="376" spans="1:23" s="64" customFormat="1" ht="16">
      <c r="A376" s="470"/>
      <c r="B376" s="467" t="s">
        <v>70</v>
      </c>
      <c r="C376" s="442"/>
      <c r="D376" s="766"/>
      <c r="E376" s="767"/>
      <c r="F376" s="768"/>
      <c r="G376" s="442"/>
      <c r="H376" s="467" t="s">
        <v>71</v>
      </c>
      <c r="I376" s="442"/>
      <c r="J376" s="769"/>
      <c r="K376" s="804"/>
      <c r="L376" s="804"/>
      <c r="M376" s="804"/>
      <c r="N376" s="804"/>
      <c r="O376" s="770"/>
      <c r="P376" s="471"/>
      <c r="W376" s="453"/>
    </row>
    <row r="377" spans="1:23" s="64" customFormat="1" ht="16">
      <c r="A377" s="470"/>
      <c r="B377" s="442"/>
      <c r="C377" s="442"/>
      <c r="D377" s="442"/>
      <c r="E377" s="442"/>
      <c r="F377" s="442"/>
      <c r="G377" s="442"/>
      <c r="H377" s="442"/>
      <c r="I377" s="442"/>
      <c r="J377" s="442"/>
      <c r="K377" s="442"/>
      <c r="L377" s="442"/>
      <c r="M377" s="442"/>
      <c r="N377" s="442"/>
      <c r="O377" s="442"/>
      <c r="P377" s="471"/>
      <c r="W377" s="453"/>
    </row>
    <row r="378" spans="1:23" s="64" customFormat="1" ht="16">
      <c r="A378" s="470"/>
      <c r="B378" s="467" t="s">
        <v>72</v>
      </c>
      <c r="C378" s="442"/>
      <c r="D378" s="766"/>
      <c r="E378" s="767"/>
      <c r="F378" s="767"/>
      <c r="G378" s="767"/>
      <c r="H378" s="767"/>
      <c r="I378" s="767"/>
      <c r="J378" s="767"/>
      <c r="K378" s="767"/>
      <c r="L378" s="767"/>
      <c r="M378" s="767"/>
      <c r="N378" s="767"/>
      <c r="O378" s="768"/>
      <c r="P378" s="471"/>
      <c r="W378" s="453"/>
    </row>
    <row r="379" spans="1:23" s="64" customFormat="1" ht="17" thickBot="1">
      <c r="A379" s="479"/>
      <c r="B379" s="480"/>
      <c r="C379" s="480"/>
      <c r="D379" s="480"/>
      <c r="E379" s="480"/>
      <c r="F379" s="480"/>
      <c r="G379" s="480"/>
      <c r="H379" s="480"/>
      <c r="I379" s="480"/>
      <c r="J379" s="480"/>
      <c r="K379" s="480"/>
      <c r="L379" s="480"/>
      <c r="M379" s="480"/>
      <c r="N379" s="480"/>
      <c r="O379" s="480"/>
      <c r="P379" s="481"/>
      <c r="W379" s="453"/>
    </row>
    <row r="380" spans="1:23" s="64" customFormat="1" ht="17" thickBot="1">
      <c r="A380" s="470"/>
      <c r="B380" s="465"/>
      <c r="C380" s="465"/>
      <c r="D380" s="465"/>
      <c r="E380" s="465"/>
      <c r="F380" s="465"/>
      <c r="G380" s="465"/>
      <c r="H380" s="465"/>
      <c r="I380" s="465"/>
      <c r="J380" s="465"/>
      <c r="K380" s="465"/>
      <c r="L380" s="465"/>
      <c r="M380" s="465"/>
      <c r="N380" s="465"/>
      <c r="O380" s="465"/>
      <c r="P380" s="466"/>
      <c r="W380" s="457" t="s">
        <v>195</v>
      </c>
    </row>
    <row r="381" spans="1:23" s="64" customFormat="1" ht="17" thickBot="1">
      <c r="A381" s="374" t="s">
        <v>1191</v>
      </c>
      <c r="B381" s="467" t="s">
        <v>68</v>
      </c>
      <c r="C381" s="442"/>
      <c r="D381" s="442"/>
      <c r="E381" s="766"/>
      <c r="F381" s="767"/>
      <c r="G381" s="767"/>
      <c r="H381" s="767"/>
      <c r="I381" s="767"/>
      <c r="J381" s="768"/>
      <c r="K381" s="468" t="s">
        <v>69</v>
      </c>
      <c r="L381" s="766"/>
      <c r="M381" s="768"/>
      <c r="N381" s="442"/>
      <c r="O381" s="467" t="s">
        <v>778</v>
      </c>
      <c r="P381" s="629"/>
      <c r="W381" s="453"/>
    </row>
    <row r="382" spans="1:23" s="64" customFormat="1" ht="17" thickBot="1">
      <c r="A382" s="470"/>
      <c r="B382" s="442"/>
      <c r="C382" s="442"/>
      <c r="D382" s="442"/>
      <c r="E382" s="442"/>
      <c r="F382" s="442"/>
      <c r="G382" s="442"/>
      <c r="H382" s="442"/>
      <c r="I382" s="442"/>
      <c r="J382" s="442"/>
      <c r="K382" s="442"/>
      <c r="L382" s="442"/>
      <c r="M382" s="442"/>
      <c r="N382" s="442"/>
      <c r="O382" s="442"/>
      <c r="P382" s="471"/>
      <c r="W382" s="453"/>
    </row>
    <row r="383" spans="1:23" s="64" customFormat="1" ht="17" thickBot="1">
      <c r="A383" s="470"/>
      <c r="B383" s="467" t="s">
        <v>862</v>
      </c>
      <c r="C383" s="442"/>
      <c r="D383" s="442"/>
      <c r="E383" s="472"/>
      <c r="F383" s="472"/>
      <c r="G383" s="766"/>
      <c r="H383" s="767"/>
      <c r="I383" s="768"/>
      <c r="J383" s="442"/>
      <c r="K383" s="467" t="s">
        <v>49</v>
      </c>
      <c r="L383" s="610"/>
      <c r="M383" s="442"/>
      <c r="N383" s="442"/>
      <c r="O383" s="467" t="s">
        <v>49</v>
      </c>
      <c r="P383" s="610"/>
      <c r="W383" s="453"/>
    </row>
    <row r="384" spans="1:23" s="64" customFormat="1" ht="17" thickBot="1">
      <c r="A384" s="470"/>
      <c r="B384" s="467"/>
      <c r="C384" s="442"/>
      <c r="D384" s="442"/>
      <c r="E384" s="474"/>
      <c r="F384" s="474"/>
      <c r="G384" s="474"/>
      <c r="H384" s="474"/>
      <c r="I384" s="442"/>
      <c r="J384" s="442"/>
      <c r="K384" s="467"/>
      <c r="L384" s="475"/>
      <c r="M384" s="450"/>
      <c r="N384" s="450"/>
      <c r="O384" s="476"/>
      <c r="P384" s="477"/>
      <c r="W384" s="453"/>
    </row>
    <row r="385" spans="1:23" s="64" customFormat="1" ht="17" thickBot="1">
      <c r="A385" s="470"/>
      <c r="B385" s="467" t="s">
        <v>779</v>
      </c>
      <c r="C385" s="442"/>
      <c r="D385" s="442"/>
      <c r="E385" s="474"/>
      <c r="F385" s="474"/>
      <c r="G385" s="801" t="s">
        <v>859</v>
      </c>
      <c r="H385" s="802"/>
      <c r="I385" s="803"/>
      <c r="J385" s="442"/>
      <c r="K385" s="467" t="s">
        <v>50</v>
      </c>
      <c r="L385" s="611"/>
      <c r="M385" s="442"/>
      <c r="N385" s="442"/>
      <c r="O385" s="467" t="s">
        <v>50</v>
      </c>
      <c r="P385" s="611"/>
      <c r="W385" s="453"/>
    </row>
    <row r="386" spans="1:23" s="64" customFormat="1" ht="16">
      <c r="A386" s="470"/>
      <c r="B386" s="442"/>
      <c r="C386" s="442"/>
      <c r="D386" s="442"/>
      <c r="E386" s="442"/>
      <c r="F386" s="442"/>
      <c r="G386" s="442"/>
      <c r="H386" s="442"/>
      <c r="I386" s="442"/>
      <c r="J386" s="442"/>
      <c r="K386" s="442"/>
      <c r="L386" s="442"/>
      <c r="M386" s="442"/>
      <c r="N386" s="442"/>
      <c r="O386" s="442"/>
      <c r="P386" s="471"/>
      <c r="W386" s="453"/>
    </row>
    <row r="387" spans="1:23" s="64" customFormat="1" ht="16">
      <c r="A387" s="470"/>
      <c r="B387" s="467" t="s">
        <v>70</v>
      </c>
      <c r="C387" s="442"/>
      <c r="D387" s="766"/>
      <c r="E387" s="767"/>
      <c r="F387" s="768"/>
      <c r="G387" s="442"/>
      <c r="H387" s="467" t="s">
        <v>71</v>
      </c>
      <c r="I387" s="442"/>
      <c r="J387" s="769"/>
      <c r="K387" s="804"/>
      <c r="L387" s="804"/>
      <c r="M387" s="804"/>
      <c r="N387" s="804"/>
      <c r="O387" s="770"/>
      <c r="P387" s="471"/>
      <c r="W387" s="453"/>
    </row>
    <row r="388" spans="1:23" s="64" customFormat="1" ht="16">
      <c r="A388" s="470"/>
      <c r="B388" s="442"/>
      <c r="C388" s="442"/>
      <c r="D388" s="442"/>
      <c r="E388" s="442"/>
      <c r="F388" s="442"/>
      <c r="G388" s="442"/>
      <c r="H388" s="442"/>
      <c r="I388" s="442"/>
      <c r="J388" s="442"/>
      <c r="K388" s="442"/>
      <c r="L388" s="442"/>
      <c r="M388" s="442"/>
      <c r="N388" s="442"/>
      <c r="O388" s="442"/>
      <c r="P388" s="471"/>
      <c r="W388" s="453"/>
    </row>
    <row r="389" spans="1:23" s="64" customFormat="1" ht="16">
      <c r="A389" s="470"/>
      <c r="B389" s="467" t="s">
        <v>72</v>
      </c>
      <c r="C389" s="442"/>
      <c r="D389" s="766"/>
      <c r="E389" s="767"/>
      <c r="F389" s="767"/>
      <c r="G389" s="767"/>
      <c r="H389" s="767"/>
      <c r="I389" s="767"/>
      <c r="J389" s="767"/>
      <c r="K389" s="767"/>
      <c r="L389" s="767"/>
      <c r="M389" s="767"/>
      <c r="N389" s="767"/>
      <c r="O389" s="768"/>
      <c r="P389" s="471"/>
      <c r="W389" s="453"/>
    </row>
    <row r="390" spans="1:23" s="64" customFormat="1" ht="17" thickBot="1">
      <c r="A390" s="479"/>
      <c r="B390" s="480"/>
      <c r="C390" s="480"/>
      <c r="D390" s="480"/>
      <c r="E390" s="480"/>
      <c r="F390" s="480"/>
      <c r="G390" s="480"/>
      <c r="H390" s="480"/>
      <c r="I390" s="480"/>
      <c r="J390" s="480"/>
      <c r="K390" s="480"/>
      <c r="L390" s="480"/>
      <c r="M390" s="480"/>
      <c r="N390" s="480"/>
      <c r="O390" s="480"/>
      <c r="P390" s="481"/>
      <c r="W390" s="453"/>
    </row>
    <row r="391" spans="1:23" s="64" customFormat="1" ht="17" thickBot="1">
      <c r="A391" s="470"/>
      <c r="B391" s="465"/>
      <c r="C391" s="465"/>
      <c r="D391" s="465"/>
      <c r="E391" s="465"/>
      <c r="F391" s="465"/>
      <c r="G391" s="465"/>
      <c r="H391" s="465"/>
      <c r="I391" s="465"/>
      <c r="J391" s="465"/>
      <c r="K391" s="465"/>
      <c r="L391" s="465"/>
      <c r="M391" s="465"/>
      <c r="N391" s="465"/>
      <c r="O391" s="465"/>
      <c r="P391" s="466"/>
      <c r="W391" s="457" t="s">
        <v>195</v>
      </c>
    </row>
    <row r="392" spans="1:23" s="64" customFormat="1" ht="17" thickBot="1">
      <c r="A392" s="374" t="s">
        <v>1192</v>
      </c>
      <c r="B392" s="467" t="s">
        <v>68</v>
      </c>
      <c r="C392" s="442"/>
      <c r="D392" s="442"/>
      <c r="E392" s="766"/>
      <c r="F392" s="767"/>
      <c r="G392" s="767"/>
      <c r="H392" s="767"/>
      <c r="I392" s="767"/>
      <c r="J392" s="768"/>
      <c r="K392" s="468" t="s">
        <v>69</v>
      </c>
      <c r="L392" s="766"/>
      <c r="M392" s="768"/>
      <c r="N392" s="442"/>
      <c r="O392" s="467" t="s">
        <v>778</v>
      </c>
      <c r="P392" s="629"/>
      <c r="W392" s="453"/>
    </row>
    <row r="393" spans="1:23" s="64" customFormat="1" ht="17" thickBot="1">
      <c r="A393" s="470"/>
      <c r="B393" s="442"/>
      <c r="C393" s="442"/>
      <c r="D393" s="442"/>
      <c r="E393" s="442"/>
      <c r="F393" s="442"/>
      <c r="G393" s="442"/>
      <c r="H393" s="442"/>
      <c r="I393" s="442"/>
      <c r="J393" s="442"/>
      <c r="K393" s="442"/>
      <c r="L393" s="442"/>
      <c r="M393" s="442"/>
      <c r="N393" s="442"/>
      <c r="O393" s="442"/>
      <c r="P393" s="471"/>
      <c r="W393" s="453"/>
    </row>
    <row r="394" spans="1:23" s="64" customFormat="1" ht="17" thickBot="1">
      <c r="A394" s="470"/>
      <c r="B394" s="467" t="s">
        <v>862</v>
      </c>
      <c r="C394" s="442"/>
      <c r="D394" s="442"/>
      <c r="E394" s="472"/>
      <c r="F394" s="472"/>
      <c r="G394" s="766"/>
      <c r="H394" s="767"/>
      <c r="I394" s="768"/>
      <c r="J394" s="442"/>
      <c r="K394" s="467" t="s">
        <v>49</v>
      </c>
      <c r="L394" s="610"/>
      <c r="M394" s="442"/>
      <c r="N394" s="442"/>
      <c r="O394" s="467" t="s">
        <v>49</v>
      </c>
      <c r="P394" s="610"/>
      <c r="W394" s="453"/>
    </row>
    <row r="395" spans="1:23" s="64" customFormat="1" ht="17" thickBot="1">
      <c r="A395" s="470"/>
      <c r="B395" s="467"/>
      <c r="C395" s="442"/>
      <c r="D395" s="442"/>
      <c r="E395" s="474"/>
      <c r="F395" s="474"/>
      <c r="G395" s="474"/>
      <c r="H395" s="474"/>
      <c r="I395" s="442"/>
      <c r="J395" s="442"/>
      <c r="K395" s="467"/>
      <c r="L395" s="475"/>
      <c r="M395" s="450"/>
      <c r="N395" s="450"/>
      <c r="O395" s="476"/>
      <c r="P395" s="477"/>
      <c r="W395" s="453"/>
    </row>
    <row r="396" spans="1:23" s="64" customFormat="1" ht="17" thickBot="1">
      <c r="A396" s="470"/>
      <c r="B396" s="467" t="s">
        <v>779</v>
      </c>
      <c r="C396" s="442"/>
      <c r="D396" s="442"/>
      <c r="E396" s="474"/>
      <c r="F396" s="474"/>
      <c r="G396" s="801" t="s">
        <v>859</v>
      </c>
      <c r="H396" s="802"/>
      <c r="I396" s="803"/>
      <c r="J396" s="442"/>
      <c r="K396" s="467" t="s">
        <v>50</v>
      </c>
      <c r="L396" s="611"/>
      <c r="M396" s="442"/>
      <c r="N396" s="442"/>
      <c r="O396" s="467" t="s">
        <v>50</v>
      </c>
      <c r="P396" s="611"/>
      <c r="W396" s="453"/>
    </row>
    <row r="397" spans="1:23" s="64" customFormat="1" ht="16">
      <c r="A397" s="470"/>
      <c r="B397" s="442"/>
      <c r="C397" s="442"/>
      <c r="D397" s="442"/>
      <c r="E397" s="442"/>
      <c r="F397" s="442"/>
      <c r="G397" s="442"/>
      <c r="H397" s="442"/>
      <c r="I397" s="442"/>
      <c r="J397" s="442"/>
      <c r="K397" s="442"/>
      <c r="L397" s="442"/>
      <c r="M397" s="442"/>
      <c r="N397" s="442"/>
      <c r="O397" s="442"/>
      <c r="P397" s="471"/>
      <c r="W397" s="453"/>
    </row>
    <row r="398" spans="1:23" s="64" customFormat="1" ht="16">
      <c r="A398" s="470"/>
      <c r="B398" s="467" t="s">
        <v>70</v>
      </c>
      <c r="C398" s="442"/>
      <c r="D398" s="766"/>
      <c r="E398" s="767"/>
      <c r="F398" s="768"/>
      <c r="G398" s="442"/>
      <c r="H398" s="467" t="s">
        <v>71</v>
      </c>
      <c r="I398" s="442"/>
      <c r="J398" s="769"/>
      <c r="K398" s="804"/>
      <c r="L398" s="804"/>
      <c r="M398" s="804"/>
      <c r="N398" s="804"/>
      <c r="O398" s="770"/>
      <c r="P398" s="471"/>
      <c r="W398" s="453"/>
    </row>
    <row r="399" spans="1:23" s="64" customFormat="1" ht="16">
      <c r="A399" s="470"/>
      <c r="B399" s="442"/>
      <c r="C399" s="442"/>
      <c r="D399" s="442"/>
      <c r="E399" s="442"/>
      <c r="F399" s="442"/>
      <c r="G399" s="442"/>
      <c r="H399" s="442"/>
      <c r="I399" s="442"/>
      <c r="J399" s="442"/>
      <c r="K399" s="442"/>
      <c r="L399" s="442"/>
      <c r="M399" s="442"/>
      <c r="N399" s="442"/>
      <c r="O399" s="442"/>
      <c r="P399" s="471"/>
      <c r="W399" s="453"/>
    </row>
    <row r="400" spans="1:23" s="64" customFormat="1" ht="16">
      <c r="A400" s="470"/>
      <c r="B400" s="467" t="s">
        <v>72</v>
      </c>
      <c r="C400" s="442"/>
      <c r="D400" s="766"/>
      <c r="E400" s="767"/>
      <c r="F400" s="767"/>
      <c r="G400" s="767"/>
      <c r="H400" s="767"/>
      <c r="I400" s="767"/>
      <c r="J400" s="767"/>
      <c r="K400" s="767"/>
      <c r="L400" s="767"/>
      <c r="M400" s="767"/>
      <c r="N400" s="767"/>
      <c r="O400" s="768"/>
      <c r="P400" s="471"/>
      <c r="W400" s="453"/>
    </row>
    <row r="401" spans="1:23" s="64" customFormat="1" ht="17" thickBot="1">
      <c r="A401" s="479"/>
      <c r="B401" s="480"/>
      <c r="C401" s="480"/>
      <c r="D401" s="480"/>
      <c r="E401" s="480"/>
      <c r="F401" s="480"/>
      <c r="G401" s="480"/>
      <c r="H401" s="480"/>
      <c r="I401" s="480"/>
      <c r="J401" s="480"/>
      <c r="K401" s="480"/>
      <c r="L401" s="480"/>
      <c r="M401" s="480"/>
      <c r="N401" s="480"/>
      <c r="O401" s="480"/>
      <c r="P401" s="481"/>
      <c r="W401" s="453"/>
    </row>
    <row r="402" spans="1:23" s="64" customFormat="1" ht="17" thickBot="1">
      <c r="A402" s="470"/>
      <c r="B402" s="465"/>
      <c r="C402" s="465"/>
      <c r="D402" s="465"/>
      <c r="E402" s="465"/>
      <c r="F402" s="465"/>
      <c r="G402" s="465"/>
      <c r="H402" s="465"/>
      <c r="I402" s="465"/>
      <c r="J402" s="465"/>
      <c r="K402" s="465"/>
      <c r="L402" s="465"/>
      <c r="M402" s="465"/>
      <c r="N402" s="465"/>
      <c r="O402" s="465"/>
      <c r="P402" s="466"/>
      <c r="W402" s="457" t="s">
        <v>195</v>
      </c>
    </row>
    <row r="403" spans="1:23" s="64" customFormat="1" ht="17" thickBot="1">
      <c r="A403" s="374" t="s">
        <v>1193</v>
      </c>
      <c r="B403" s="467" t="s">
        <v>68</v>
      </c>
      <c r="C403" s="442"/>
      <c r="D403" s="442"/>
      <c r="E403" s="766"/>
      <c r="F403" s="767"/>
      <c r="G403" s="767"/>
      <c r="H403" s="767"/>
      <c r="I403" s="767"/>
      <c r="J403" s="768"/>
      <c r="K403" s="468" t="s">
        <v>69</v>
      </c>
      <c r="L403" s="766"/>
      <c r="M403" s="768"/>
      <c r="N403" s="442"/>
      <c r="O403" s="467" t="s">
        <v>778</v>
      </c>
      <c r="P403" s="629"/>
      <c r="W403" s="453"/>
    </row>
    <row r="404" spans="1:23" s="64" customFormat="1" ht="17" thickBot="1">
      <c r="A404" s="470"/>
      <c r="B404" s="442"/>
      <c r="C404" s="442"/>
      <c r="D404" s="442"/>
      <c r="E404" s="442"/>
      <c r="F404" s="442"/>
      <c r="G404" s="442"/>
      <c r="H404" s="442"/>
      <c r="I404" s="442"/>
      <c r="J404" s="442"/>
      <c r="K404" s="442"/>
      <c r="L404" s="442"/>
      <c r="M404" s="442"/>
      <c r="N404" s="442"/>
      <c r="O404" s="442"/>
      <c r="P404" s="471"/>
      <c r="W404" s="453"/>
    </row>
    <row r="405" spans="1:23" s="64" customFormat="1" ht="17" thickBot="1">
      <c r="A405" s="470"/>
      <c r="B405" s="467" t="s">
        <v>862</v>
      </c>
      <c r="C405" s="442"/>
      <c r="D405" s="442"/>
      <c r="E405" s="472"/>
      <c r="F405" s="472"/>
      <c r="G405" s="766"/>
      <c r="H405" s="767"/>
      <c r="I405" s="768"/>
      <c r="J405" s="442"/>
      <c r="K405" s="467" t="s">
        <v>49</v>
      </c>
      <c r="L405" s="610"/>
      <c r="M405" s="442"/>
      <c r="N405" s="442"/>
      <c r="O405" s="467" t="s">
        <v>49</v>
      </c>
      <c r="P405" s="610"/>
      <c r="W405" s="453"/>
    </row>
    <row r="406" spans="1:23" s="64" customFormat="1" ht="17" thickBot="1">
      <c r="A406" s="470"/>
      <c r="B406" s="467"/>
      <c r="C406" s="442"/>
      <c r="D406" s="442"/>
      <c r="E406" s="474"/>
      <c r="F406" s="474"/>
      <c r="G406" s="474"/>
      <c r="H406" s="474"/>
      <c r="I406" s="442"/>
      <c r="J406" s="442"/>
      <c r="K406" s="467"/>
      <c r="L406" s="475"/>
      <c r="M406" s="450"/>
      <c r="N406" s="450"/>
      <c r="O406" s="476"/>
      <c r="P406" s="477"/>
      <c r="W406" s="453"/>
    </row>
    <row r="407" spans="1:23" s="64" customFormat="1" ht="17" thickBot="1">
      <c r="A407" s="470"/>
      <c r="B407" s="467" t="s">
        <v>779</v>
      </c>
      <c r="C407" s="442"/>
      <c r="D407" s="442"/>
      <c r="E407" s="474"/>
      <c r="F407" s="474"/>
      <c r="G407" s="801" t="s">
        <v>859</v>
      </c>
      <c r="H407" s="802"/>
      <c r="I407" s="803"/>
      <c r="J407" s="442"/>
      <c r="K407" s="467" t="s">
        <v>50</v>
      </c>
      <c r="L407" s="611"/>
      <c r="M407" s="442"/>
      <c r="N407" s="442"/>
      <c r="O407" s="467" t="s">
        <v>50</v>
      </c>
      <c r="P407" s="611"/>
      <c r="W407" s="453"/>
    </row>
    <row r="408" spans="1:23" s="64" customFormat="1" ht="16">
      <c r="A408" s="470"/>
      <c r="B408" s="442"/>
      <c r="C408" s="442"/>
      <c r="D408" s="442"/>
      <c r="E408" s="442"/>
      <c r="F408" s="442"/>
      <c r="G408" s="442"/>
      <c r="H408" s="442"/>
      <c r="I408" s="442"/>
      <c r="J408" s="442"/>
      <c r="K408" s="442"/>
      <c r="L408" s="442"/>
      <c r="M408" s="442"/>
      <c r="N408" s="442"/>
      <c r="O408" s="442"/>
      <c r="P408" s="471"/>
      <c r="W408" s="453"/>
    </row>
    <row r="409" spans="1:23" s="64" customFormat="1" ht="16">
      <c r="A409" s="470"/>
      <c r="B409" s="467" t="s">
        <v>70</v>
      </c>
      <c r="C409" s="442"/>
      <c r="D409" s="766"/>
      <c r="E409" s="767"/>
      <c r="F409" s="768"/>
      <c r="G409" s="442"/>
      <c r="H409" s="467" t="s">
        <v>71</v>
      </c>
      <c r="I409" s="442"/>
      <c r="J409" s="769"/>
      <c r="K409" s="804"/>
      <c r="L409" s="804"/>
      <c r="M409" s="804"/>
      <c r="N409" s="804"/>
      <c r="O409" s="770"/>
      <c r="P409" s="471"/>
      <c r="W409" s="453"/>
    </row>
    <row r="410" spans="1:23" s="64" customFormat="1" ht="16">
      <c r="A410" s="470"/>
      <c r="B410" s="442"/>
      <c r="C410" s="442"/>
      <c r="D410" s="442"/>
      <c r="E410" s="442"/>
      <c r="F410" s="442"/>
      <c r="G410" s="442"/>
      <c r="H410" s="442"/>
      <c r="I410" s="442"/>
      <c r="J410" s="442"/>
      <c r="K410" s="442"/>
      <c r="L410" s="442"/>
      <c r="M410" s="442"/>
      <c r="N410" s="442"/>
      <c r="O410" s="442"/>
      <c r="P410" s="471"/>
      <c r="W410" s="453"/>
    </row>
    <row r="411" spans="1:23" s="64" customFormat="1" ht="16">
      <c r="A411" s="470"/>
      <c r="B411" s="467" t="s">
        <v>72</v>
      </c>
      <c r="C411" s="442"/>
      <c r="D411" s="766"/>
      <c r="E411" s="767"/>
      <c r="F411" s="767"/>
      <c r="G411" s="767"/>
      <c r="H411" s="767"/>
      <c r="I411" s="767"/>
      <c r="J411" s="767"/>
      <c r="K411" s="767"/>
      <c r="L411" s="767"/>
      <c r="M411" s="767"/>
      <c r="N411" s="767"/>
      <c r="O411" s="768"/>
      <c r="P411" s="471"/>
      <c r="W411" s="453"/>
    </row>
    <row r="412" spans="1:23" s="64" customFormat="1" ht="17" thickBot="1">
      <c r="A412" s="479"/>
      <c r="B412" s="480"/>
      <c r="C412" s="480"/>
      <c r="D412" s="480"/>
      <c r="E412" s="480"/>
      <c r="F412" s="480"/>
      <c r="G412" s="480"/>
      <c r="H412" s="480"/>
      <c r="I412" s="480"/>
      <c r="J412" s="480"/>
      <c r="K412" s="480"/>
      <c r="L412" s="480"/>
      <c r="M412" s="480"/>
      <c r="N412" s="480"/>
      <c r="O412" s="480"/>
      <c r="P412" s="481"/>
      <c r="W412" s="453"/>
    </row>
    <row r="413" spans="1:23" ht="17" thickBot="1">
      <c r="A413" s="470"/>
      <c r="B413" s="465"/>
      <c r="C413" s="465"/>
      <c r="D413" s="465"/>
      <c r="E413" s="465"/>
      <c r="F413" s="465"/>
      <c r="G413" s="465"/>
      <c r="H413" s="465"/>
      <c r="I413" s="465"/>
      <c r="J413" s="465"/>
      <c r="K413" s="465"/>
      <c r="L413" s="465"/>
      <c r="M413" s="465"/>
      <c r="N413" s="465"/>
      <c r="O413" s="465"/>
      <c r="P413" s="466"/>
      <c r="Q413" s="64"/>
      <c r="R413" s="64"/>
      <c r="S413" s="64"/>
      <c r="T413" s="64"/>
      <c r="U413" s="64"/>
      <c r="V413" s="64"/>
      <c r="W413" s="457" t="s">
        <v>195</v>
      </c>
    </row>
    <row r="414" spans="1:23" s="64" customFormat="1" ht="17" thickBot="1">
      <c r="A414" s="374" t="s">
        <v>1194</v>
      </c>
      <c r="B414" s="467" t="s">
        <v>68</v>
      </c>
      <c r="C414" s="442"/>
      <c r="D414" s="442"/>
      <c r="E414" s="766"/>
      <c r="F414" s="767"/>
      <c r="G414" s="767"/>
      <c r="H414" s="767"/>
      <c r="I414" s="767"/>
      <c r="J414" s="768"/>
      <c r="K414" s="468" t="s">
        <v>69</v>
      </c>
      <c r="L414" s="766"/>
      <c r="M414" s="768"/>
      <c r="N414" s="442"/>
      <c r="O414" s="467" t="s">
        <v>778</v>
      </c>
      <c r="P414" s="629"/>
      <c r="W414" s="453"/>
    </row>
    <row r="415" spans="1:23" s="64" customFormat="1" ht="17" thickBot="1">
      <c r="A415" s="470"/>
      <c r="B415" s="442"/>
      <c r="C415" s="442"/>
      <c r="D415" s="442"/>
      <c r="E415" s="442"/>
      <c r="F415" s="442"/>
      <c r="G415" s="442"/>
      <c r="H415" s="442"/>
      <c r="I415" s="442"/>
      <c r="J415" s="442"/>
      <c r="K415" s="442"/>
      <c r="L415" s="442"/>
      <c r="M415" s="442"/>
      <c r="N415" s="442"/>
      <c r="O415" s="442"/>
      <c r="P415" s="471"/>
      <c r="W415" s="453"/>
    </row>
    <row r="416" spans="1:23" s="64" customFormat="1" ht="17" thickBot="1">
      <c r="A416" s="470"/>
      <c r="B416" s="467" t="s">
        <v>862</v>
      </c>
      <c r="C416" s="442"/>
      <c r="D416" s="442"/>
      <c r="E416" s="472"/>
      <c r="F416" s="472"/>
      <c r="G416" s="766"/>
      <c r="H416" s="767"/>
      <c r="I416" s="768"/>
      <c r="J416" s="442"/>
      <c r="K416" s="467" t="s">
        <v>49</v>
      </c>
      <c r="L416" s="610"/>
      <c r="M416" s="442"/>
      <c r="N416" s="442"/>
      <c r="O416" s="467" t="s">
        <v>49</v>
      </c>
      <c r="P416" s="610"/>
      <c r="W416" s="453"/>
    </row>
    <row r="417" spans="1:23" s="64" customFormat="1" ht="17" thickBot="1">
      <c r="A417" s="470"/>
      <c r="B417" s="467"/>
      <c r="C417" s="442"/>
      <c r="D417" s="442"/>
      <c r="E417" s="474"/>
      <c r="F417" s="474"/>
      <c r="G417" s="474"/>
      <c r="H417" s="474"/>
      <c r="I417" s="442"/>
      <c r="J417" s="442"/>
      <c r="K417" s="467"/>
      <c r="L417" s="475"/>
      <c r="M417" s="450"/>
      <c r="N417" s="450"/>
      <c r="O417" s="476"/>
      <c r="P417" s="477"/>
      <c r="W417" s="453"/>
    </row>
    <row r="418" spans="1:23" s="64" customFormat="1" ht="17" thickBot="1">
      <c r="A418" s="470"/>
      <c r="B418" s="467" t="s">
        <v>779</v>
      </c>
      <c r="C418" s="442"/>
      <c r="D418" s="442"/>
      <c r="E418" s="474"/>
      <c r="F418" s="474"/>
      <c r="G418" s="801" t="s">
        <v>859</v>
      </c>
      <c r="H418" s="802"/>
      <c r="I418" s="803"/>
      <c r="J418" s="442"/>
      <c r="K418" s="467" t="s">
        <v>50</v>
      </c>
      <c r="L418" s="611"/>
      <c r="M418" s="442"/>
      <c r="N418" s="442"/>
      <c r="O418" s="467" t="s">
        <v>50</v>
      </c>
      <c r="P418" s="611"/>
      <c r="W418" s="453"/>
    </row>
    <row r="419" spans="1:23" s="64" customFormat="1" ht="16">
      <c r="A419" s="470"/>
      <c r="B419" s="442"/>
      <c r="C419" s="442"/>
      <c r="D419" s="442"/>
      <c r="E419" s="442"/>
      <c r="F419" s="442"/>
      <c r="G419" s="442"/>
      <c r="H419" s="442"/>
      <c r="I419" s="442"/>
      <c r="J419" s="442"/>
      <c r="K419" s="442"/>
      <c r="L419" s="442"/>
      <c r="M419" s="442"/>
      <c r="N419" s="442"/>
      <c r="O419" s="442"/>
      <c r="P419" s="471"/>
      <c r="W419" s="453"/>
    </row>
    <row r="420" spans="1:23" s="64" customFormat="1" ht="16">
      <c r="A420" s="470"/>
      <c r="B420" s="467" t="s">
        <v>70</v>
      </c>
      <c r="C420" s="442"/>
      <c r="D420" s="766"/>
      <c r="E420" s="767"/>
      <c r="F420" s="768"/>
      <c r="G420" s="442"/>
      <c r="H420" s="467" t="s">
        <v>71</v>
      </c>
      <c r="I420" s="442"/>
      <c r="J420" s="769"/>
      <c r="K420" s="804"/>
      <c r="L420" s="804"/>
      <c r="M420" s="804"/>
      <c r="N420" s="804"/>
      <c r="O420" s="770"/>
      <c r="P420" s="471"/>
      <c r="W420" s="453"/>
    </row>
    <row r="421" spans="1:23" s="64" customFormat="1" ht="16">
      <c r="A421" s="470"/>
      <c r="B421" s="442"/>
      <c r="C421" s="442"/>
      <c r="D421" s="442"/>
      <c r="E421" s="442"/>
      <c r="F421" s="442"/>
      <c r="G421" s="442"/>
      <c r="H421" s="442"/>
      <c r="I421" s="442"/>
      <c r="J421" s="442"/>
      <c r="K421" s="442"/>
      <c r="L421" s="442"/>
      <c r="M421" s="442"/>
      <c r="N421" s="442"/>
      <c r="O421" s="442"/>
      <c r="P421" s="471"/>
      <c r="W421" s="453"/>
    </row>
    <row r="422" spans="1:23" s="64" customFormat="1" ht="16">
      <c r="A422" s="470"/>
      <c r="B422" s="467" t="s">
        <v>72</v>
      </c>
      <c r="C422" s="442"/>
      <c r="D422" s="766"/>
      <c r="E422" s="767"/>
      <c r="F422" s="767"/>
      <c r="G422" s="767"/>
      <c r="H422" s="767"/>
      <c r="I422" s="767"/>
      <c r="J422" s="767"/>
      <c r="K422" s="767"/>
      <c r="L422" s="767"/>
      <c r="M422" s="767"/>
      <c r="N422" s="767"/>
      <c r="O422" s="768"/>
      <c r="P422" s="471"/>
      <c r="W422" s="453"/>
    </row>
    <row r="423" spans="1:23" s="64" customFormat="1" ht="17" thickBot="1">
      <c r="A423" s="479"/>
      <c r="B423" s="480"/>
      <c r="C423" s="480"/>
      <c r="D423" s="480"/>
      <c r="E423" s="480"/>
      <c r="F423" s="480"/>
      <c r="G423" s="480"/>
      <c r="H423" s="480"/>
      <c r="I423" s="480"/>
      <c r="J423" s="480"/>
      <c r="K423" s="480"/>
      <c r="L423" s="480"/>
      <c r="M423" s="480"/>
      <c r="N423" s="480"/>
      <c r="O423" s="480"/>
      <c r="P423" s="481"/>
      <c r="W423" s="453"/>
    </row>
    <row r="424" spans="1:23" s="64" customFormat="1" ht="17" thickBot="1">
      <c r="A424" s="470"/>
      <c r="B424" s="465"/>
      <c r="C424" s="465"/>
      <c r="D424" s="465"/>
      <c r="E424" s="465"/>
      <c r="F424" s="465"/>
      <c r="G424" s="465"/>
      <c r="H424" s="465"/>
      <c r="I424" s="465"/>
      <c r="J424" s="465"/>
      <c r="K424" s="465"/>
      <c r="L424" s="465"/>
      <c r="M424" s="465"/>
      <c r="N424" s="465"/>
      <c r="O424" s="465"/>
      <c r="P424" s="466"/>
      <c r="W424" s="457" t="s">
        <v>195</v>
      </c>
    </row>
    <row r="425" spans="1:23" s="64" customFormat="1" ht="17" thickBot="1">
      <c r="A425" s="374" t="s">
        <v>1195</v>
      </c>
      <c r="B425" s="467" t="s">
        <v>68</v>
      </c>
      <c r="C425" s="442"/>
      <c r="D425" s="442"/>
      <c r="E425" s="766"/>
      <c r="F425" s="767"/>
      <c r="G425" s="767"/>
      <c r="H425" s="767"/>
      <c r="I425" s="767"/>
      <c r="J425" s="768"/>
      <c r="K425" s="468" t="s">
        <v>69</v>
      </c>
      <c r="L425" s="766"/>
      <c r="M425" s="768"/>
      <c r="N425" s="442"/>
      <c r="O425" s="467" t="s">
        <v>778</v>
      </c>
      <c r="P425" s="629"/>
      <c r="W425" s="453"/>
    </row>
    <row r="426" spans="1:23" s="64" customFormat="1" ht="17" thickBot="1">
      <c r="A426" s="470"/>
      <c r="B426" s="442"/>
      <c r="C426" s="442"/>
      <c r="D426" s="442"/>
      <c r="E426" s="442"/>
      <c r="F426" s="442"/>
      <c r="G426" s="442"/>
      <c r="H426" s="442"/>
      <c r="I426" s="442"/>
      <c r="J426" s="442"/>
      <c r="K426" s="442"/>
      <c r="L426" s="442"/>
      <c r="M426" s="442"/>
      <c r="N426" s="442"/>
      <c r="O426" s="442"/>
      <c r="P426" s="471"/>
      <c r="W426" s="453"/>
    </row>
    <row r="427" spans="1:23" s="64" customFormat="1" ht="17" thickBot="1">
      <c r="A427" s="470"/>
      <c r="B427" s="467" t="s">
        <v>862</v>
      </c>
      <c r="C427" s="442"/>
      <c r="D427" s="442"/>
      <c r="E427" s="472"/>
      <c r="F427" s="472"/>
      <c r="G427" s="766"/>
      <c r="H427" s="767"/>
      <c r="I427" s="768"/>
      <c r="J427" s="442"/>
      <c r="K427" s="467" t="s">
        <v>49</v>
      </c>
      <c r="L427" s="610"/>
      <c r="M427" s="442"/>
      <c r="N427" s="442"/>
      <c r="O427" s="467" t="s">
        <v>49</v>
      </c>
      <c r="P427" s="610"/>
      <c r="W427" s="453"/>
    </row>
    <row r="428" spans="1:23" s="64" customFormat="1" ht="17" thickBot="1">
      <c r="A428" s="470"/>
      <c r="B428" s="467"/>
      <c r="C428" s="442"/>
      <c r="D428" s="442"/>
      <c r="E428" s="474"/>
      <c r="F428" s="474"/>
      <c r="G428" s="474"/>
      <c r="H428" s="474"/>
      <c r="I428" s="442"/>
      <c r="J428" s="442"/>
      <c r="K428" s="467"/>
      <c r="L428" s="475"/>
      <c r="M428" s="450"/>
      <c r="N428" s="450"/>
      <c r="O428" s="476"/>
      <c r="P428" s="477"/>
      <c r="W428" s="453"/>
    </row>
    <row r="429" spans="1:23" s="64" customFormat="1" ht="17" thickBot="1">
      <c r="A429" s="470"/>
      <c r="B429" s="467" t="s">
        <v>779</v>
      </c>
      <c r="C429" s="442"/>
      <c r="D429" s="442"/>
      <c r="E429" s="474"/>
      <c r="F429" s="474"/>
      <c r="G429" s="801" t="s">
        <v>859</v>
      </c>
      <c r="H429" s="802"/>
      <c r="I429" s="803"/>
      <c r="J429" s="442"/>
      <c r="K429" s="467" t="s">
        <v>50</v>
      </c>
      <c r="L429" s="611"/>
      <c r="M429" s="442"/>
      <c r="N429" s="442"/>
      <c r="O429" s="467" t="s">
        <v>50</v>
      </c>
      <c r="P429" s="611"/>
      <c r="W429" s="453"/>
    </row>
    <row r="430" spans="1:23" s="64" customFormat="1" ht="16">
      <c r="A430" s="470"/>
      <c r="B430" s="442"/>
      <c r="C430" s="442"/>
      <c r="D430" s="442"/>
      <c r="E430" s="442"/>
      <c r="F430" s="442"/>
      <c r="G430" s="442"/>
      <c r="H430" s="442"/>
      <c r="I430" s="442"/>
      <c r="J430" s="442"/>
      <c r="K430" s="442"/>
      <c r="L430" s="442"/>
      <c r="M430" s="442"/>
      <c r="N430" s="442"/>
      <c r="O430" s="442"/>
      <c r="P430" s="471"/>
      <c r="W430" s="453"/>
    </row>
    <row r="431" spans="1:23" s="64" customFormat="1" ht="16">
      <c r="A431" s="470"/>
      <c r="B431" s="467" t="s">
        <v>70</v>
      </c>
      <c r="C431" s="442"/>
      <c r="D431" s="766"/>
      <c r="E431" s="767"/>
      <c r="F431" s="768"/>
      <c r="G431" s="442"/>
      <c r="H431" s="467" t="s">
        <v>71</v>
      </c>
      <c r="I431" s="442"/>
      <c r="J431" s="769"/>
      <c r="K431" s="804"/>
      <c r="L431" s="804"/>
      <c r="M431" s="804"/>
      <c r="N431" s="804"/>
      <c r="O431" s="770"/>
      <c r="P431" s="471"/>
      <c r="W431" s="453"/>
    </row>
    <row r="432" spans="1:23" s="64" customFormat="1" ht="16">
      <c r="A432" s="470"/>
      <c r="B432" s="442"/>
      <c r="C432" s="442"/>
      <c r="D432" s="442"/>
      <c r="E432" s="442"/>
      <c r="F432" s="442"/>
      <c r="G432" s="442"/>
      <c r="H432" s="442"/>
      <c r="I432" s="442"/>
      <c r="J432" s="442"/>
      <c r="K432" s="442"/>
      <c r="L432" s="442"/>
      <c r="M432" s="442"/>
      <c r="N432" s="442"/>
      <c r="O432" s="442"/>
      <c r="P432" s="471"/>
      <c r="W432" s="453"/>
    </row>
    <row r="433" spans="1:23" s="64" customFormat="1" ht="16">
      <c r="A433" s="470"/>
      <c r="B433" s="467" t="s">
        <v>72</v>
      </c>
      <c r="C433" s="442"/>
      <c r="D433" s="766"/>
      <c r="E433" s="767"/>
      <c r="F433" s="767"/>
      <c r="G433" s="767"/>
      <c r="H433" s="767"/>
      <c r="I433" s="767"/>
      <c r="J433" s="767"/>
      <c r="K433" s="767"/>
      <c r="L433" s="767"/>
      <c r="M433" s="767"/>
      <c r="N433" s="767"/>
      <c r="O433" s="768"/>
      <c r="P433" s="471"/>
      <c r="W433" s="453"/>
    </row>
    <row r="434" spans="1:23" s="64" customFormat="1" ht="17" thickBot="1">
      <c r="A434" s="479"/>
      <c r="B434" s="480"/>
      <c r="C434" s="480"/>
      <c r="D434" s="480"/>
      <c r="E434" s="480"/>
      <c r="F434" s="480"/>
      <c r="G434" s="480"/>
      <c r="H434" s="480"/>
      <c r="I434" s="480"/>
      <c r="J434" s="480"/>
      <c r="K434" s="480"/>
      <c r="L434" s="480"/>
      <c r="M434" s="480"/>
      <c r="N434" s="480"/>
      <c r="O434" s="480"/>
      <c r="P434" s="481"/>
      <c r="W434" s="453"/>
    </row>
    <row r="435" spans="1:23" s="64" customFormat="1" ht="17" thickBot="1">
      <c r="A435" s="470"/>
      <c r="B435" s="465"/>
      <c r="C435" s="465"/>
      <c r="D435" s="465"/>
      <c r="E435" s="465"/>
      <c r="F435" s="465"/>
      <c r="G435" s="465"/>
      <c r="H435" s="465"/>
      <c r="I435" s="465"/>
      <c r="J435" s="465"/>
      <c r="K435" s="465"/>
      <c r="L435" s="465"/>
      <c r="M435" s="465"/>
      <c r="N435" s="465"/>
      <c r="O435" s="465"/>
      <c r="P435" s="466"/>
      <c r="W435" s="457" t="s">
        <v>195</v>
      </c>
    </row>
    <row r="436" spans="1:23" s="64" customFormat="1" ht="17" thickBot="1">
      <c r="A436" s="374" t="s">
        <v>1196</v>
      </c>
      <c r="B436" s="467" t="s">
        <v>68</v>
      </c>
      <c r="C436" s="442"/>
      <c r="D436" s="442"/>
      <c r="E436" s="766"/>
      <c r="F436" s="767"/>
      <c r="G436" s="767"/>
      <c r="H436" s="767"/>
      <c r="I436" s="767"/>
      <c r="J436" s="768"/>
      <c r="K436" s="468" t="s">
        <v>69</v>
      </c>
      <c r="L436" s="766"/>
      <c r="M436" s="768"/>
      <c r="N436" s="442"/>
      <c r="O436" s="467" t="s">
        <v>778</v>
      </c>
      <c r="P436" s="629"/>
      <c r="W436" s="453"/>
    </row>
    <row r="437" spans="1:23" s="64" customFormat="1" ht="17" thickBot="1">
      <c r="A437" s="470"/>
      <c r="B437" s="442"/>
      <c r="C437" s="442"/>
      <c r="D437" s="442"/>
      <c r="E437" s="442"/>
      <c r="F437" s="442"/>
      <c r="G437" s="442"/>
      <c r="H437" s="442"/>
      <c r="I437" s="442"/>
      <c r="J437" s="442"/>
      <c r="K437" s="442"/>
      <c r="L437" s="442"/>
      <c r="M437" s="442"/>
      <c r="N437" s="442"/>
      <c r="O437" s="442"/>
      <c r="P437" s="471"/>
      <c r="W437" s="453"/>
    </row>
    <row r="438" spans="1:23" s="64" customFormat="1" ht="17" thickBot="1">
      <c r="A438" s="470"/>
      <c r="B438" s="467" t="s">
        <v>862</v>
      </c>
      <c r="C438" s="442"/>
      <c r="D438" s="442"/>
      <c r="E438" s="472"/>
      <c r="F438" s="472"/>
      <c r="G438" s="766"/>
      <c r="H438" s="767"/>
      <c r="I438" s="768"/>
      <c r="J438" s="442"/>
      <c r="K438" s="467" t="s">
        <v>49</v>
      </c>
      <c r="L438" s="610"/>
      <c r="M438" s="442"/>
      <c r="N438" s="442"/>
      <c r="O438" s="467" t="s">
        <v>49</v>
      </c>
      <c r="P438" s="610"/>
      <c r="W438" s="453"/>
    </row>
    <row r="439" spans="1:23" s="64" customFormat="1" ht="17" thickBot="1">
      <c r="A439" s="470"/>
      <c r="B439" s="467"/>
      <c r="C439" s="442"/>
      <c r="D439" s="442"/>
      <c r="E439" s="474"/>
      <c r="F439" s="474"/>
      <c r="G439" s="474"/>
      <c r="H439" s="474"/>
      <c r="I439" s="442"/>
      <c r="J439" s="442"/>
      <c r="K439" s="467"/>
      <c r="L439" s="475"/>
      <c r="M439" s="450"/>
      <c r="N439" s="450"/>
      <c r="O439" s="476"/>
      <c r="P439" s="477"/>
      <c r="W439" s="453"/>
    </row>
    <row r="440" spans="1:23" s="64" customFormat="1" ht="17" thickBot="1">
      <c r="A440" s="470"/>
      <c r="B440" s="467" t="s">
        <v>779</v>
      </c>
      <c r="C440" s="442"/>
      <c r="D440" s="442"/>
      <c r="E440" s="474"/>
      <c r="F440" s="474"/>
      <c r="G440" s="801" t="s">
        <v>859</v>
      </c>
      <c r="H440" s="802"/>
      <c r="I440" s="803"/>
      <c r="J440" s="442"/>
      <c r="K440" s="467" t="s">
        <v>50</v>
      </c>
      <c r="L440" s="611"/>
      <c r="M440" s="442"/>
      <c r="N440" s="442"/>
      <c r="O440" s="467" t="s">
        <v>50</v>
      </c>
      <c r="P440" s="611"/>
      <c r="W440" s="453"/>
    </row>
    <row r="441" spans="1:23" s="64" customFormat="1" ht="16">
      <c r="A441" s="470"/>
      <c r="B441" s="442"/>
      <c r="C441" s="442"/>
      <c r="D441" s="442"/>
      <c r="E441" s="442"/>
      <c r="F441" s="442"/>
      <c r="G441" s="442"/>
      <c r="H441" s="442"/>
      <c r="I441" s="442"/>
      <c r="J441" s="442"/>
      <c r="K441" s="442"/>
      <c r="L441" s="442"/>
      <c r="M441" s="442"/>
      <c r="N441" s="442"/>
      <c r="O441" s="442"/>
      <c r="P441" s="471"/>
      <c r="W441" s="453"/>
    </row>
    <row r="442" spans="1:23" s="64" customFormat="1" ht="16">
      <c r="A442" s="470"/>
      <c r="B442" s="467" t="s">
        <v>70</v>
      </c>
      <c r="C442" s="442"/>
      <c r="D442" s="766"/>
      <c r="E442" s="767"/>
      <c r="F442" s="768"/>
      <c r="G442" s="442"/>
      <c r="H442" s="467" t="s">
        <v>71</v>
      </c>
      <c r="I442" s="442"/>
      <c r="J442" s="769"/>
      <c r="K442" s="804"/>
      <c r="L442" s="804"/>
      <c r="M442" s="804"/>
      <c r="N442" s="804"/>
      <c r="O442" s="770"/>
      <c r="P442" s="471"/>
      <c r="W442" s="453"/>
    </row>
    <row r="443" spans="1:23" s="64" customFormat="1" ht="16">
      <c r="A443" s="470"/>
      <c r="B443" s="442"/>
      <c r="C443" s="442"/>
      <c r="D443" s="442"/>
      <c r="E443" s="442"/>
      <c r="F443" s="442"/>
      <c r="G443" s="442"/>
      <c r="H443" s="442"/>
      <c r="I443" s="442"/>
      <c r="J443" s="442"/>
      <c r="K443" s="442"/>
      <c r="L443" s="442"/>
      <c r="M443" s="442"/>
      <c r="N443" s="442"/>
      <c r="O443" s="442"/>
      <c r="P443" s="471"/>
      <c r="W443" s="453"/>
    </row>
    <row r="444" spans="1:23" s="64" customFormat="1" ht="16">
      <c r="A444" s="470"/>
      <c r="B444" s="467" t="s">
        <v>72</v>
      </c>
      <c r="C444" s="442"/>
      <c r="D444" s="766"/>
      <c r="E444" s="767"/>
      <c r="F444" s="767"/>
      <c r="G444" s="767"/>
      <c r="H444" s="767"/>
      <c r="I444" s="767"/>
      <c r="J444" s="767"/>
      <c r="K444" s="767"/>
      <c r="L444" s="767"/>
      <c r="M444" s="767"/>
      <c r="N444" s="767"/>
      <c r="O444" s="768"/>
      <c r="P444" s="471"/>
      <c r="W444" s="453"/>
    </row>
    <row r="445" spans="1:23" s="64" customFormat="1" ht="17" thickBot="1">
      <c r="A445" s="479"/>
      <c r="B445" s="480"/>
      <c r="C445" s="480"/>
      <c r="D445" s="480"/>
      <c r="E445" s="480"/>
      <c r="F445" s="480"/>
      <c r="G445" s="480"/>
      <c r="H445" s="480"/>
      <c r="I445" s="480"/>
      <c r="J445" s="480"/>
      <c r="K445" s="480"/>
      <c r="L445" s="480"/>
      <c r="M445" s="480"/>
      <c r="N445" s="480"/>
      <c r="O445" s="480"/>
      <c r="P445" s="481"/>
      <c r="W445" s="453"/>
    </row>
    <row r="446" spans="1:23" s="64" customFormat="1" ht="17" thickBot="1">
      <c r="A446" s="470"/>
      <c r="B446" s="465"/>
      <c r="C446" s="465"/>
      <c r="D446" s="465"/>
      <c r="E446" s="465"/>
      <c r="F446" s="465"/>
      <c r="G446" s="465"/>
      <c r="H446" s="465"/>
      <c r="I446" s="465"/>
      <c r="J446" s="465"/>
      <c r="K446" s="465"/>
      <c r="L446" s="465"/>
      <c r="M446" s="465"/>
      <c r="N446" s="465"/>
      <c r="O446" s="465"/>
      <c r="P446" s="466"/>
      <c r="W446" s="457" t="s">
        <v>195</v>
      </c>
    </row>
    <row r="447" spans="1:23" s="64" customFormat="1" ht="17" thickBot="1">
      <c r="A447" s="374" t="s">
        <v>1197</v>
      </c>
      <c r="B447" s="467" t="s">
        <v>68</v>
      </c>
      <c r="C447" s="442"/>
      <c r="D447" s="442"/>
      <c r="E447" s="766"/>
      <c r="F447" s="767"/>
      <c r="G447" s="767"/>
      <c r="H447" s="767"/>
      <c r="I447" s="767"/>
      <c r="J447" s="768"/>
      <c r="K447" s="468" t="s">
        <v>69</v>
      </c>
      <c r="L447" s="766"/>
      <c r="M447" s="768"/>
      <c r="N447" s="442"/>
      <c r="O447" s="467" t="s">
        <v>778</v>
      </c>
      <c r="P447" s="629"/>
      <c r="W447" s="453"/>
    </row>
    <row r="448" spans="1:23" s="64" customFormat="1" ht="17" thickBot="1">
      <c r="A448" s="470"/>
      <c r="B448" s="442"/>
      <c r="C448" s="442"/>
      <c r="D448" s="442"/>
      <c r="E448" s="442"/>
      <c r="F448" s="442"/>
      <c r="G448" s="442"/>
      <c r="H448" s="442"/>
      <c r="I448" s="442"/>
      <c r="J448" s="442"/>
      <c r="K448" s="442"/>
      <c r="L448" s="442"/>
      <c r="M448" s="442"/>
      <c r="N448" s="442"/>
      <c r="O448" s="442"/>
      <c r="P448" s="471"/>
      <c r="W448" s="453"/>
    </row>
    <row r="449" spans="1:23" s="64" customFormat="1" ht="17" thickBot="1">
      <c r="A449" s="470"/>
      <c r="B449" s="467" t="s">
        <v>862</v>
      </c>
      <c r="C449" s="442"/>
      <c r="D449" s="442"/>
      <c r="E449" s="472"/>
      <c r="F449" s="472"/>
      <c r="G449" s="766"/>
      <c r="H449" s="767"/>
      <c r="I449" s="768"/>
      <c r="J449" s="442"/>
      <c r="K449" s="467" t="s">
        <v>49</v>
      </c>
      <c r="L449" s="610"/>
      <c r="M449" s="442"/>
      <c r="N449" s="442"/>
      <c r="O449" s="467" t="s">
        <v>49</v>
      </c>
      <c r="P449" s="610"/>
      <c r="W449" s="453"/>
    </row>
    <row r="450" spans="1:23" s="64" customFormat="1" ht="17" thickBot="1">
      <c r="A450" s="470"/>
      <c r="B450" s="467"/>
      <c r="C450" s="442"/>
      <c r="D450" s="442"/>
      <c r="E450" s="474"/>
      <c r="F450" s="474"/>
      <c r="G450" s="474"/>
      <c r="H450" s="474"/>
      <c r="I450" s="442"/>
      <c r="J450" s="442"/>
      <c r="K450" s="467"/>
      <c r="L450" s="475"/>
      <c r="M450" s="450"/>
      <c r="N450" s="450"/>
      <c r="O450" s="476"/>
      <c r="P450" s="477"/>
      <c r="W450" s="453"/>
    </row>
    <row r="451" spans="1:23" s="64" customFormat="1" ht="17" thickBot="1">
      <c r="A451" s="470"/>
      <c r="B451" s="467" t="s">
        <v>779</v>
      </c>
      <c r="C451" s="442"/>
      <c r="D451" s="442"/>
      <c r="E451" s="474"/>
      <c r="F451" s="474"/>
      <c r="G451" s="801" t="s">
        <v>859</v>
      </c>
      <c r="H451" s="802"/>
      <c r="I451" s="803"/>
      <c r="J451" s="442"/>
      <c r="K451" s="467" t="s">
        <v>50</v>
      </c>
      <c r="L451" s="611"/>
      <c r="M451" s="442"/>
      <c r="N451" s="442"/>
      <c r="O451" s="467" t="s">
        <v>50</v>
      </c>
      <c r="P451" s="611"/>
      <c r="W451" s="453"/>
    </row>
    <row r="452" spans="1:23" s="64" customFormat="1" ht="16">
      <c r="A452" s="470"/>
      <c r="B452" s="442"/>
      <c r="C452" s="442"/>
      <c r="D452" s="442"/>
      <c r="E452" s="442"/>
      <c r="F452" s="442"/>
      <c r="G452" s="442"/>
      <c r="H452" s="442"/>
      <c r="I452" s="442"/>
      <c r="J452" s="442"/>
      <c r="K452" s="442"/>
      <c r="L452" s="442"/>
      <c r="M452" s="442"/>
      <c r="N452" s="442"/>
      <c r="O452" s="442"/>
      <c r="P452" s="471"/>
      <c r="W452" s="453"/>
    </row>
    <row r="453" spans="1:23" s="64" customFormat="1" ht="16">
      <c r="A453" s="470"/>
      <c r="B453" s="467" t="s">
        <v>70</v>
      </c>
      <c r="C453" s="442"/>
      <c r="D453" s="766"/>
      <c r="E453" s="767"/>
      <c r="F453" s="768"/>
      <c r="G453" s="442"/>
      <c r="H453" s="467" t="s">
        <v>71</v>
      </c>
      <c r="I453" s="442"/>
      <c r="J453" s="769"/>
      <c r="K453" s="804"/>
      <c r="L453" s="804"/>
      <c r="M453" s="804"/>
      <c r="N453" s="804"/>
      <c r="O453" s="770"/>
      <c r="P453" s="471"/>
      <c r="W453" s="453"/>
    </row>
    <row r="454" spans="1:23" s="64" customFormat="1" ht="16">
      <c r="A454" s="470"/>
      <c r="B454" s="442"/>
      <c r="C454" s="442"/>
      <c r="D454" s="442"/>
      <c r="E454" s="442"/>
      <c r="F454" s="442"/>
      <c r="G454" s="442"/>
      <c r="H454" s="442"/>
      <c r="I454" s="442"/>
      <c r="J454" s="442"/>
      <c r="K454" s="442"/>
      <c r="L454" s="442"/>
      <c r="M454" s="442"/>
      <c r="N454" s="442"/>
      <c r="O454" s="442"/>
      <c r="P454" s="471"/>
      <c r="W454" s="453"/>
    </row>
    <row r="455" spans="1:23" s="64" customFormat="1" ht="16">
      <c r="A455" s="470"/>
      <c r="B455" s="467" t="s">
        <v>72</v>
      </c>
      <c r="C455" s="442"/>
      <c r="D455" s="766"/>
      <c r="E455" s="767"/>
      <c r="F455" s="767"/>
      <c r="G455" s="767"/>
      <c r="H455" s="767"/>
      <c r="I455" s="767"/>
      <c r="J455" s="767"/>
      <c r="K455" s="767"/>
      <c r="L455" s="767"/>
      <c r="M455" s="767"/>
      <c r="N455" s="767"/>
      <c r="O455" s="768"/>
      <c r="P455" s="471"/>
      <c r="W455" s="453"/>
    </row>
    <row r="456" spans="1:23" s="64" customFormat="1" ht="17" thickBot="1">
      <c r="A456" s="479"/>
      <c r="B456" s="480"/>
      <c r="C456" s="480"/>
      <c r="D456" s="480"/>
      <c r="E456" s="480"/>
      <c r="F456" s="480"/>
      <c r="G456" s="480"/>
      <c r="H456" s="480"/>
      <c r="I456" s="480"/>
      <c r="J456" s="480"/>
      <c r="K456" s="480"/>
      <c r="L456" s="480"/>
      <c r="M456" s="480"/>
      <c r="N456" s="480"/>
      <c r="O456" s="480"/>
      <c r="P456" s="481"/>
      <c r="W456" s="453"/>
    </row>
    <row r="457" spans="1:23" s="64" customFormat="1" ht="17" thickBot="1">
      <c r="A457" s="470"/>
      <c r="B457" s="465"/>
      <c r="C457" s="465"/>
      <c r="D457" s="465"/>
      <c r="E457" s="465"/>
      <c r="F457" s="465"/>
      <c r="G457" s="465"/>
      <c r="H457" s="465"/>
      <c r="I457" s="465"/>
      <c r="J457" s="465"/>
      <c r="K457" s="465"/>
      <c r="L457" s="465"/>
      <c r="M457" s="465"/>
      <c r="N457" s="465"/>
      <c r="O457" s="465"/>
      <c r="P457" s="466"/>
      <c r="W457" s="457" t="s">
        <v>195</v>
      </c>
    </row>
    <row r="458" spans="1:23" s="64" customFormat="1" ht="17" thickBot="1">
      <c r="A458" s="374" t="s">
        <v>1198</v>
      </c>
      <c r="B458" s="467" t="s">
        <v>68</v>
      </c>
      <c r="C458" s="442"/>
      <c r="D458" s="442"/>
      <c r="E458" s="766"/>
      <c r="F458" s="767"/>
      <c r="G458" s="767"/>
      <c r="H458" s="767"/>
      <c r="I458" s="767"/>
      <c r="J458" s="768"/>
      <c r="K458" s="468" t="s">
        <v>69</v>
      </c>
      <c r="L458" s="766"/>
      <c r="M458" s="768"/>
      <c r="N458" s="442"/>
      <c r="O458" s="467" t="s">
        <v>778</v>
      </c>
      <c r="P458" s="629"/>
      <c r="W458" s="453"/>
    </row>
    <row r="459" spans="1:23" s="64" customFormat="1" ht="17" thickBot="1">
      <c r="A459" s="470"/>
      <c r="B459" s="442"/>
      <c r="C459" s="442"/>
      <c r="D459" s="442"/>
      <c r="E459" s="442"/>
      <c r="F459" s="442"/>
      <c r="G459" s="442"/>
      <c r="H459" s="442"/>
      <c r="I459" s="442"/>
      <c r="J459" s="442"/>
      <c r="K459" s="442"/>
      <c r="L459" s="442"/>
      <c r="M459" s="442"/>
      <c r="N459" s="442"/>
      <c r="O459" s="442"/>
      <c r="P459" s="471"/>
      <c r="W459" s="453"/>
    </row>
    <row r="460" spans="1:23" s="64" customFormat="1" ht="17" thickBot="1">
      <c r="A460" s="470"/>
      <c r="B460" s="467" t="s">
        <v>862</v>
      </c>
      <c r="C460" s="442"/>
      <c r="D460" s="442"/>
      <c r="E460" s="472"/>
      <c r="F460" s="472"/>
      <c r="G460" s="766"/>
      <c r="H460" s="767"/>
      <c r="I460" s="768"/>
      <c r="J460" s="442"/>
      <c r="K460" s="467" t="s">
        <v>49</v>
      </c>
      <c r="L460" s="610"/>
      <c r="M460" s="442"/>
      <c r="N460" s="442"/>
      <c r="O460" s="467" t="s">
        <v>49</v>
      </c>
      <c r="P460" s="610"/>
      <c r="W460" s="453"/>
    </row>
    <row r="461" spans="1:23" s="64" customFormat="1" ht="17" thickBot="1">
      <c r="A461" s="470"/>
      <c r="B461" s="467"/>
      <c r="C461" s="442"/>
      <c r="D461" s="442"/>
      <c r="E461" s="474"/>
      <c r="F461" s="474"/>
      <c r="G461" s="474"/>
      <c r="H461" s="474"/>
      <c r="I461" s="442"/>
      <c r="J461" s="442"/>
      <c r="K461" s="467"/>
      <c r="L461" s="475"/>
      <c r="M461" s="450"/>
      <c r="N461" s="450"/>
      <c r="O461" s="476"/>
      <c r="P461" s="477"/>
      <c r="W461" s="453"/>
    </row>
    <row r="462" spans="1:23" s="64" customFormat="1" ht="17" thickBot="1">
      <c r="A462" s="470"/>
      <c r="B462" s="467" t="s">
        <v>779</v>
      </c>
      <c r="C462" s="442"/>
      <c r="D462" s="442"/>
      <c r="E462" s="474"/>
      <c r="F462" s="474"/>
      <c r="G462" s="801" t="s">
        <v>859</v>
      </c>
      <c r="H462" s="802"/>
      <c r="I462" s="803"/>
      <c r="J462" s="442"/>
      <c r="K462" s="467" t="s">
        <v>50</v>
      </c>
      <c r="L462" s="611"/>
      <c r="M462" s="442"/>
      <c r="N462" s="442"/>
      <c r="O462" s="467" t="s">
        <v>50</v>
      </c>
      <c r="P462" s="611"/>
      <c r="W462" s="453"/>
    </row>
    <row r="463" spans="1:23" s="64" customFormat="1" ht="16">
      <c r="A463" s="470"/>
      <c r="B463" s="442"/>
      <c r="C463" s="442"/>
      <c r="D463" s="442"/>
      <c r="E463" s="442"/>
      <c r="F463" s="442"/>
      <c r="G463" s="442"/>
      <c r="H463" s="442"/>
      <c r="I463" s="442"/>
      <c r="J463" s="442"/>
      <c r="K463" s="442"/>
      <c r="L463" s="442"/>
      <c r="M463" s="442"/>
      <c r="N463" s="442"/>
      <c r="O463" s="442"/>
      <c r="P463" s="471"/>
      <c r="W463" s="453"/>
    </row>
    <row r="464" spans="1:23" s="64" customFormat="1" ht="16">
      <c r="A464" s="470"/>
      <c r="B464" s="467" t="s">
        <v>70</v>
      </c>
      <c r="C464" s="442"/>
      <c r="D464" s="766"/>
      <c r="E464" s="767"/>
      <c r="F464" s="768"/>
      <c r="G464" s="442"/>
      <c r="H464" s="467" t="s">
        <v>71</v>
      </c>
      <c r="I464" s="442"/>
      <c r="J464" s="769"/>
      <c r="K464" s="804"/>
      <c r="L464" s="804"/>
      <c r="M464" s="804"/>
      <c r="N464" s="804"/>
      <c r="O464" s="770"/>
      <c r="P464" s="471"/>
      <c r="W464" s="453"/>
    </row>
    <row r="465" spans="1:23" s="64" customFormat="1" ht="16">
      <c r="A465" s="470"/>
      <c r="B465" s="442"/>
      <c r="C465" s="442"/>
      <c r="D465" s="442"/>
      <c r="E465" s="442"/>
      <c r="F465" s="442"/>
      <c r="G465" s="442"/>
      <c r="H465" s="442"/>
      <c r="I465" s="442"/>
      <c r="J465" s="442"/>
      <c r="K465" s="442"/>
      <c r="L465" s="442"/>
      <c r="M465" s="442"/>
      <c r="N465" s="442"/>
      <c r="O465" s="442"/>
      <c r="P465" s="471"/>
      <c r="W465" s="453"/>
    </row>
    <row r="466" spans="1:23" s="64" customFormat="1" ht="16">
      <c r="A466" s="470"/>
      <c r="B466" s="467" t="s">
        <v>72</v>
      </c>
      <c r="C466" s="442"/>
      <c r="D466" s="766"/>
      <c r="E466" s="767"/>
      <c r="F466" s="767"/>
      <c r="G466" s="767"/>
      <c r="H466" s="767"/>
      <c r="I466" s="767"/>
      <c r="J466" s="767"/>
      <c r="K466" s="767"/>
      <c r="L466" s="767"/>
      <c r="M466" s="767"/>
      <c r="N466" s="767"/>
      <c r="O466" s="768"/>
      <c r="P466" s="471"/>
      <c r="W466" s="453"/>
    </row>
    <row r="467" spans="1:23" s="64" customFormat="1" ht="17" thickBot="1">
      <c r="A467" s="479"/>
      <c r="B467" s="480"/>
      <c r="C467" s="480"/>
      <c r="D467" s="480"/>
      <c r="E467" s="480"/>
      <c r="F467" s="480"/>
      <c r="G467" s="480"/>
      <c r="H467" s="480"/>
      <c r="I467" s="480"/>
      <c r="J467" s="480"/>
      <c r="K467" s="480"/>
      <c r="L467" s="480"/>
      <c r="M467" s="480"/>
      <c r="N467" s="480"/>
      <c r="O467" s="480"/>
      <c r="P467" s="481"/>
      <c r="W467" s="453"/>
    </row>
    <row r="468" spans="1:23" s="64" customFormat="1" ht="17" thickBot="1">
      <c r="A468" s="470"/>
      <c r="B468" s="465"/>
      <c r="C468" s="465"/>
      <c r="D468" s="465"/>
      <c r="E468" s="465"/>
      <c r="F468" s="465"/>
      <c r="G468" s="465"/>
      <c r="H468" s="465"/>
      <c r="I468" s="465"/>
      <c r="J468" s="465"/>
      <c r="K468" s="465"/>
      <c r="L468" s="465"/>
      <c r="M468" s="465"/>
      <c r="N468" s="465"/>
      <c r="O468" s="465"/>
      <c r="P468" s="466"/>
      <c r="W468" s="457" t="s">
        <v>195</v>
      </c>
    </row>
    <row r="469" spans="1:23" s="64" customFormat="1" ht="17" thickBot="1">
      <c r="A469" s="374" t="s">
        <v>1199</v>
      </c>
      <c r="B469" s="467" t="s">
        <v>68</v>
      </c>
      <c r="C469" s="442"/>
      <c r="D469" s="442"/>
      <c r="E469" s="766"/>
      <c r="F469" s="767"/>
      <c r="G469" s="767"/>
      <c r="H469" s="767"/>
      <c r="I469" s="767"/>
      <c r="J469" s="768"/>
      <c r="K469" s="468" t="s">
        <v>69</v>
      </c>
      <c r="L469" s="766"/>
      <c r="M469" s="768"/>
      <c r="N469" s="442"/>
      <c r="O469" s="467" t="s">
        <v>778</v>
      </c>
      <c r="P469" s="629"/>
      <c r="W469" s="453"/>
    </row>
    <row r="470" spans="1:23" s="64" customFormat="1" ht="17" thickBot="1">
      <c r="A470" s="470"/>
      <c r="B470" s="442"/>
      <c r="C470" s="442"/>
      <c r="D470" s="442"/>
      <c r="E470" s="442"/>
      <c r="F470" s="442"/>
      <c r="G470" s="442"/>
      <c r="H470" s="442"/>
      <c r="I470" s="442"/>
      <c r="J470" s="442"/>
      <c r="K470" s="442"/>
      <c r="L470" s="442"/>
      <c r="M470" s="442"/>
      <c r="N470" s="442"/>
      <c r="O470" s="442"/>
      <c r="P470" s="471"/>
      <c r="W470" s="453"/>
    </row>
    <row r="471" spans="1:23" s="64" customFormat="1" ht="17" thickBot="1">
      <c r="A471" s="470"/>
      <c r="B471" s="467" t="s">
        <v>862</v>
      </c>
      <c r="C471" s="442"/>
      <c r="D471" s="442"/>
      <c r="E471" s="472"/>
      <c r="F471" s="472"/>
      <c r="G471" s="766"/>
      <c r="H471" s="767"/>
      <c r="I471" s="768"/>
      <c r="J471" s="442"/>
      <c r="K471" s="467" t="s">
        <v>49</v>
      </c>
      <c r="L471" s="610"/>
      <c r="M471" s="442"/>
      <c r="N471" s="442"/>
      <c r="O471" s="467" t="s">
        <v>49</v>
      </c>
      <c r="P471" s="610"/>
      <c r="W471" s="453"/>
    </row>
    <row r="472" spans="1:23" s="64" customFormat="1" ht="17" thickBot="1">
      <c r="A472" s="470"/>
      <c r="B472" s="467"/>
      <c r="C472" s="442"/>
      <c r="D472" s="442"/>
      <c r="E472" s="474"/>
      <c r="F472" s="474"/>
      <c r="G472" s="474"/>
      <c r="H472" s="474"/>
      <c r="I472" s="442"/>
      <c r="J472" s="442"/>
      <c r="K472" s="467"/>
      <c r="L472" s="475"/>
      <c r="M472" s="450"/>
      <c r="N472" s="450"/>
      <c r="O472" s="476"/>
      <c r="P472" s="477"/>
      <c r="W472" s="453"/>
    </row>
    <row r="473" spans="1:23" s="64" customFormat="1" ht="17" thickBot="1">
      <c r="A473" s="470"/>
      <c r="B473" s="467" t="s">
        <v>779</v>
      </c>
      <c r="C473" s="442"/>
      <c r="D473" s="442"/>
      <c r="E473" s="474"/>
      <c r="F473" s="474"/>
      <c r="G473" s="801" t="s">
        <v>859</v>
      </c>
      <c r="H473" s="802"/>
      <c r="I473" s="803"/>
      <c r="J473" s="442"/>
      <c r="K473" s="467" t="s">
        <v>50</v>
      </c>
      <c r="L473" s="611"/>
      <c r="M473" s="442"/>
      <c r="N473" s="442"/>
      <c r="O473" s="467" t="s">
        <v>50</v>
      </c>
      <c r="P473" s="611"/>
      <c r="W473" s="453"/>
    </row>
    <row r="474" spans="1:23" s="64" customFormat="1" ht="16">
      <c r="A474" s="470"/>
      <c r="B474" s="442"/>
      <c r="C474" s="442"/>
      <c r="D474" s="442"/>
      <c r="E474" s="442"/>
      <c r="F474" s="442"/>
      <c r="G474" s="442"/>
      <c r="H474" s="442"/>
      <c r="I474" s="442"/>
      <c r="J474" s="442"/>
      <c r="K474" s="442"/>
      <c r="L474" s="442"/>
      <c r="M474" s="442"/>
      <c r="N474" s="442"/>
      <c r="O474" s="442"/>
      <c r="P474" s="471"/>
      <c r="W474" s="453"/>
    </row>
    <row r="475" spans="1:23" s="64" customFormat="1" ht="16">
      <c r="A475" s="470"/>
      <c r="B475" s="467" t="s">
        <v>70</v>
      </c>
      <c r="C475" s="442"/>
      <c r="D475" s="766"/>
      <c r="E475" s="767"/>
      <c r="F475" s="768"/>
      <c r="G475" s="442"/>
      <c r="H475" s="467" t="s">
        <v>71</v>
      </c>
      <c r="I475" s="442"/>
      <c r="J475" s="769"/>
      <c r="K475" s="804"/>
      <c r="L475" s="804"/>
      <c r="M475" s="804"/>
      <c r="N475" s="804"/>
      <c r="O475" s="770"/>
      <c r="P475" s="471"/>
      <c r="W475" s="453"/>
    </row>
    <row r="476" spans="1:23" s="64" customFormat="1" ht="16">
      <c r="A476" s="470"/>
      <c r="B476" s="442"/>
      <c r="C476" s="442"/>
      <c r="D476" s="442"/>
      <c r="E476" s="442"/>
      <c r="F476" s="442"/>
      <c r="G476" s="442"/>
      <c r="H476" s="442"/>
      <c r="I476" s="442"/>
      <c r="J476" s="442"/>
      <c r="K476" s="442"/>
      <c r="L476" s="442"/>
      <c r="M476" s="442"/>
      <c r="N476" s="442"/>
      <c r="O476" s="442"/>
      <c r="P476" s="471"/>
      <c r="W476" s="453"/>
    </row>
    <row r="477" spans="1:23" s="64" customFormat="1" ht="16">
      <c r="A477" s="470"/>
      <c r="B477" s="467" t="s">
        <v>72</v>
      </c>
      <c r="C477" s="442"/>
      <c r="D477" s="766"/>
      <c r="E477" s="767"/>
      <c r="F477" s="767"/>
      <c r="G477" s="767"/>
      <c r="H477" s="767"/>
      <c r="I477" s="767"/>
      <c r="J477" s="767"/>
      <c r="K477" s="767"/>
      <c r="L477" s="767"/>
      <c r="M477" s="767"/>
      <c r="N477" s="767"/>
      <c r="O477" s="768"/>
      <c r="P477" s="471"/>
      <c r="W477" s="453"/>
    </row>
    <row r="478" spans="1:23" s="64" customFormat="1" ht="17" thickBot="1">
      <c r="A478" s="479"/>
      <c r="B478" s="480"/>
      <c r="C478" s="480"/>
      <c r="D478" s="480"/>
      <c r="E478" s="480"/>
      <c r="F478" s="480"/>
      <c r="G478" s="480"/>
      <c r="H478" s="480"/>
      <c r="I478" s="480"/>
      <c r="J478" s="480"/>
      <c r="K478" s="480"/>
      <c r="L478" s="480"/>
      <c r="M478" s="480"/>
      <c r="N478" s="480"/>
      <c r="O478" s="480"/>
      <c r="P478" s="481"/>
      <c r="W478" s="453"/>
    </row>
    <row r="479" spans="1:23" s="64" customFormat="1" ht="17" thickBot="1">
      <c r="A479" s="470"/>
      <c r="B479" s="465"/>
      <c r="C479" s="465"/>
      <c r="D479" s="465"/>
      <c r="E479" s="465"/>
      <c r="F479" s="465"/>
      <c r="G479" s="465"/>
      <c r="H479" s="465"/>
      <c r="I479" s="465"/>
      <c r="J479" s="465"/>
      <c r="K479" s="465"/>
      <c r="L479" s="465"/>
      <c r="M479" s="465"/>
      <c r="N479" s="465"/>
      <c r="O479" s="465"/>
      <c r="P479" s="466"/>
      <c r="W479" s="457" t="s">
        <v>195</v>
      </c>
    </row>
    <row r="480" spans="1:23" s="64" customFormat="1" ht="17" thickBot="1">
      <c r="A480" s="374" t="s">
        <v>1200</v>
      </c>
      <c r="B480" s="467" t="s">
        <v>68</v>
      </c>
      <c r="C480" s="442"/>
      <c r="D480" s="442"/>
      <c r="E480" s="766"/>
      <c r="F480" s="767"/>
      <c r="G480" s="767"/>
      <c r="H480" s="767"/>
      <c r="I480" s="767"/>
      <c r="J480" s="768"/>
      <c r="K480" s="468" t="s">
        <v>69</v>
      </c>
      <c r="L480" s="766"/>
      <c r="M480" s="768"/>
      <c r="N480" s="442"/>
      <c r="O480" s="467" t="s">
        <v>778</v>
      </c>
      <c r="P480" s="629"/>
      <c r="W480" s="453"/>
    </row>
    <row r="481" spans="1:23" s="64" customFormat="1" ht="17" thickBot="1">
      <c r="A481" s="470"/>
      <c r="B481" s="442"/>
      <c r="C481" s="442"/>
      <c r="D481" s="442"/>
      <c r="E481" s="442"/>
      <c r="F481" s="442"/>
      <c r="G481" s="442"/>
      <c r="H481" s="442"/>
      <c r="I481" s="442"/>
      <c r="J481" s="442"/>
      <c r="K481" s="442"/>
      <c r="L481" s="442"/>
      <c r="M481" s="442"/>
      <c r="N481" s="442"/>
      <c r="O481" s="442"/>
      <c r="P481" s="471"/>
      <c r="W481" s="453"/>
    </row>
    <row r="482" spans="1:23" s="64" customFormat="1" ht="17" thickBot="1">
      <c r="A482" s="470"/>
      <c r="B482" s="467" t="s">
        <v>862</v>
      </c>
      <c r="C482" s="442"/>
      <c r="D482" s="442"/>
      <c r="E482" s="472"/>
      <c r="F482" s="472"/>
      <c r="G482" s="766"/>
      <c r="H482" s="767"/>
      <c r="I482" s="768"/>
      <c r="J482" s="442"/>
      <c r="K482" s="467" t="s">
        <v>49</v>
      </c>
      <c r="L482" s="610"/>
      <c r="M482" s="442"/>
      <c r="N482" s="442"/>
      <c r="O482" s="467" t="s">
        <v>49</v>
      </c>
      <c r="P482" s="610"/>
      <c r="W482" s="453"/>
    </row>
    <row r="483" spans="1:23" s="64" customFormat="1" ht="17" thickBot="1">
      <c r="A483" s="470"/>
      <c r="B483" s="467"/>
      <c r="C483" s="442"/>
      <c r="D483" s="442"/>
      <c r="E483" s="474"/>
      <c r="F483" s="474"/>
      <c r="G483" s="474"/>
      <c r="H483" s="474"/>
      <c r="I483" s="442"/>
      <c r="J483" s="442"/>
      <c r="K483" s="467"/>
      <c r="L483" s="475"/>
      <c r="M483" s="450"/>
      <c r="N483" s="450"/>
      <c r="O483" s="476"/>
      <c r="P483" s="477"/>
      <c r="W483" s="453"/>
    </row>
    <row r="484" spans="1:23" s="64" customFormat="1" ht="17" thickBot="1">
      <c r="A484" s="470"/>
      <c r="B484" s="467" t="s">
        <v>779</v>
      </c>
      <c r="C484" s="442"/>
      <c r="D484" s="442"/>
      <c r="E484" s="474"/>
      <c r="F484" s="474"/>
      <c r="G484" s="801" t="s">
        <v>859</v>
      </c>
      <c r="H484" s="802"/>
      <c r="I484" s="803"/>
      <c r="J484" s="442"/>
      <c r="K484" s="467" t="s">
        <v>50</v>
      </c>
      <c r="L484" s="611"/>
      <c r="M484" s="442"/>
      <c r="N484" s="442"/>
      <c r="O484" s="467" t="s">
        <v>50</v>
      </c>
      <c r="P484" s="611"/>
      <c r="W484" s="453"/>
    </row>
    <row r="485" spans="1:23" s="64" customFormat="1" ht="16">
      <c r="A485" s="470"/>
      <c r="B485" s="442"/>
      <c r="C485" s="442"/>
      <c r="D485" s="442"/>
      <c r="E485" s="442"/>
      <c r="F485" s="442"/>
      <c r="G485" s="442"/>
      <c r="H485" s="442"/>
      <c r="I485" s="442"/>
      <c r="J485" s="442"/>
      <c r="K485" s="442"/>
      <c r="L485" s="442"/>
      <c r="M485" s="442"/>
      <c r="N485" s="442"/>
      <c r="O485" s="442"/>
      <c r="P485" s="471"/>
      <c r="W485" s="453"/>
    </row>
    <row r="486" spans="1:23" s="64" customFormat="1" ht="16">
      <c r="A486" s="470"/>
      <c r="B486" s="467" t="s">
        <v>70</v>
      </c>
      <c r="C486" s="442"/>
      <c r="D486" s="766"/>
      <c r="E486" s="767"/>
      <c r="F486" s="768"/>
      <c r="G486" s="442"/>
      <c r="H486" s="467" t="s">
        <v>71</v>
      </c>
      <c r="I486" s="442"/>
      <c r="J486" s="769"/>
      <c r="K486" s="804"/>
      <c r="L486" s="804"/>
      <c r="M486" s="804"/>
      <c r="N486" s="804"/>
      <c r="O486" s="770"/>
      <c r="P486" s="471"/>
      <c r="W486" s="453"/>
    </row>
    <row r="487" spans="1:23" s="64" customFormat="1" ht="16">
      <c r="A487" s="470"/>
      <c r="B487" s="442"/>
      <c r="C487" s="442"/>
      <c r="D487" s="442"/>
      <c r="E487" s="442"/>
      <c r="F487" s="442"/>
      <c r="G487" s="442"/>
      <c r="H487" s="442"/>
      <c r="I487" s="442"/>
      <c r="J487" s="442"/>
      <c r="K487" s="442"/>
      <c r="L487" s="442"/>
      <c r="M487" s="442"/>
      <c r="N487" s="442"/>
      <c r="O487" s="442"/>
      <c r="P487" s="471"/>
      <c r="W487" s="453"/>
    </row>
    <row r="488" spans="1:23" s="64" customFormat="1" ht="16">
      <c r="A488" s="470"/>
      <c r="B488" s="467" t="s">
        <v>72</v>
      </c>
      <c r="C488" s="442"/>
      <c r="D488" s="766"/>
      <c r="E488" s="767"/>
      <c r="F488" s="767"/>
      <c r="G488" s="767"/>
      <c r="H488" s="767"/>
      <c r="I488" s="767"/>
      <c r="J488" s="767"/>
      <c r="K488" s="767"/>
      <c r="L488" s="767"/>
      <c r="M488" s="767"/>
      <c r="N488" s="767"/>
      <c r="O488" s="768"/>
      <c r="P488" s="471"/>
      <c r="W488" s="453"/>
    </row>
    <row r="489" spans="1:23" s="64" customFormat="1" ht="17" thickBot="1">
      <c r="A489" s="479"/>
      <c r="B489" s="480"/>
      <c r="C489" s="480"/>
      <c r="D489" s="480"/>
      <c r="E489" s="480"/>
      <c r="F489" s="480"/>
      <c r="G489" s="480"/>
      <c r="H489" s="480"/>
      <c r="I489" s="480"/>
      <c r="J489" s="480"/>
      <c r="K489" s="480"/>
      <c r="L489" s="480"/>
      <c r="M489" s="480"/>
      <c r="N489" s="480"/>
      <c r="O489" s="480"/>
      <c r="P489" s="481"/>
      <c r="W489" s="453"/>
    </row>
    <row r="490" spans="1:23" ht="17" thickBot="1">
      <c r="A490" s="470"/>
      <c r="B490" s="465"/>
      <c r="C490" s="465"/>
      <c r="D490" s="465"/>
      <c r="E490" s="465"/>
      <c r="F490" s="465"/>
      <c r="G490" s="465"/>
      <c r="H490" s="465"/>
      <c r="I490" s="465"/>
      <c r="J490" s="465"/>
      <c r="K490" s="465"/>
      <c r="L490" s="465"/>
      <c r="M490" s="465"/>
      <c r="N490" s="465"/>
      <c r="O490" s="465"/>
      <c r="P490" s="466"/>
      <c r="Q490" s="64"/>
      <c r="R490" s="64"/>
      <c r="S490" s="64"/>
      <c r="T490" s="64"/>
      <c r="U490" s="64"/>
      <c r="V490" s="64"/>
      <c r="W490" s="457" t="s">
        <v>195</v>
      </c>
    </row>
    <row r="491" spans="1:23" s="64" customFormat="1" ht="17" thickBot="1">
      <c r="A491" s="374" t="s">
        <v>1201</v>
      </c>
      <c r="B491" s="467" t="s">
        <v>68</v>
      </c>
      <c r="C491" s="442"/>
      <c r="D491" s="442"/>
      <c r="E491" s="766"/>
      <c r="F491" s="767"/>
      <c r="G491" s="767"/>
      <c r="H491" s="767"/>
      <c r="I491" s="767"/>
      <c r="J491" s="768"/>
      <c r="K491" s="468" t="s">
        <v>69</v>
      </c>
      <c r="L491" s="766"/>
      <c r="M491" s="768"/>
      <c r="N491" s="442"/>
      <c r="O491" s="467" t="s">
        <v>778</v>
      </c>
      <c r="P491" s="629"/>
      <c r="W491" s="453"/>
    </row>
    <row r="492" spans="1:23" s="64" customFormat="1" ht="17" thickBot="1">
      <c r="A492" s="470"/>
      <c r="B492" s="442"/>
      <c r="C492" s="442"/>
      <c r="D492" s="442"/>
      <c r="E492" s="442"/>
      <c r="F492" s="442"/>
      <c r="G492" s="442"/>
      <c r="H492" s="442"/>
      <c r="I492" s="442"/>
      <c r="J492" s="442"/>
      <c r="K492" s="442"/>
      <c r="L492" s="442"/>
      <c r="M492" s="442"/>
      <c r="N492" s="442"/>
      <c r="O492" s="442"/>
      <c r="P492" s="471"/>
      <c r="W492" s="453"/>
    </row>
    <row r="493" spans="1:23" s="64" customFormat="1" ht="17" thickBot="1">
      <c r="A493" s="470"/>
      <c r="B493" s="467" t="s">
        <v>862</v>
      </c>
      <c r="C493" s="442"/>
      <c r="D493" s="442"/>
      <c r="E493" s="472"/>
      <c r="F493" s="472"/>
      <c r="G493" s="766"/>
      <c r="H493" s="767"/>
      <c r="I493" s="768"/>
      <c r="J493" s="442"/>
      <c r="K493" s="467" t="s">
        <v>49</v>
      </c>
      <c r="L493" s="610"/>
      <c r="M493" s="442"/>
      <c r="N493" s="442"/>
      <c r="O493" s="467" t="s">
        <v>49</v>
      </c>
      <c r="P493" s="610"/>
      <c r="W493" s="453"/>
    </row>
    <row r="494" spans="1:23" s="64" customFormat="1" ht="17" thickBot="1">
      <c r="A494" s="470"/>
      <c r="B494" s="467"/>
      <c r="C494" s="442"/>
      <c r="D494" s="442"/>
      <c r="E494" s="474"/>
      <c r="F494" s="474"/>
      <c r="G494" s="474"/>
      <c r="H494" s="474"/>
      <c r="I494" s="442"/>
      <c r="J494" s="442"/>
      <c r="K494" s="467"/>
      <c r="L494" s="475"/>
      <c r="M494" s="450"/>
      <c r="N494" s="450"/>
      <c r="O494" s="476"/>
      <c r="P494" s="477"/>
      <c r="W494" s="453"/>
    </row>
    <row r="495" spans="1:23" s="64" customFormat="1" ht="17" thickBot="1">
      <c r="A495" s="470"/>
      <c r="B495" s="467" t="s">
        <v>779</v>
      </c>
      <c r="C495" s="442"/>
      <c r="D495" s="442"/>
      <c r="E495" s="474"/>
      <c r="F495" s="474"/>
      <c r="G495" s="801" t="s">
        <v>859</v>
      </c>
      <c r="H495" s="802"/>
      <c r="I495" s="803"/>
      <c r="J495" s="442"/>
      <c r="K495" s="467" t="s">
        <v>50</v>
      </c>
      <c r="L495" s="611"/>
      <c r="M495" s="442"/>
      <c r="N495" s="442"/>
      <c r="O495" s="467" t="s">
        <v>50</v>
      </c>
      <c r="P495" s="611"/>
      <c r="W495" s="453"/>
    </row>
    <row r="496" spans="1:23" s="64" customFormat="1" ht="16">
      <c r="A496" s="470"/>
      <c r="B496" s="442"/>
      <c r="C496" s="442"/>
      <c r="D496" s="442"/>
      <c r="E496" s="442"/>
      <c r="F496" s="442"/>
      <c r="G496" s="442"/>
      <c r="H496" s="442"/>
      <c r="I496" s="442"/>
      <c r="J496" s="442"/>
      <c r="K496" s="442"/>
      <c r="L496" s="442"/>
      <c r="M496" s="442"/>
      <c r="N496" s="442"/>
      <c r="O496" s="442"/>
      <c r="P496" s="471"/>
      <c r="W496" s="453"/>
    </row>
    <row r="497" spans="1:23" s="64" customFormat="1" ht="16">
      <c r="A497" s="470"/>
      <c r="B497" s="467" t="s">
        <v>70</v>
      </c>
      <c r="C497" s="442"/>
      <c r="D497" s="766"/>
      <c r="E497" s="767"/>
      <c r="F497" s="768"/>
      <c r="G497" s="442"/>
      <c r="H497" s="467" t="s">
        <v>71</v>
      </c>
      <c r="I497" s="442"/>
      <c r="J497" s="769"/>
      <c r="K497" s="804"/>
      <c r="L497" s="804"/>
      <c r="M497" s="804"/>
      <c r="N497" s="804"/>
      <c r="O497" s="770"/>
      <c r="P497" s="471"/>
      <c r="W497" s="453"/>
    </row>
    <row r="498" spans="1:23" s="64" customFormat="1" ht="16">
      <c r="A498" s="470"/>
      <c r="B498" s="442"/>
      <c r="C498" s="442"/>
      <c r="D498" s="442"/>
      <c r="E498" s="442"/>
      <c r="F498" s="442"/>
      <c r="G498" s="442"/>
      <c r="H498" s="442"/>
      <c r="I498" s="442"/>
      <c r="J498" s="442"/>
      <c r="K498" s="442"/>
      <c r="L498" s="442"/>
      <c r="M498" s="442"/>
      <c r="N498" s="442"/>
      <c r="O498" s="442"/>
      <c r="P498" s="471"/>
      <c r="W498" s="453"/>
    </row>
    <row r="499" spans="1:23" s="64" customFormat="1" ht="16">
      <c r="A499" s="470"/>
      <c r="B499" s="467" t="s">
        <v>72</v>
      </c>
      <c r="C499" s="442"/>
      <c r="D499" s="766"/>
      <c r="E499" s="767"/>
      <c r="F499" s="767"/>
      <c r="G499" s="767"/>
      <c r="H499" s="767"/>
      <c r="I499" s="767"/>
      <c r="J499" s="767"/>
      <c r="K499" s="767"/>
      <c r="L499" s="767"/>
      <c r="M499" s="767"/>
      <c r="N499" s="767"/>
      <c r="O499" s="768"/>
      <c r="P499" s="471"/>
      <c r="W499" s="453"/>
    </row>
    <row r="500" spans="1:23" s="64" customFormat="1" ht="17" thickBot="1">
      <c r="A500" s="479"/>
      <c r="B500" s="480"/>
      <c r="C500" s="480"/>
      <c r="D500" s="480"/>
      <c r="E500" s="480"/>
      <c r="F500" s="480"/>
      <c r="G500" s="480"/>
      <c r="H500" s="480"/>
      <c r="I500" s="480"/>
      <c r="J500" s="480"/>
      <c r="K500" s="480"/>
      <c r="L500" s="480"/>
      <c r="M500" s="480"/>
      <c r="N500" s="480"/>
      <c r="O500" s="480"/>
      <c r="P500" s="481"/>
      <c r="W500" s="453"/>
    </row>
    <row r="501" spans="1:23" s="64" customFormat="1" ht="17" thickBot="1">
      <c r="A501" s="470"/>
      <c r="B501" s="465"/>
      <c r="C501" s="465"/>
      <c r="D501" s="465"/>
      <c r="E501" s="465"/>
      <c r="F501" s="465"/>
      <c r="G501" s="465"/>
      <c r="H501" s="465"/>
      <c r="I501" s="465"/>
      <c r="J501" s="465"/>
      <c r="K501" s="465"/>
      <c r="L501" s="465"/>
      <c r="M501" s="465"/>
      <c r="N501" s="465"/>
      <c r="O501" s="465"/>
      <c r="P501" s="466"/>
      <c r="W501" s="457" t="s">
        <v>195</v>
      </c>
    </row>
    <row r="502" spans="1:23" s="64" customFormat="1" ht="17" thickBot="1">
      <c r="A502" s="374" t="s">
        <v>1202</v>
      </c>
      <c r="B502" s="467" t="s">
        <v>68</v>
      </c>
      <c r="C502" s="442"/>
      <c r="D502" s="442"/>
      <c r="E502" s="766"/>
      <c r="F502" s="767"/>
      <c r="G502" s="767"/>
      <c r="H502" s="767"/>
      <c r="I502" s="767"/>
      <c r="J502" s="768"/>
      <c r="K502" s="468" t="s">
        <v>69</v>
      </c>
      <c r="L502" s="766"/>
      <c r="M502" s="768"/>
      <c r="N502" s="442"/>
      <c r="O502" s="467" t="s">
        <v>778</v>
      </c>
      <c r="P502" s="629"/>
      <c r="W502" s="453"/>
    </row>
    <row r="503" spans="1:23" s="64" customFormat="1" ht="17" thickBot="1">
      <c r="A503" s="470"/>
      <c r="B503" s="442"/>
      <c r="C503" s="442"/>
      <c r="D503" s="442"/>
      <c r="E503" s="442"/>
      <c r="F503" s="442"/>
      <c r="G503" s="442"/>
      <c r="H503" s="442"/>
      <c r="I503" s="442"/>
      <c r="J503" s="442"/>
      <c r="K503" s="442"/>
      <c r="L503" s="442"/>
      <c r="M503" s="442"/>
      <c r="N503" s="442"/>
      <c r="O503" s="442"/>
      <c r="P503" s="471"/>
      <c r="W503" s="453"/>
    </row>
    <row r="504" spans="1:23" s="64" customFormat="1" ht="17" thickBot="1">
      <c r="A504" s="470"/>
      <c r="B504" s="467" t="s">
        <v>862</v>
      </c>
      <c r="C504" s="442"/>
      <c r="D504" s="442"/>
      <c r="E504" s="472"/>
      <c r="F504" s="472"/>
      <c r="G504" s="766"/>
      <c r="H504" s="767"/>
      <c r="I504" s="768"/>
      <c r="J504" s="442"/>
      <c r="K504" s="467" t="s">
        <v>49</v>
      </c>
      <c r="L504" s="610"/>
      <c r="M504" s="442"/>
      <c r="N504" s="442"/>
      <c r="O504" s="467" t="s">
        <v>49</v>
      </c>
      <c r="P504" s="610"/>
      <c r="W504" s="453"/>
    </row>
    <row r="505" spans="1:23" s="64" customFormat="1" ht="17" thickBot="1">
      <c r="A505" s="470"/>
      <c r="B505" s="467"/>
      <c r="C505" s="442"/>
      <c r="D505" s="442"/>
      <c r="E505" s="474"/>
      <c r="F505" s="474"/>
      <c r="G505" s="474"/>
      <c r="H505" s="474"/>
      <c r="I505" s="442"/>
      <c r="J505" s="442"/>
      <c r="K505" s="467"/>
      <c r="L505" s="475"/>
      <c r="M505" s="450"/>
      <c r="N505" s="450"/>
      <c r="O505" s="476"/>
      <c r="P505" s="477"/>
      <c r="W505" s="453"/>
    </row>
    <row r="506" spans="1:23" s="64" customFormat="1" ht="17" thickBot="1">
      <c r="A506" s="470"/>
      <c r="B506" s="467" t="s">
        <v>779</v>
      </c>
      <c r="C506" s="442"/>
      <c r="D506" s="442"/>
      <c r="E506" s="474"/>
      <c r="F506" s="474"/>
      <c r="G506" s="801" t="s">
        <v>859</v>
      </c>
      <c r="H506" s="802"/>
      <c r="I506" s="803"/>
      <c r="J506" s="442"/>
      <c r="K506" s="467" t="s">
        <v>50</v>
      </c>
      <c r="L506" s="611"/>
      <c r="M506" s="442"/>
      <c r="N506" s="442"/>
      <c r="O506" s="467" t="s">
        <v>50</v>
      </c>
      <c r="P506" s="611"/>
      <c r="W506" s="453"/>
    </row>
    <row r="507" spans="1:23" s="64" customFormat="1" ht="16">
      <c r="A507" s="470"/>
      <c r="B507" s="442"/>
      <c r="C507" s="442"/>
      <c r="D507" s="442"/>
      <c r="E507" s="442"/>
      <c r="F507" s="442"/>
      <c r="G507" s="442"/>
      <c r="H507" s="442"/>
      <c r="I507" s="442"/>
      <c r="J507" s="442"/>
      <c r="K507" s="442"/>
      <c r="L507" s="442"/>
      <c r="M507" s="442"/>
      <c r="N507" s="442"/>
      <c r="O507" s="442"/>
      <c r="P507" s="471"/>
      <c r="W507" s="453"/>
    </row>
    <row r="508" spans="1:23" s="64" customFormat="1" ht="16">
      <c r="A508" s="470"/>
      <c r="B508" s="467" t="s">
        <v>70</v>
      </c>
      <c r="C508" s="442"/>
      <c r="D508" s="766"/>
      <c r="E508" s="767"/>
      <c r="F508" s="768"/>
      <c r="G508" s="442"/>
      <c r="H508" s="467" t="s">
        <v>71</v>
      </c>
      <c r="I508" s="442"/>
      <c r="J508" s="769"/>
      <c r="K508" s="804"/>
      <c r="L508" s="804"/>
      <c r="M508" s="804"/>
      <c r="N508" s="804"/>
      <c r="O508" s="770"/>
      <c r="P508" s="471"/>
      <c r="W508" s="453"/>
    </row>
    <row r="509" spans="1:23" s="64" customFormat="1" ht="16">
      <c r="A509" s="470"/>
      <c r="B509" s="442"/>
      <c r="C509" s="442"/>
      <c r="D509" s="442"/>
      <c r="E509" s="442"/>
      <c r="F509" s="442"/>
      <c r="G509" s="442"/>
      <c r="H509" s="442"/>
      <c r="I509" s="442"/>
      <c r="J509" s="442"/>
      <c r="K509" s="442"/>
      <c r="L509" s="442"/>
      <c r="M509" s="442"/>
      <c r="N509" s="442"/>
      <c r="O509" s="442"/>
      <c r="P509" s="471"/>
      <c r="W509" s="453"/>
    </row>
    <row r="510" spans="1:23" s="64" customFormat="1" ht="16">
      <c r="A510" s="470"/>
      <c r="B510" s="467" t="s">
        <v>72</v>
      </c>
      <c r="C510" s="442"/>
      <c r="D510" s="766"/>
      <c r="E510" s="767"/>
      <c r="F510" s="767"/>
      <c r="G510" s="767"/>
      <c r="H510" s="767"/>
      <c r="I510" s="767"/>
      <c r="J510" s="767"/>
      <c r="K510" s="767"/>
      <c r="L510" s="767"/>
      <c r="M510" s="767"/>
      <c r="N510" s="767"/>
      <c r="O510" s="768"/>
      <c r="P510" s="471"/>
      <c r="W510" s="453"/>
    </row>
    <row r="511" spans="1:23" s="64" customFormat="1" ht="17" thickBot="1">
      <c r="A511" s="479"/>
      <c r="B511" s="480"/>
      <c r="C511" s="480"/>
      <c r="D511" s="480"/>
      <c r="E511" s="480"/>
      <c r="F511" s="480"/>
      <c r="G511" s="480"/>
      <c r="H511" s="480"/>
      <c r="I511" s="480"/>
      <c r="J511" s="480"/>
      <c r="K511" s="480"/>
      <c r="L511" s="480"/>
      <c r="M511" s="480"/>
      <c r="N511" s="480"/>
      <c r="O511" s="480"/>
      <c r="P511" s="481"/>
      <c r="W511" s="453"/>
    </row>
    <row r="512" spans="1:23" s="64" customFormat="1" ht="17" thickBot="1">
      <c r="A512" s="470"/>
      <c r="B512" s="465"/>
      <c r="C512" s="465"/>
      <c r="D512" s="465"/>
      <c r="E512" s="465"/>
      <c r="F512" s="465"/>
      <c r="G512" s="465"/>
      <c r="H512" s="465"/>
      <c r="I512" s="465"/>
      <c r="J512" s="465"/>
      <c r="K512" s="465"/>
      <c r="L512" s="465"/>
      <c r="M512" s="465"/>
      <c r="N512" s="465"/>
      <c r="O512" s="465"/>
      <c r="P512" s="466"/>
      <c r="W512" s="457" t="s">
        <v>195</v>
      </c>
    </row>
    <row r="513" spans="1:23" s="64" customFormat="1" ht="17" thickBot="1">
      <c r="A513" s="374" t="s">
        <v>1203</v>
      </c>
      <c r="B513" s="467" t="s">
        <v>68</v>
      </c>
      <c r="C513" s="442"/>
      <c r="D513" s="442"/>
      <c r="E513" s="766"/>
      <c r="F513" s="767"/>
      <c r="G513" s="767"/>
      <c r="H513" s="767"/>
      <c r="I513" s="767"/>
      <c r="J513" s="768"/>
      <c r="K513" s="468" t="s">
        <v>69</v>
      </c>
      <c r="L513" s="766"/>
      <c r="M513" s="768"/>
      <c r="N513" s="442"/>
      <c r="O513" s="467" t="s">
        <v>778</v>
      </c>
      <c r="P513" s="629"/>
      <c r="W513" s="453"/>
    </row>
    <row r="514" spans="1:23" s="64" customFormat="1" ht="17" thickBot="1">
      <c r="A514" s="470"/>
      <c r="B514" s="442"/>
      <c r="C514" s="442"/>
      <c r="D514" s="442"/>
      <c r="E514" s="442"/>
      <c r="F514" s="442"/>
      <c r="G514" s="442"/>
      <c r="H514" s="442"/>
      <c r="I514" s="442"/>
      <c r="J514" s="442"/>
      <c r="K514" s="442"/>
      <c r="L514" s="442"/>
      <c r="M514" s="442"/>
      <c r="N514" s="442"/>
      <c r="O514" s="442"/>
      <c r="P514" s="471"/>
      <c r="W514" s="453"/>
    </row>
    <row r="515" spans="1:23" s="64" customFormat="1" ht="17" thickBot="1">
      <c r="A515" s="470"/>
      <c r="B515" s="467" t="s">
        <v>862</v>
      </c>
      <c r="C515" s="442"/>
      <c r="D515" s="442"/>
      <c r="E515" s="472"/>
      <c r="F515" s="472"/>
      <c r="G515" s="766"/>
      <c r="H515" s="767"/>
      <c r="I515" s="768"/>
      <c r="J515" s="442"/>
      <c r="K515" s="467" t="s">
        <v>49</v>
      </c>
      <c r="L515" s="610"/>
      <c r="M515" s="442"/>
      <c r="N515" s="442"/>
      <c r="O515" s="467" t="s">
        <v>49</v>
      </c>
      <c r="P515" s="610"/>
      <c r="W515" s="453"/>
    </row>
    <row r="516" spans="1:23" s="64" customFormat="1" ht="17" thickBot="1">
      <c r="A516" s="470"/>
      <c r="B516" s="467"/>
      <c r="C516" s="442"/>
      <c r="D516" s="442"/>
      <c r="E516" s="474"/>
      <c r="F516" s="474"/>
      <c r="G516" s="474"/>
      <c r="H516" s="474"/>
      <c r="I516" s="442"/>
      <c r="J516" s="442"/>
      <c r="K516" s="467"/>
      <c r="L516" s="475"/>
      <c r="M516" s="450"/>
      <c r="N516" s="450"/>
      <c r="O516" s="476"/>
      <c r="P516" s="477"/>
      <c r="W516" s="453"/>
    </row>
    <row r="517" spans="1:23" s="64" customFormat="1" ht="17" thickBot="1">
      <c r="A517" s="470"/>
      <c r="B517" s="467" t="s">
        <v>779</v>
      </c>
      <c r="C517" s="442"/>
      <c r="D517" s="442"/>
      <c r="E517" s="474"/>
      <c r="F517" s="474"/>
      <c r="G517" s="801" t="s">
        <v>859</v>
      </c>
      <c r="H517" s="802"/>
      <c r="I517" s="803"/>
      <c r="J517" s="442"/>
      <c r="K517" s="467" t="s">
        <v>50</v>
      </c>
      <c r="L517" s="611"/>
      <c r="M517" s="442"/>
      <c r="N517" s="442"/>
      <c r="O517" s="467" t="s">
        <v>50</v>
      </c>
      <c r="P517" s="611"/>
      <c r="W517" s="453"/>
    </row>
    <row r="518" spans="1:23" s="64" customFormat="1" ht="16">
      <c r="A518" s="470"/>
      <c r="B518" s="442"/>
      <c r="C518" s="442"/>
      <c r="D518" s="442"/>
      <c r="E518" s="442"/>
      <c r="F518" s="442"/>
      <c r="G518" s="442"/>
      <c r="H518" s="442"/>
      <c r="I518" s="442"/>
      <c r="J518" s="442"/>
      <c r="K518" s="442"/>
      <c r="L518" s="442"/>
      <c r="M518" s="442"/>
      <c r="N518" s="442"/>
      <c r="O518" s="442"/>
      <c r="P518" s="471"/>
      <c r="W518" s="453"/>
    </row>
    <row r="519" spans="1:23" s="64" customFormat="1" ht="16">
      <c r="A519" s="470"/>
      <c r="B519" s="467" t="s">
        <v>70</v>
      </c>
      <c r="C519" s="442"/>
      <c r="D519" s="766"/>
      <c r="E519" s="767"/>
      <c r="F519" s="768"/>
      <c r="G519" s="442"/>
      <c r="H519" s="467" t="s">
        <v>71</v>
      </c>
      <c r="I519" s="442"/>
      <c r="J519" s="769"/>
      <c r="K519" s="804"/>
      <c r="L519" s="804"/>
      <c r="M519" s="804"/>
      <c r="N519" s="804"/>
      <c r="O519" s="770"/>
      <c r="P519" s="471"/>
      <c r="W519" s="453"/>
    </row>
    <row r="520" spans="1:23" s="64" customFormat="1" ht="16">
      <c r="A520" s="470"/>
      <c r="B520" s="442"/>
      <c r="C520" s="442"/>
      <c r="D520" s="442"/>
      <c r="E520" s="442"/>
      <c r="F520" s="442"/>
      <c r="G520" s="442"/>
      <c r="H520" s="442"/>
      <c r="I520" s="442"/>
      <c r="J520" s="442"/>
      <c r="K520" s="442"/>
      <c r="L520" s="442"/>
      <c r="M520" s="442"/>
      <c r="N520" s="442"/>
      <c r="O520" s="442"/>
      <c r="P520" s="471"/>
      <c r="W520" s="453"/>
    </row>
    <row r="521" spans="1:23" s="64" customFormat="1" ht="16">
      <c r="A521" s="470"/>
      <c r="B521" s="467" t="s">
        <v>72</v>
      </c>
      <c r="C521" s="442"/>
      <c r="D521" s="766"/>
      <c r="E521" s="767"/>
      <c r="F521" s="767"/>
      <c r="G521" s="767"/>
      <c r="H521" s="767"/>
      <c r="I521" s="767"/>
      <c r="J521" s="767"/>
      <c r="K521" s="767"/>
      <c r="L521" s="767"/>
      <c r="M521" s="767"/>
      <c r="N521" s="767"/>
      <c r="O521" s="768"/>
      <c r="P521" s="471"/>
      <c r="W521" s="453"/>
    </row>
    <row r="522" spans="1:23" s="64" customFormat="1" ht="17" thickBot="1">
      <c r="A522" s="479"/>
      <c r="B522" s="480"/>
      <c r="C522" s="480"/>
      <c r="D522" s="480"/>
      <c r="E522" s="480"/>
      <c r="F522" s="480"/>
      <c r="G522" s="480"/>
      <c r="H522" s="480"/>
      <c r="I522" s="480"/>
      <c r="J522" s="480"/>
      <c r="K522" s="480"/>
      <c r="L522" s="480"/>
      <c r="M522" s="480"/>
      <c r="N522" s="480"/>
      <c r="O522" s="480"/>
      <c r="P522" s="481"/>
      <c r="W522" s="453"/>
    </row>
    <row r="523" spans="1:23" s="64" customFormat="1" ht="17" thickBot="1">
      <c r="A523" s="470"/>
      <c r="B523" s="465"/>
      <c r="C523" s="465"/>
      <c r="D523" s="465"/>
      <c r="E523" s="465"/>
      <c r="F523" s="465"/>
      <c r="G523" s="465"/>
      <c r="H523" s="465"/>
      <c r="I523" s="465"/>
      <c r="J523" s="465"/>
      <c r="K523" s="465"/>
      <c r="L523" s="465"/>
      <c r="M523" s="465"/>
      <c r="N523" s="465"/>
      <c r="O523" s="465"/>
      <c r="P523" s="466"/>
      <c r="W523" s="457" t="s">
        <v>195</v>
      </c>
    </row>
    <row r="524" spans="1:23" s="64" customFormat="1" ht="17" thickBot="1">
      <c r="A524" s="374" t="s">
        <v>1204</v>
      </c>
      <c r="B524" s="467" t="s">
        <v>68</v>
      </c>
      <c r="C524" s="442"/>
      <c r="D524" s="442"/>
      <c r="E524" s="766"/>
      <c r="F524" s="767"/>
      <c r="G524" s="767"/>
      <c r="H524" s="767"/>
      <c r="I524" s="767"/>
      <c r="J524" s="768"/>
      <c r="K524" s="468" t="s">
        <v>69</v>
      </c>
      <c r="L524" s="766"/>
      <c r="M524" s="768"/>
      <c r="N524" s="442"/>
      <c r="O524" s="467" t="s">
        <v>778</v>
      </c>
      <c r="P524" s="629"/>
      <c r="W524" s="453"/>
    </row>
    <row r="525" spans="1:23" s="64" customFormat="1" ht="17" thickBot="1">
      <c r="A525" s="470"/>
      <c r="B525" s="442"/>
      <c r="C525" s="442"/>
      <c r="D525" s="442"/>
      <c r="E525" s="442"/>
      <c r="F525" s="442"/>
      <c r="G525" s="442"/>
      <c r="H525" s="442"/>
      <c r="I525" s="442"/>
      <c r="J525" s="442"/>
      <c r="K525" s="442"/>
      <c r="L525" s="442"/>
      <c r="M525" s="442"/>
      <c r="N525" s="442"/>
      <c r="O525" s="442"/>
      <c r="P525" s="471"/>
      <c r="W525" s="453"/>
    </row>
    <row r="526" spans="1:23" s="64" customFormat="1" ht="17" thickBot="1">
      <c r="A526" s="470"/>
      <c r="B526" s="467" t="s">
        <v>862</v>
      </c>
      <c r="C526" s="442"/>
      <c r="D526" s="442"/>
      <c r="E526" s="472"/>
      <c r="F526" s="472"/>
      <c r="G526" s="766"/>
      <c r="H526" s="767"/>
      <c r="I526" s="768"/>
      <c r="J526" s="442"/>
      <c r="K526" s="467" t="s">
        <v>49</v>
      </c>
      <c r="L526" s="610"/>
      <c r="M526" s="442"/>
      <c r="N526" s="442"/>
      <c r="O526" s="467" t="s">
        <v>49</v>
      </c>
      <c r="P526" s="610"/>
      <c r="W526" s="453"/>
    </row>
    <row r="527" spans="1:23" s="64" customFormat="1" ht="17" thickBot="1">
      <c r="A527" s="470"/>
      <c r="B527" s="467"/>
      <c r="C527" s="442"/>
      <c r="D527" s="442"/>
      <c r="E527" s="474"/>
      <c r="F527" s="474"/>
      <c r="G527" s="474"/>
      <c r="H527" s="474"/>
      <c r="I527" s="442"/>
      <c r="J527" s="442"/>
      <c r="K527" s="467"/>
      <c r="L527" s="475"/>
      <c r="M527" s="450"/>
      <c r="N527" s="450"/>
      <c r="O527" s="476"/>
      <c r="P527" s="477"/>
      <c r="W527" s="453"/>
    </row>
    <row r="528" spans="1:23" s="64" customFormat="1" ht="17" thickBot="1">
      <c r="A528" s="470"/>
      <c r="B528" s="467" t="s">
        <v>779</v>
      </c>
      <c r="C528" s="442"/>
      <c r="D528" s="442"/>
      <c r="E528" s="474"/>
      <c r="F528" s="474"/>
      <c r="G528" s="801" t="s">
        <v>859</v>
      </c>
      <c r="H528" s="802"/>
      <c r="I528" s="803"/>
      <c r="J528" s="442"/>
      <c r="K528" s="467" t="s">
        <v>50</v>
      </c>
      <c r="L528" s="611"/>
      <c r="M528" s="442"/>
      <c r="N528" s="442"/>
      <c r="O528" s="467" t="s">
        <v>50</v>
      </c>
      <c r="P528" s="611"/>
      <c r="W528" s="453"/>
    </row>
    <row r="529" spans="1:23" s="64" customFormat="1" ht="16">
      <c r="A529" s="470"/>
      <c r="B529" s="442"/>
      <c r="C529" s="442"/>
      <c r="D529" s="442"/>
      <c r="E529" s="442"/>
      <c r="F529" s="442"/>
      <c r="G529" s="442"/>
      <c r="H529" s="442"/>
      <c r="I529" s="442"/>
      <c r="J529" s="442"/>
      <c r="K529" s="442"/>
      <c r="L529" s="442"/>
      <c r="M529" s="442"/>
      <c r="N529" s="442"/>
      <c r="O529" s="442"/>
      <c r="P529" s="471"/>
      <c r="W529" s="453"/>
    </row>
    <row r="530" spans="1:23" s="64" customFormat="1" ht="16">
      <c r="A530" s="470"/>
      <c r="B530" s="467" t="s">
        <v>70</v>
      </c>
      <c r="C530" s="442"/>
      <c r="D530" s="766"/>
      <c r="E530" s="767"/>
      <c r="F530" s="768"/>
      <c r="G530" s="442"/>
      <c r="H530" s="467" t="s">
        <v>71</v>
      </c>
      <c r="I530" s="442"/>
      <c r="J530" s="769"/>
      <c r="K530" s="804"/>
      <c r="L530" s="804"/>
      <c r="M530" s="804"/>
      <c r="N530" s="804"/>
      <c r="O530" s="770"/>
      <c r="P530" s="471"/>
      <c r="W530" s="453"/>
    </row>
    <row r="531" spans="1:23" s="64" customFormat="1" ht="16">
      <c r="A531" s="470"/>
      <c r="B531" s="442"/>
      <c r="C531" s="442"/>
      <c r="D531" s="442"/>
      <c r="E531" s="442"/>
      <c r="F531" s="442"/>
      <c r="G531" s="442"/>
      <c r="H531" s="442"/>
      <c r="I531" s="442"/>
      <c r="J531" s="442"/>
      <c r="K531" s="442"/>
      <c r="L531" s="442"/>
      <c r="M531" s="442"/>
      <c r="N531" s="442"/>
      <c r="O531" s="442"/>
      <c r="P531" s="471"/>
      <c r="W531" s="453"/>
    </row>
    <row r="532" spans="1:23" s="64" customFormat="1" ht="16">
      <c r="A532" s="470"/>
      <c r="B532" s="467" t="s">
        <v>72</v>
      </c>
      <c r="C532" s="442"/>
      <c r="D532" s="766"/>
      <c r="E532" s="767"/>
      <c r="F532" s="767"/>
      <c r="G532" s="767"/>
      <c r="H532" s="767"/>
      <c r="I532" s="767"/>
      <c r="J532" s="767"/>
      <c r="K532" s="767"/>
      <c r="L532" s="767"/>
      <c r="M532" s="767"/>
      <c r="N532" s="767"/>
      <c r="O532" s="768"/>
      <c r="P532" s="471"/>
      <c r="W532" s="453"/>
    </row>
    <row r="533" spans="1:23" s="64" customFormat="1" ht="17" thickBot="1">
      <c r="A533" s="479"/>
      <c r="B533" s="480"/>
      <c r="C533" s="480"/>
      <c r="D533" s="480"/>
      <c r="E533" s="480"/>
      <c r="F533" s="480"/>
      <c r="G533" s="480"/>
      <c r="H533" s="480"/>
      <c r="I533" s="480"/>
      <c r="J533" s="480"/>
      <c r="K533" s="480"/>
      <c r="L533" s="480"/>
      <c r="M533" s="480"/>
      <c r="N533" s="480"/>
      <c r="O533" s="480"/>
      <c r="P533" s="481"/>
      <c r="W533" s="453"/>
    </row>
    <row r="534" spans="1:23" s="64" customFormat="1" ht="17" thickBot="1">
      <c r="A534" s="470"/>
      <c r="B534" s="465"/>
      <c r="C534" s="465"/>
      <c r="D534" s="465"/>
      <c r="E534" s="465"/>
      <c r="F534" s="465"/>
      <c r="G534" s="465"/>
      <c r="H534" s="465"/>
      <c r="I534" s="465"/>
      <c r="J534" s="465"/>
      <c r="K534" s="465"/>
      <c r="L534" s="465"/>
      <c r="M534" s="465"/>
      <c r="N534" s="465"/>
      <c r="O534" s="465"/>
      <c r="P534" s="466"/>
      <c r="W534" s="457" t="s">
        <v>195</v>
      </c>
    </row>
    <row r="535" spans="1:23" s="64" customFormat="1" ht="17" thickBot="1">
      <c r="A535" s="374" t="s">
        <v>1205</v>
      </c>
      <c r="B535" s="467" t="s">
        <v>68</v>
      </c>
      <c r="C535" s="442"/>
      <c r="D535" s="442"/>
      <c r="E535" s="766"/>
      <c r="F535" s="767"/>
      <c r="G535" s="767"/>
      <c r="H535" s="767"/>
      <c r="I535" s="767"/>
      <c r="J535" s="768"/>
      <c r="K535" s="468" t="s">
        <v>69</v>
      </c>
      <c r="L535" s="766"/>
      <c r="M535" s="768"/>
      <c r="N535" s="442"/>
      <c r="O535" s="467" t="s">
        <v>778</v>
      </c>
      <c r="P535" s="629"/>
      <c r="W535" s="453"/>
    </row>
    <row r="536" spans="1:23" s="64" customFormat="1" ht="17" thickBot="1">
      <c r="A536" s="470"/>
      <c r="B536" s="442"/>
      <c r="C536" s="442"/>
      <c r="D536" s="442"/>
      <c r="E536" s="442"/>
      <c r="F536" s="442"/>
      <c r="G536" s="442"/>
      <c r="H536" s="442"/>
      <c r="I536" s="442"/>
      <c r="J536" s="442"/>
      <c r="K536" s="442"/>
      <c r="L536" s="442"/>
      <c r="M536" s="442"/>
      <c r="N536" s="442"/>
      <c r="O536" s="442"/>
      <c r="P536" s="471"/>
      <c r="W536" s="453"/>
    </row>
    <row r="537" spans="1:23" s="64" customFormat="1" ht="17" thickBot="1">
      <c r="A537" s="470"/>
      <c r="B537" s="467" t="s">
        <v>862</v>
      </c>
      <c r="C537" s="442"/>
      <c r="D537" s="442"/>
      <c r="E537" s="472"/>
      <c r="F537" s="472"/>
      <c r="G537" s="766"/>
      <c r="H537" s="767"/>
      <c r="I537" s="768"/>
      <c r="J537" s="442"/>
      <c r="K537" s="467" t="s">
        <v>49</v>
      </c>
      <c r="L537" s="610"/>
      <c r="M537" s="442"/>
      <c r="N537" s="442"/>
      <c r="O537" s="467" t="s">
        <v>49</v>
      </c>
      <c r="P537" s="610"/>
      <c r="W537" s="453"/>
    </row>
    <row r="538" spans="1:23" s="64" customFormat="1" ht="17" thickBot="1">
      <c r="A538" s="470"/>
      <c r="B538" s="467"/>
      <c r="C538" s="442"/>
      <c r="D538" s="442"/>
      <c r="E538" s="474"/>
      <c r="F538" s="474"/>
      <c r="G538" s="474"/>
      <c r="H538" s="474"/>
      <c r="I538" s="442"/>
      <c r="J538" s="442"/>
      <c r="K538" s="467"/>
      <c r="L538" s="475"/>
      <c r="M538" s="450"/>
      <c r="N538" s="450"/>
      <c r="O538" s="476"/>
      <c r="P538" s="477"/>
      <c r="W538" s="453"/>
    </row>
    <row r="539" spans="1:23" s="64" customFormat="1" ht="17" thickBot="1">
      <c r="A539" s="470"/>
      <c r="B539" s="467" t="s">
        <v>779</v>
      </c>
      <c r="C539" s="442"/>
      <c r="D539" s="442"/>
      <c r="E539" s="474"/>
      <c r="F539" s="474"/>
      <c r="G539" s="801" t="s">
        <v>859</v>
      </c>
      <c r="H539" s="802"/>
      <c r="I539" s="803"/>
      <c r="J539" s="442"/>
      <c r="K539" s="467" t="s">
        <v>50</v>
      </c>
      <c r="L539" s="611"/>
      <c r="M539" s="442"/>
      <c r="N539" s="442"/>
      <c r="O539" s="467" t="s">
        <v>50</v>
      </c>
      <c r="P539" s="611"/>
      <c r="W539" s="453"/>
    </row>
    <row r="540" spans="1:23" s="64" customFormat="1" ht="16">
      <c r="A540" s="470"/>
      <c r="B540" s="442"/>
      <c r="C540" s="442"/>
      <c r="D540" s="442"/>
      <c r="E540" s="442"/>
      <c r="F540" s="442"/>
      <c r="G540" s="442"/>
      <c r="H540" s="442"/>
      <c r="I540" s="442"/>
      <c r="J540" s="442"/>
      <c r="K540" s="442"/>
      <c r="L540" s="442"/>
      <c r="M540" s="442"/>
      <c r="N540" s="442"/>
      <c r="O540" s="442"/>
      <c r="P540" s="471"/>
      <c r="W540" s="453"/>
    </row>
    <row r="541" spans="1:23" s="64" customFormat="1" ht="16">
      <c r="A541" s="470"/>
      <c r="B541" s="467" t="s">
        <v>70</v>
      </c>
      <c r="C541" s="442"/>
      <c r="D541" s="766"/>
      <c r="E541" s="767"/>
      <c r="F541" s="768"/>
      <c r="G541" s="442"/>
      <c r="H541" s="467" t="s">
        <v>71</v>
      </c>
      <c r="I541" s="442"/>
      <c r="J541" s="769"/>
      <c r="K541" s="804"/>
      <c r="L541" s="804"/>
      <c r="M541" s="804"/>
      <c r="N541" s="804"/>
      <c r="O541" s="770"/>
      <c r="P541" s="471"/>
      <c r="W541" s="453"/>
    </row>
    <row r="542" spans="1:23" s="64" customFormat="1" ht="16">
      <c r="A542" s="470"/>
      <c r="B542" s="442"/>
      <c r="C542" s="442"/>
      <c r="D542" s="442"/>
      <c r="E542" s="442"/>
      <c r="F542" s="442"/>
      <c r="G542" s="442"/>
      <c r="H542" s="442"/>
      <c r="I542" s="442"/>
      <c r="J542" s="442"/>
      <c r="K542" s="442"/>
      <c r="L542" s="442"/>
      <c r="M542" s="442"/>
      <c r="N542" s="442"/>
      <c r="O542" s="442"/>
      <c r="P542" s="471"/>
      <c r="W542" s="453"/>
    </row>
    <row r="543" spans="1:23" s="64" customFormat="1" ht="16">
      <c r="A543" s="470"/>
      <c r="B543" s="467" t="s">
        <v>72</v>
      </c>
      <c r="C543" s="442"/>
      <c r="D543" s="766"/>
      <c r="E543" s="767"/>
      <c r="F543" s="767"/>
      <c r="G543" s="767"/>
      <c r="H543" s="767"/>
      <c r="I543" s="767"/>
      <c r="J543" s="767"/>
      <c r="K543" s="767"/>
      <c r="L543" s="767"/>
      <c r="M543" s="767"/>
      <c r="N543" s="767"/>
      <c r="O543" s="768"/>
      <c r="P543" s="471"/>
      <c r="W543" s="453"/>
    </row>
    <row r="544" spans="1:23" s="64" customFormat="1" ht="17" thickBot="1">
      <c r="A544" s="479"/>
      <c r="B544" s="480"/>
      <c r="C544" s="480"/>
      <c r="D544" s="480"/>
      <c r="E544" s="480"/>
      <c r="F544" s="480"/>
      <c r="G544" s="480"/>
      <c r="H544" s="480"/>
      <c r="I544" s="480"/>
      <c r="J544" s="480"/>
      <c r="K544" s="480"/>
      <c r="L544" s="480"/>
      <c r="M544" s="480"/>
      <c r="N544" s="480"/>
      <c r="O544" s="480"/>
      <c r="P544" s="481"/>
      <c r="W544" s="453"/>
    </row>
    <row r="545" spans="1:23" s="64" customFormat="1" ht="17" thickBot="1">
      <c r="A545" s="470"/>
      <c r="B545" s="465"/>
      <c r="C545" s="465"/>
      <c r="D545" s="465"/>
      <c r="E545" s="465"/>
      <c r="F545" s="465"/>
      <c r="G545" s="465"/>
      <c r="H545" s="465"/>
      <c r="I545" s="465"/>
      <c r="J545" s="465"/>
      <c r="K545" s="465"/>
      <c r="L545" s="465"/>
      <c r="M545" s="465"/>
      <c r="N545" s="465"/>
      <c r="O545" s="465"/>
      <c r="P545" s="466"/>
      <c r="W545" s="457" t="s">
        <v>195</v>
      </c>
    </row>
    <row r="546" spans="1:23" s="64" customFormat="1" ht="17" thickBot="1">
      <c r="A546" s="374" t="s">
        <v>1206</v>
      </c>
      <c r="B546" s="467" t="s">
        <v>68</v>
      </c>
      <c r="C546" s="442"/>
      <c r="D546" s="442"/>
      <c r="E546" s="766"/>
      <c r="F546" s="767"/>
      <c r="G546" s="767"/>
      <c r="H546" s="767"/>
      <c r="I546" s="767"/>
      <c r="J546" s="768"/>
      <c r="K546" s="468" t="s">
        <v>69</v>
      </c>
      <c r="L546" s="766"/>
      <c r="M546" s="768"/>
      <c r="N546" s="442"/>
      <c r="O546" s="467" t="s">
        <v>778</v>
      </c>
      <c r="P546" s="629"/>
      <c r="W546" s="453"/>
    </row>
    <row r="547" spans="1:23" s="64" customFormat="1" ht="17" thickBot="1">
      <c r="A547" s="470"/>
      <c r="B547" s="442"/>
      <c r="C547" s="442"/>
      <c r="D547" s="442"/>
      <c r="E547" s="442"/>
      <c r="F547" s="442"/>
      <c r="G547" s="442"/>
      <c r="H547" s="442"/>
      <c r="I547" s="442"/>
      <c r="J547" s="442"/>
      <c r="K547" s="442"/>
      <c r="L547" s="442"/>
      <c r="M547" s="442"/>
      <c r="N547" s="442"/>
      <c r="O547" s="442"/>
      <c r="P547" s="471"/>
      <c r="W547" s="453"/>
    </row>
    <row r="548" spans="1:23" s="64" customFormat="1" ht="17" thickBot="1">
      <c r="A548" s="470"/>
      <c r="B548" s="467" t="s">
        <v>862</v>
      </c>
      <c r="C548" s="442"/>
      <c r="D548" s="442"/>
      <c r="E548" s="472"/>
      <c r="F548" s="472"/>
      <c r="G548" s="766"/>
      <c r="H548" s="767"/>
      <c r="I548" s="768"/>
      <c r="J548" s="442"/>
      <c r="K548" s="467" t="s">
        <v>49</v>
      </c>
      <c r="L548" s="610"/>
      <c r="M548" s="442"/>
      <c r="N548" s="442"/>
      <c r="O548" s="467" t="s">
        <v>49</v>
      </c>
      <c r="P548" s="610"/>
      <c r="W548" s="453"/>
    </row>
    <row r="549" spans="1:23" s="64" customFormat="1" ht="17" thickBot="1">
      <c r="A549" s="470"/>
      <c r="B549" s="467"/>
      <c r="C549" s="442"/>
      <c r="D549" s="442"/>
      <c r="E549" s="474"/>
      <c r="F549" s="474"/>
      <c r="G549" s="474"/>
      <c r="H549" s="474"/>
      <c r="I549" s="442"/>
      <c r="J549" s="442"/>
      <c r="K549" s="467"/>
      <c r="L549" s="475"/>
      <c r="M549" s="450"/>
      <c r="N549" s="450"/>
      <c r="O549" s="476"/>
      <c r="P549" s="477"/>
      <c r="W549" s="453"/>
    </row>
    <row r="550" spans="1:23" s="64" customFormat="1" ht="17" thickBot="1">
      <c r="A550" s="470"/>
      <c r="B550" s="467" t="s">
        <v>779</v>
      </c>
      <c r="C550" s="442"/>
      <c r="D550" s="442"/>
      <c r="E550" s="474"/>
      <c r="F550" s="474"/>
      <c r="G550" s="801" t="s">
        <v>859</v>
      </c>
      <c r="H550" s="802"/>
      <c r="I550" s="803"/>
      <c r="J550" s="442"/>
      <c r="K550" s="467" t="s">
        <v>50</v>
      </c>
      <c r="L550" s="611"/>
      <c r="M550" s="442"/>
      <c r="N550" s="442"/>
      <c r="O550" s="467" t="s">
        <v>50</v>
      </c>
      <c r="P550" s="611"/>
      <c r="W550" s="453"/>
    </row>
    <row r="551" spans="1:23" s="64" customFormat="1" ht="16">
      <c r="A551" s="470"/>
      <c r="B551" s="442"/>
      <c r="C551" s="442"/>
      <c r="D551" s="442"/>
      <c r="E551" s="442"/>
      <c r="F551" s="442"/>
      <c r="G551" s="442"/>
      <c r="H551" s="442"/>
      <c r="I551" s="442"/>
      <c r="J551" s="442"/>
      <c r="K551" s="442"/>
      <c r="L551" s="442"/>
      <c r="M551" s="442"/>
      <c r="N551" s="442"/>
      <c r="O551" s="442"/>
      <c r="P551" s="471"/>
      <c r="W551" s="453"/>
    </row>
    <row r="552" spans="1:23" s="64" customFormat="1" ht="16">
      <c r="A552" s="470"/>
      <c r="B552" s="467" t="s">
        <v>70</v>
      </c>
      <c r="C552" s="442"/>
      <c r="D552" s="766"/>
      <c r="E552" s="767"/>
      <c r="F552" s="768"/>
      <c r="G552" s="442"/>
      <c r="H552" s="467" t="s">
        <v>71</v>
      </c>
      <c r="I552" s="442"/>
      <c r="J552" s="769"/>
      <c r="K552" s="804"/>
      <c r="L552" s="804"/>
      <c r="M552" s="804"/>
      <c r="N552" s="804"/>
      <c r="O552" s="770"/>
      <c r="P552" s="471"/>
      <c r="W552" s="453"/>
    </row>
    <row r="553" spans="1:23" s="64" customFormat="1" ht="16">
      <c r="A553" s="470"/>
      <c r="B553" s="442"/>
      <c r="C553" s="442"/>
      <c r="D553" s="442"/>
      <c r="E553" s="442"/>
      <c r="F553" s="442"/>
      <c r="G553" s="442"/>
      <c r="H553" s="442"/>
      <c r="I553" s="442"/>
      <c r="J553" s="442"/>
      <c r="K553" s="442"/>
      <c r="L553" s="442"/>
      <c r="M553" s="442"/>
      <c r="N553" s="442"/>
      <c r="O553" s="442"/>
      <c r="P553" s="471"/>
      <c r="W553" s="453"/>
    </row>
    <row r="554" spans="1:23" s="64" customFormat="1" ht="16">
      <c r="A554" s="470"/>
      <c r="B554" s="467" t="s">
        <v>72</v>
      </c>
      <c r="C554" s="442"/>
      <c r="D554" s="766"/>
      <c r="E554" s="767"/>
      <c r="F554" s="767"/>
      <c r="G554" s="767"/>
      <c r="H554" s="767"/>
      <c r="I554" s="767"/>
      <c r="J554" s="767"/>
      <c r="K554" s="767"/>
      <c r="L554" s="767"/>
      <c r="M554" s="767"/>
      <c r="N554" s="767"/>
      <c r="O554" s="768"/>
      <c r="P554" s="471"/>
      <c r="W554" s="453"/>
    </row>
    <row r="555" spans="1:23" s="64" customFormat="1" ht="17" thickBot="1">
      <c r="A555" s="479"/>
      <c r="B555" s="480"/>
      <c r="C555" s="480"/>
      <c r="D555" s="480"/>
      <c r="E555" s="480"/>
      <c r="F555" s="480"/>
      <c r="G555" s="480"/>
      <c r="H555" s="480"/>
      <c r="I555" s="480"/>
      <c r="J555" s="480"/>
      <c r="K555" s="480"/>
      <c r="L555" s="480"/>
      <c r="M555" s="480"/>
      <c r="N555" s="480"/>
      <c r="O555" s="480"/>
      <c r="P555" s="481"/>
      <c r="W555" s="453"/>
    </row>
    <row r="556" spans="1:23" s="64" customFormat="1" ht="17" thickBot="1">
      <c r="A556" s="470"/>
      <c r="B556" s="465"/>
      <c r="C556" s="465"/>
      <c r="D556" s="465"/>
      <c r="E556" s="465"/>
      <c r="F556" s="465"/>
      <c r="G556" s="465"/>
      <c r="H556" s="465"/>
      <c r="I556" s="465"/>
      <c r="J556" s="465"/>
      <c r="K556" s="465"/>
      <c r="L556" s="465"/>
      <c r="M556" s="465"/>
      <c r="N556" s="465"/>
      <c r="O556" s="465"/>
      <c r="P556" s="466"/>
      <c r="Q556"/>
      <c r="R556"/>
      <c r="S556"/>
      <c r="T556"/>
      <c r="U556"/>
      <c r="V556"/>
      <c r="W556" s="457" t="s">
        <v>195</v>
      </c>
    </row>
    <row r="557" spans="1:23" s="64" customFormat="1" ht="17" thickBot="1">
      <c r="A557" s="374" t="s">
        <v>1207</v>
      </c>
      <c r="B557" s="467" t="s">
        <v>68</v>
      </c>
      <c r="C557" s="442"/>
      <c r="D557" s="442"/>
      <c r="E557" s="766"/>
      <c r="F557" s="767"/>
      <c r="G557" s="767"/>
      <c r="H557" s="767"/>
      <c r="I557" s="767"/>
      <c r="J557" s="768"/>
      <c r="K557" s="468" t="s">
        <v>69</v>
      </c>
      <c r="L557" s="766"/>
      <c r="M557" s="768"/>
      <c r="N557" s="442"/>
      <c r="O557" s="467" t="s">
        <v>778</v>
      </c>
      <c r="P557" s="629"/>
      <c r="W557" s="453"/>
    </row>
    <row r="558" spans="1:23" s="64" customFormat="1" ht="17" thickBot="1">
      <c r="A558" s="470"/>
      <c r="B558" s="442"/>
      <c r="C558" s="442"/>
      <c r="D558" s="442"/>
      <c r="E558" s="442"/>
      <c r="F558" s="442"/>
      <c r="G558" s="442"/>
      <c r="H558" s="442"/>
      <c r="I558" s="442"/>
      <c r="J558" s="442"/>
      <c r="K558" s="442"/>
      <c r="L558" s="442"/>
      <c r="M558" s="442"/>
      <c r="N558" s="442"/>
      <c r="O558" s="442"/>
      <c r="P558" s="471"/>
      <c r="W558" s="453"/>
    </row>
    <row r="559" spans="1:23" s="64" customFormat="1" ht="17" thickBot="1">
      <c r="A559" s="470"/>
      <c r="B559" s="467" t="s">
        <v>862</v>
      </c>
      <c r="C559" s="442"/>
      <c r="D559" s="442"/>
      <c r="E559" s="472"/>
      <c r="F559" s="472"/>
      <c r="G559" s="766"/>
      <c r="H559" s="767"/>
      <c r="I559" s="768"/>
      <c r="J559" s="442"/>
      <c r="K559" s="467" t="s">
        <v>49</v>
      </c>
      <c r="L559" s="610"/>
      <c r="M559" s="442"/>
      <c r="N559" s="442"/>
      <c r="O559" s="467" t="s">
        <v>49</v>
      </c>
      <c r="P559" s="610"/>
      <c r="W559" s="453"/>
    </row>
    <row r="560" spans="1:23" s="64" customFormat="1" ht="17" thickBot="1">
      <c r="A560" s="470"/>
      <c r="B560" s="467"/>
      <c r="C560" s="442"/>
      <c r="D560" s="442"/>
      <c r="E560" s="474"/>
      <c r="F560" s="474"/>
      <c r="G560" s="474"/>
      <c r="H560" s="474"/>
      <c r="I560" s="442"/>
      <c r="J560" s="442"/>
      <c r="K560" s="467"/>
      <c r="L560" s="475"/>
      <c r="M560" s="450"/>
      <c r="N560" s="450"/>
      <c r="O560" s="476"/>
      <c r="P560" s="477"/>
      <c r="W560" s="453"/>
    </row>
    <row r="561" spans="1:23" s="64" customFormat="1" ht="17" thickBot="1">
      <c r="A561" s="470"/>
      <c r="B561" s="467" t="s">
        <v>779</v>
      </c>
      <c r="C561" s="442"/>
      <c r="D561" s="442"/>
      <c r="E561" s="474"/>
      <c r="F561" s="474"/>
      <c r="G561" s="801" t="s">
        <v>859</v>
      </c>
      <c r="H561" s="802"/>
      <c r="I561" s="803"/>
      <c r="J561" s="442"/>
      <c r="K561" s="467" t="s">
        <v>50</v>
      </c>
      <c r="L561" s="611"/>
      <c r="M561" s="442"/>
      <c r="N561" s="442"/>
      <c r="O561" s="467" t="s">
        <v>50</v>
      </c>
      <c r="P561" s="611"/>
      <c r="W561" s="453"/>
    </row>
    <row r="562" spans="1:23" s="64" customFormat="1" ht="16">
      <c r="A562" s="470"/>
      <c r="B562" s="442"/>
      <c r="C562" s="442"/>
      <c r="D562" s="442"/>
      <c r="E562" s="442"/>
      <c r="F562" s="442"/>
      <c r="G562" s="442"/>
      <c r="H562" s="442"/>
      <c r="I562" s="442"/>
      <c r="J562" s="442"/>
      <c r="K562" s="442"/>
      <c r="L562" s="442"/>
      <c r="M562" s="442"/>
      <c r="N562" s="442"/>
      <c r="O562" s="442"/>
      <c r="P562" s="471"/>
      <c r="W562" s="453"/>
    </row>
    <row r="563" spans="1:23" s="64" customFormat="1" ht="16">
      <c r="A563" s="470"/>
      <c r="B563" s="467" t="s">
        <v>70</v>
      </c>
      <c r="C563" s="442"/>
      <c r="D563" s="766"/>
      <c r="E563" s="767"/>
      <c r="F563" s="768"/>
      <c r="G563" s="442"/>
      <c r="H563" s="467" t="s">
        <v>71</v>
      </c>
      <c r="I563" s="442"/>
      <c r="J563" s="769"/>
      <c r="K563" s="804"/>
      <c r="L563" s="804"/>
      <c r="M563" s="804"/>
      <c r="N563" s="804"/>
      <c r="O563" s="770"/>
      <c r="P563" s="471"/>
      <c r="W563" s="453"/>
    </row>
    <row r="564" spans="1:23" s="64" customFormat="1" ht="16">
      <c r="A564" s="470"/>
      <c r="B564" s="442"/>
      <c r="C564" s="442"/>
      <c r="D564" s="442"/>
      <c r="E564" s="442"/>
      <c r="F564" s="442"/>
      <c r="G564" s="442"/>
      <c r="H564" s="442"/>
      <c r="I564" s="442"/>
      <c r="J564" s="442"/>
      <c r="K564" s="442"/>
      <c r="L564" s="442"/>
      <c r="M564" s="442"/>
      <c r="N564" s="442"/>
      <c r="O564" s="442"/>
      <c r="P564" s="471"/>
      <c r="W564" s="453"/>
    </row>
    <row r="565" spans="1:23" s="64" customFormat="1" ht="16">
      <c r="A565" s="470"/>
      <c r="B565" s="467" t="s">
        <v>72</v>
      </c>
      <c r="C565" s="442"/>
      <c r="D565" s="766"/>
      <c r="E565" s="767"/>
      <c r="F565" s="767"/>
      <c r="G565" s="767"/>
      <c r="H565" s="767"/>
      <c r="I565" s="767"/>
      <c r="J565" s="767"/>
      <c r="K565" s="767"/>
      <c r="L565" s="767"/>
      <c r="M565" s="767"/>
      <c r="N565" s="767"/>
      <c r="O565" s="768"/>
      <c r="P565" s="471"/>
      <c r="W565" s="453"/>
    </row>
    <row r="566" spans="1:23" s="64" customFormat="1" ht="17" thickBot="1">
      <c r="A566" s="479"/>
      <c r="B566" s="480"/>
      <c r="C566" s="480"/>
      <c r="D566" s="480"/>
      <c r="E566" s="480"/>
      <c r="F566" s="480"/>
      <c r="G566" s="480"/>
      <c r="H566" s="480"/>
      <c r="I566" s="480"/>
      <c r="J566" s="480"/>
      <c r="K566" s="480"/>
      <c r="L566" s="480"/>
      <c r="M566" s="480"/>
      <c r="N566" s="480"/>
      <c r="O566" s="480"/>
      <c r="P566" s="481"/>
      <c r="W566" s="453"/>
    </row>
    <row r="567" spans="1:23" ht="17" thickBot="1">
      <c r="A567" s="470"/>
      <c r="B567" s="465"/>
      <c r="C567" s="465"/>
      <c r="D567" s="465"/>
      <c r="E567" s="465"/>
      <c r="F567" s="465"/>
      <c r="G567" s="465"/>
      <c r="H567" s="465"/>
      <c r="I567" s="465"/>
      <c r="J567" s="465"/>
      <c r="K567" s="465"/>
      <c r="L567" s="465"/>
      <c r="M567" s="465"/>
      <c r="N567" s="465"/>
      <c r="O567" s="465"/>
      <c r="P567" s="466"/>
      <c r="Q567" s="64"/>
      <c r="R567" s="64"/>
      <c r="S567" s="64"/>
      <c r="T567" s="64"/>
      <c r="U567" s="64"/>
      <c r="V567" s="64"/>
      <c r="W567" s="457" t="s">
        <v>195</v>
      </c>
    </row>
    <row r="568" spans="1:23" s="64" customFormat="1" ht="17" thickBot="1">
      <c r="A568" s="374" t="s">
        <v>1208</v>
      </c>
      <c r="B568" s="467" t="s">
        <v>68</v>
      </c>
      <c r="C568" s="442"/>
      <c r="D568" s="442"/>
      <c r="E568" s="766"/>
      <c r="F568" s="767"/>
      <c r="G568" s="767"/>
      <c r="H568" s="767"/>
      <c r="I568" s="767"/>
      <c r="J568" s="768"/>
      <c r="K568" s="468" t="s">
        <v>69</v>
      </c>
      <c r="L568" s="766"/>
      <c r="M568" s="768"/>
      <c r="N568" s="442"/>
      <c r="O568" s="467" t="s">
        <v>778</v>
      </c>
      <c r="P568" s="629"/>
      <c r="W568" s="453"/>
    </row>
    <row r="569" spans="1:23" s="64" customFormat="1" ht="17" thickBot="1">
      <c r="A569" s="470"/>
      <c r="B569" s="442"/>
      <c r="C569" s="442"/>
      <c r="D569" s="442"/>
      <c r="E569" s="442"/>
      <c r="F569" s="442"/>
      <c r="G569" s="442"/>
      <c r="H569" s="442"/>
      <c r="I569" s="442"/>
      <c r="J569" s="442"/>
      <c r="K569" s="442"/>
      <c r="L569" s="442"/>
      <c r="M569" s="442"/>
      <c r="N569" s="442"/>
      <c r="O569" s="442"/>
      <c r="P569" s="471"/>
      <c r="W569" s="453"/>
    </row>
    <row r="570" spans="1:23" s="64" customFormat="1" ht="17" thickBot="1">
      <c r="A570" s="470"/>
      <c r="B570" s="467" t="s">
        <v>862</v>
      </c>
      <c r="C570" s="442"/>
      <c r="D570" s="442"/>
      <c r="E570" s="472"/>
      <c r="F570" s="472"/>
      <c r="G570" s="766"/>
      <c r="H570" s="767"/>
      <c r="I570" s="768"/>
      <c r="J570" s="442"/>
      <c r="K570" s="467" t="s">
        <v>49</v>
      </c>
      <c r="L570" s="610"/>
      <c r="M570" s="442"/>
      <c r="N570" s="442"/>
      <c r="O570" s="467" t="s">
        <v>49</v>
      </c>
      <c r="P570" s="610"/>
      <c r="W570" s="453"/>
    </row>
    <row r="571" spans="1:23" s="64" customFormat="1" ht="17" thickBot="1">
      <c r="A571" s="470"/>
      <c r="B571" s="467"/>
      <c r="C571" s="442"/>
      <c r="D571" s="442"/>
      <c r="E571" s="474"/>
      <c r="F571" s="474"/>
      <c r="G571" s="474"/>
      <c r="H571" s="474"/>
      <c r="I571" s="442"/>
      <c r="J571" s="442"/>
      <c r="K571" s="467"/>
      <c r="L571" s="475"/>
      <c r="M571" s="450"/>
      <c r="N571" s="450"/>
      <c r="O571" s="476"/>
      <c r="P571" s="477"/>
      <c r="W571" s="453"/>
    </row>
    <row r="572" spans="1:23" s="64" customFormat="1" ht="17" thickBot="1">
      <c r="A572" s="470"/>
      <c r="B572" s="467" t="s">
        <v>779</v>
      </c>
      <c r="C572" s="442"/>
      <c r="D572" s="442"/>
      <c r="E572" s="474"/>
      <c r="F572" s="474"/>
      <c r="G572" s="801" t="s">
        <v>859</v>
      </c>
      <c r="H572" s="802"/>
      <c r="I572" s="803"/>
      <c r="J572" s="442"/>
      <c r="K572" s="467" t="s">
        <v>50</v>
      </c>
      <c r="L572" s="611"/>
      <c r="M572" s="442"/>
      <c r="N572" s="442"/>
      <c r="O572" s="467" t="s">
        <v>50</v>
      </c>
      <c r="P572" s="611"/>
      <c r="W572" s="453"/>
    </row>
    <row r="573" spans="1:23" s="64" customFormat="1" ht="16">
      <c r="A573" s="470"/>
      <c r="B573" s="442"/>
      <c r="C573" s="442"/>
      <c r="D573" s="442"/>
      <c r="E573" s="442"/>
      <c r="F573" s="442"/>
      <c r="G573" s="442"/>
      <c r="H573" s="442"/>
      <c r="I573" s="442"/>
      <c r="J573" s="442"/>
      <c r="K573" s="442"/>
      <c r="L573" s="442"/>
      <c r="M573" s="442"/>
      <c r="N573" s="442"/>
      <c r="O573" s="442"/>
      <c r="P573" s="471"/>
      <c r="W573" s="453"/>
    </row>
    <row r="574" spans="1:23" s="64" customFormat="1" ht="16">
      <c r="A574" s="470"/>
      <c r="B574" s="467" t="s">
        <v>70</v>
      </c>
      <c r="C574" s="442"/>
      <c r="D574" s="766"/>
      <c r="E574" s="767"/>
      <c r="F574" s="768"/>
      <c r="G574" s="442"/>
      <c r="H574" s="467" t="s">
        <v>71</v>
      </c>
      <c r="I574" s="442"/>
      <c r="J574" s="769"/>
      <c r="K574" s="804"/>
      <c r="L574" s="804"/>
      <c r="M574" s="804"/>
      <c r="N574" s="804"/>
      <c r="O574" s="770"/>
      <c r="P574" s="471"/>
      <c r="W574" s="453"/>
    </row>
    <row r="575" spans="1:23" s="64" customFormat="1" ht="16">
      <c r="A575" s="470"/>
      <c r="B575" s="442"/>
      <c r="C575" s="442"/>
      <c r="D575" s="442"/>
      <c r="E575" s="442"/>
      <c r="F575" s="442"/>
      <c r="G575" s="442"/>
      <c r="H575" s="442"/>
      <c r="I575" s="442"/>
      <c r="J575" s="442"/>
      <c r="K575" s="442"/>
      <c r="L575" s="442"/>
      <c r="M575" s="442"/>
      <c r="N575" s="442"/>
      <c r="O575" s="442"/>
      <c r="P575" s="471"/>
      <c r="W575" s="453"/>
    </row>
    <row r="576" spans="1:23" s="64" customFormat="1" ht="16">
      <c r="A576" s="470"/>
      <c r="B576" s="467" t="s">
        <v>72</v>
      </c>
      <c r="C576" s="442"/>
      <c r="D576" s="766"/>
      <c r="E576" s="767"/>
      <c r="F576" s="767"/>
      <c r="G576" s="767"/>
      <c r="H576" s="767"/>
      <c r="I576" s="767"/>
      <c r="J576" s="767"/>
      <c r="K576" s="767"/>
      <c r="L576" s="767"/>
      <c r="M576" s="767"/>
      <c r="N576" s="767"/>
      <c r="O576" s="768"/>
      <c r="P576" s="471"/>
      <c r="W576" s="453"/>
    </row>
    <row r="577" spans="1:23" s="64" customFormat="1" ht="17" thickBot="1">
      <c r="A577" s="479"/>
      <c r="B577" s="480"/>
      <c r="C577" s="480"/>
      <c r="D577" s="480"/>
      <c r="E577" s="480"/>
      <c r="F577" s="480"/>
      <c r="G577" s="480"/>
      <c r="H577" s="480"/>
      <c r="I577" s="480"/>
      <c r="J577" s="480"/>
      <c r="K577" s="480"/>
      <c r="L577" s="480"/>
      <c r="M577" s="480"/>
      <c r="N577" s="480"/>
      <c r="O577" s="480"/>
      <c r="P577" s="481"/>
      <c r="W577" s="453"/>
    </row>
    <row r="578" spans="1:23" s="64" customFormat="1" ht="17" thickBot="1">
      <c r="A578" s="470"/>
      <c r="B578" s="465"/>
      <c r="C578" s="465"/>
      <c r="D578" s="465"/>
      <c r="E578" s="465"/>
      <c r="F578" s="465"/>
      <c r="G578" s="465"/>
      <c r="H578" s="465"/>
      <c r="I578" s="465"/>
      <c r="J578" s="465"/>
      <c r="K578" s="465"/>
      <c r="L578" s="465"/>
      <c r="M578" s="465"/>
      <c r="N578" s="465"/>
      <c r="O578" s="465"/>
      <c r="P578" s="466"/>
      <c r="W578" s="457" t="s">
        <v>195</v>
      </c>
    </row>
    <row r="579" spans="1:23" s="64" customFormat="1" ht="17" thickBot="1">
      <c r="A579" s="374" t="s">
        <v>1209</v>
      </c>
      <c r="B579" s="467" t="s">
        <v>68</v>
      </c>
      <c r="C579" s="442"/>
      <c r="D579" s="442"/>
      <c r="E579" s="766"/>
      <c r="F579" s="767"/>
      <c r="G579" s="767"/>
      <c r="H579" s="767"/>
      <c r="I579" s="767"/>
      <c r="J579" s="768"/>
      <c r="K579" s="468" t="s">
        <v>69</v>
      </c>
      <c r="L579" s="766"/>
      <c r="M579" s="768"/>
      <c r="N579" s="442"/>
      <c r="O579" s="467" t="s">
        <v>778</v>
      </c>
      <c r="P579" s="629"/>
      <c r="W579" s="453"/>
    </row>
    <row r="580" spans="1:23" s="64" customFormat="1" ht="17" thickBot="1">
      <c r="A580" s="470"/>
      <c r="B580" s="442"/>
      <c r="C580" s="442"/>
      <c r="D580" s="442"/>
      <c r="E580" s="442"/>
      <c r="F580" s="442"/>
      <c r="G580" s="442"/>
      <c r="H580" s="442"/>
      <c r="I580" s="442"/>
      <c r="J580" s="442"/>
      <c r="K580" s="442"/>
      <c r="L580" s="442"/>
      <c r="M580" s="442"/>
      <c r="N580" s="442"/>
      <c r="O580" s="442"/>
      <c r="P580" s="471"/>
      <c r="W580" s="453"/>
    </row>
    <row r="581" spans="1:23" s="64" customFormat="1" ht="17" thickBot="1">
      <c r="A581" s="470"/>
      <c r="B581" s="467" t="s">
        <v>862</v>
      </c>
      <c r="C581" s="442"/>
      <c r="D581" s="442"/>
      <c r="E581" s="472"/>
      <c r="F581" s="472"/>
      <c r="G581" s="766"/>
      <c r="H581" s="767"/>
      <c r="I581" s="768"/>
      <c r="J581" s="442"/>
      <c r="K581" s="467" t="s">
        <v>49</v>
      </c>
      <c r="L581" s="610"/>
      <c r="M581" s="442"/>
      <c r="N581" s="442"/>
      <c r="O581" s="467" t="s">
        <v>49</v>
      </c>
      <c r="P581" s="610"/>
      <c r="W581" s="453"/>
    </row>
    <row r="582" spans="1:23" s="64" customFormat="1" ht="17" thickBot="1">
      <c r="A582" s="470"/>
      <c r="B582" s="467"/>
      <c r="C582" s="442"/>
      <c r="D582" s="442"/>
      <c r="E582" s="474"/>
      <c r="F582" s="474"/>
      <c r="G582" s="474"/>
      <c r="H582" s="474"/>
      <c r="I582" s="442"/>
      <c r="J582" s="442"/>
      <c r="K582" s="467"/>
      <c r="L582" s="475"/>
      <c r="M582" s="450"/>
      <c r="N582" s="450"/>
      <c r="O582" s="476"/>
      <c r="P582" s="477"/>
      <c r="W582" s="453"/>
    </row>
    <row r="583" spans="1:23" s="64" customFormat="1" ht="17" thickBot="1">
      <c r="A583" s="470"/>
      <c r="B583" s="467" t="s">
        <v>779</v>
      </c>
      <c r="C583" s="442"/>
      <c r="D583" s="442"/>
      <c r="E583" s="474"/>
      <c r="F583" s="474"/>
      <c r="G583" s="801" t="s">
        <v>859</v>
      </c>
      <c r="H583" s="802"/>
      <c r="I583" s="803"/>
      <c r="J583" s="442"/>
      <c r="K583" s="467" t="s">
        <v>50</v>
      </c>
      <c r="L583" s="611"/>
      <c r="M583" s="442"/>
      <c r="N583" s="442"/>
      <c r="O583" s="467" t="s">
        <v>50</v>
      </c>
      <c r="P583" s="611"/>
      <c r="W583" s="453"/>
    </row>
    <row r="584" spans="1:23" s="64" customFormat="1" ht="16">
      <c r="A584" s="470"/>
      <c r="B584" s="442"/>
      <c r="C584" s="442"/>
      <c r="D584" s="442"/>
      <c r="E584" s="442"/>
      <c r="F584" s="442"/>
      <c r="G584" s="442"/>
      <c r="H584" s="442"/>
      <c r="I584" s="442"/>
      <c r="J584" s="442"/>
      <c r="K584" s="442"/>
      <c r="L584" s="442"/>
      <c r="M584" s="442"/>
      <c r="N584" s="442"/>
      <c r="O584" s="442"/>
      <c r="P584" s="471"/>
      <c r="W584" s="453"/>
    </row>
    <row r="585" spans="1:23" s="64" customFormat="1" ht="16">
      <c r="A585" s="470"/>
      <c r="B585" s="467" t="s">
        <v>70</v>
      </c>
      <c r="C585" s="442"/>
      <c r="D585" s="766"/>
      <c r="E585" s="767"/>
      <c r="F585" s="768"/>
      <c r="G585" s="442"/>
      <c r="H585" s="467" t="s">
        <v>71</v>
      </c>
      <c r="I585" s="442"/>
      <c r="J585" s="769"/>
      <c r="K585" s="804"/>
      <c r="L585" s="804"/>
      <c r="M585" s="804"/>
      <c r="N585" s="804"/>
      <c r="O585" s="770"/>
      <c r="P585" s="471"/>
      <c r="W585" s="453"/>
    </row>
    <row r="586" spans="1:23" s="64" customFormat="1" ht="16">
      <c r="A586" s="470"/>
      <c r="B586" s="442"/>
      <c r="C586" s="442"/>
      <c r="D586" s="442"/>
      <c r="E586" s="442"/>
      <c r="F586" s="442"/>
      <c r="G586" s="442"/>
      <c r="H586" s="442"/>
      <c r="I586" s="442"/>
      <c r="J586" s="442"/>
      <c r="K586" s="442"/>
      <c r="L586" s="442"/>
      <c r="M586" s="442"/>
      <c r="N586" s="442"/>
      <c r="O586" s="442"/>
      <c r="P586" s="471"/>
      <c r="W586" s="453"/>
    </row>
    <row r="587" spans="1:23" s="64" customFormat="1" ht="16">
      <c r="A587" s="470"/>
      <c r="B587" s="467" t="s">
        <v>72</v>
      </c>
      <c r="C587" s="442"/>
      <c r="D587" s="766"/>
      <c r="E587" s="767"/>
      <c r="F587" s="767"/>
      <c r="G587" s="767"/>
      <c r="H587" s="767"/>
      <c r="I587" s="767"/>
      <c r="J587" s="767"/>
      <c r="K587" s="767"/>
      <c r="L587" s="767"/>
      <c r="M587" s="767"/>
      <c r="N587" s="767"/>
      <c r="O587" s="768"/>
      <c r="P587" s="471"/>
      <c r="W587" s="453"/>
    </row>
    <row r="588" spans="1:23" s="64" customFormat="1" ht="17" thickBot="1">
      <c r="A588" s="479"/>
      <c r="B588" s="480"/>
      <c r="C588" s="480"/>
      <c r="D588" s="480"/>
      <c r="E588" s="480"/>
      <c r="F588" s="480"/>
      <c r="G588" s="480"/>
      <c r="H588" s="480"/>
      <c r="I588" s="480"/>
      <c r="J588" s="480"/>
      <c r="K588" s="480"/>
      <c r="L588" s="480"/>
      <c r="M588" s="480"/>
      <c r="N588" s="480"/>
      <c r="O588" s="480"/>
      <c r="P588" s="481"/>
      <c r="W588" s="453"/>
    </row>
    <row r="589" spans="1:23" s="64" customFormat="1" ht="17" thickBot="1">
      <c r="A589" s="470"/>
      <c r="B589" s="465"/>
      <c r="C589" s="465"/>
      <c r="D589" s="465"/>
      <c r="E589" s="465"/>
      <c r="F589" s="465"/>
      <c r="G589" s="465"/>
      <c r="H589" s="465"/>
      <c r="I589" s="465"/>
      <c r="J589" s="465"/>
      <c r="K589" s="465"/>
      <c r="L589" s="465"/>
      <c r="M589" s="465"/>
      <c r="N589" s="465"/>
      <c r="O589" s="465"/>
      <c r="P589" s="466"/>
      <c r="W589" s="457" t="s">
        <v>195</v>
      </c>
    </row>
    <row r="590" spans="1:23" s="64" customFormat="1" ht="17" thickBot="1">
      <c r="A590" s="374" t="s">
        <v>1210</v>
      </c>
      <c r="B590" s="467" t="s">
        <v>68</v>
      </c>
      <c r="C590" s="442"/>
      <c r="D590" s="442"/>
      <c r="E590" s="766"/>
      <c r="F590" s="767"/>
      <c r="G590" s="767"/>
      <c r="H590" s="767"/>
      <c r="I590" s="767"/>
      <c r="J590" s="768"/>
      <c r="K590" s="468" t="s">
        <v>69</v>
      </c>
      <c r="L590" s="766"/>
      <c r="M590" s="768"/>
      <c r="N590" s="442"/>
      <c r="O590" s="467" t="s">
        <v>778</v>
      </c>
      <c r="P590" s="629"/>
      <c r="W590" s="453"/>
    </row>
    <row r="591" spans="1:23" s="64" customFormat="1" ht="17" thickBot="1">
      <c r="A591" s="470"/>
      <c r="B591" s="442"/>
      <c r="C591" s="442"/>
      <c r="D591" s="442"/>
      <c r="E591" s="442"/>
      <c r="F591" s="442"/>
      <c r="G591" s="442"/>
      <c r="H591" s="442"/>
      <c r="I591" s="442"/>
      <c r="J591" s="442"/>
      <c r="K591" s="442"/>
      <c r="L591" s="442"/>
      <c r="M591" s="442"/>
      <c r="N591" s="442"/>
      <c r="O591" s="442"/>
      <c r="P591" s="471"/>
      <c r="W591" s="453"/>
    </row>
    <row r="592" spans="1:23" s="64" customFormat="1" ht="17" thickBot="1">
      <c r="A592" s="470"/>
      <c r="B592" s="467" t="s">
        <v>862</v>
      </c>
      <c r="C592" s="442"/>
      <c r="D592" s="442"/>
      <c r="E592" s="472"/>
      <c r="F592" s="472"/>
      <c r="G592" s="766"/>
      <c r="H592" s="767"/>
      <c r="I592" s="768"/>
      <c r="J592" s="442"/>
      <c r="K592" s="467" t="s">
        <v>49</v>
      </c>
      <c r="L592" s="610"/>
      <c r="M592" s="442"/>
      <c r="N592" s="442"/>
      <c r="O592" s="467" t="s">
        <v>49</v>
      </c>
      <c r="P592" s="610"/>
      <c r="W592" s="453"/>
    </row>
    <row r="593" spans="1:23" s="64" customFormat="1" ht="17" thickBot="1">
      <c r="A593" s="470"/>
      <c r="B593" s="467"/>
      <c r="C593" s="442"/>
      <c r="D593" s="442"/>
      <c r="E593" s="474"/>
      <c r="F593" s="474"/>
      <c r="G593" s="474"/>
      <c r="H593" s="474"/>
      <c r="I593" s="442"/>
      <c r="J593" s="442"/>
      <c r="K593" s="467"/>
      <c r="L593" s="475"/>
      <c r="M593" s="450"/>
      <c r="N593" s="450"/>
      <c r="O593" s="476"/>
      <c r="P593" s="477"/>
      <c r="W593" s="453"/>
    </row>
    <row r="594" spans="1:23" s="64" customFormat="1" ht="17" thickBot="1">
      <c r="A594" s="470"/>
      <c r="B594" s="467" t="s">
        <v>779</v>
      </c>
      <c r="C594" s="442"/>
      <c r="D594" s="442"/>
      <c r="E594" s="474"/>
      <c r="F594" s="474"/>
      <c r="G594" s="801" t="s">
        <v>859</v>
      </c>
      <c r="H594" s="802"/>
      <c r="I594" s="803"/>
      <c r="J594" s="442"/>
      <c r="K594" s="467" t="s">
        <v>50</v>
      </c>
      <c r="L594" s="611"/>
      <c r="M594" s="442"/>
      <c r="N594" s="442"/>
      <c r="O594" s="467" t="s">
        <v>50</v>
      </c>
      <c r="P594" s="611"/>
      <c r="W594" s="453"/>
    </row>
    <row r="595" spans="1:23" s="64" customFormat="1" ht="16">
      <c r="A595" s="470"/>
      <c r="B595" s="442"/>
      <c r="C595" s="442"/>
      <c r="D595" s="442"/>
      <c r="E595" s="442"/>
      <c r="F595" s="442"/>
      <c r="G595" s="442"/>
      <c r="H595" s="442"/>
      <c r="I595" s="442"/>
      <c r="J595" s="442"/>
      <c r="K595" s="442"/>
      <c r="L595" s="442"/>
      <c r="M595" s="442"/>
      <c r="N595" s="442"/>
      <c r="O595" s="442"/>
      <c r="P595" s="471"/>
      <c r="W595" s="453"/>
    </row>
    <row r="596" spans="1:23" s="64" customFormat="1" ht="16">
      <c r="A596" s="470"/>
      <c r="B596" s="467" t="s">
        <v>70</v>
      </c>
      <c r="C596" s="442"/>
      <c r="D596" s="766"/>
      <c r="E596" s="767"/>
      <c r="F596" s="768"/>
      <c r="G596" s="442"/>
      <c r="H596" s="467" t="s">
        <v>71</v>
      </c>
      <c r="I596" s="442"/>
      <c r="J596" s="769"/>
      <c r="K596" s="804"/>
      <c r="L596" s="804"/>
      <c r="M596" s="804"/>
      <c r="N596" s="804"/>
      <c r="O596" s="770"/>
      <c r="P596" s="471"/>
      <c r="W596" s="453"/>
    </row>
    <row r="597" spans="1:23" s="64" customFormat="1" ht="16">
      <c r="A597" s="470"/>
      <c r="B597" s="442"/>
      <c r="C597" s="442"/>
      <c r="D597" s="442"/>
      <c r="E597" s="442"/>
      <c r="F597" s="442"/>
      <c r="G597" s="442"/>
      <c r="H597" s="442"/>
      <c r="I597" s="442"/>
      <c r="J597" s="442"/>
      <c r="K597" s="442"/>
      <c r="L597" s="442"/>
      <c r="M597" s="442"/>
      <c r="N597" s="442"/>
      <c r="O597" s="442"/>
      <c r="P597" s="471"/>
      <c r="W597" s="453"/>
    </row>
    <row r="598" spans="1:23" s="64" customFormat="1" ht="16">
      <c r="A598" s="470"/>
      <c r="B598" s="467" t="s">
        <v>72</v>
      </c>
      <c r="C598" s="442"/>
      <c r="D598" s="766"/>
      <c r="E598" s="767"/>
      <c r="F598" s="767"/>
      <c r="G598" s="767"/>
      <c r="H598" s="767"/>
      <c r="I598" s="767"/>
      <c r="J598" s="767"/>
      <c r="K598" s="767"/>
      <c r="L598" s="767"/>
      <c r="M598" s="767"/>
      <c r="N598" s="767"/>
      <c r="O598" s="768"/>
      <c r="P598" s="471"/>
      <c r="W598" s="453"/>
    </row>
    <row r="599" spans="1:23" s="64" customFormat="1" ht="17" thickBot="1">
      <c r="A599" s="479"/>
      <c r="B599" s="480"/>
      <c r="C599" s="480"/>
      <c r="D599" s="480"/>
      <c r="E599" s="480"/>
      <c r="F599" s="480"/>
      <c r="G599" s="480"/>
      <c r="H599" s="480"/>
      <c r="I599" s="480"/>
      <c r="J599" s="480"/>
      <c r="K599" s="480"/>
      <c r="L599" s="480"/>
      <c r="M599" s="480"/>
      <c r="N599" s="480"/>
      <c r="O599" s="480"/>
      <c r="P599" s="481"/>
      <c r="W599" s="453"/>
    </row>
    <row r="600" spans="1:23" s="64" customFormat="1" ht="17" thickBot="1">
      <c r="A600" s="470"/>
      <c r="B600" s="465"/>
      <c r="C600" s="465"/>
      <c r="D600" s="465"/>
      <c r="E600" s="465"/>
      <c r="F600" s="465"/>
      <c r="G600" s="465"/>
      <c r="H600" s="465"/>
      <c r="I600" s="465"/>
      <c r="J600" s="465"/>
      <c r="K600" s="465"/>
      <c r="L600" s="465"/>
      <c r="M600" s="465"/>
      <c r="N600" s="465"/>
      <c r="O600" s="465"/>
      <c r="P600" s="466"/>
      <c r="W600" s="457" t="s">
        <v>195</v>
      </c>
    </row>
    <row r="601" spans="1:23" s="64" customFormat="1" ht="17" thickBot="1">
      <c r="A601" s="374" t="s">
        <v>1211</v>
      </c>
      <c r="B601" s="467" t="s">
        <v>68</v>
      </c>
      <c r="C601" s="442"/>
      <c r="D601" s="442"/>
      <c r="E601" s="766"/>
      <c r="F601" s="767"/>
      <c r="G601" s="767"/>
      <c r="H601" s="767"/>
      <c r="I601" s="767"/>
      <c r="J601" s="768"/>
      <c r="K601" s="468" t="s">
        <v>69</v>
      </c>
      <c r="L601" s="766"/>
      <c r="M601" s="768"/>
      <c r="N601" s="442"/>
      <c r="O601" s="467" t="s">
        <v>778</v>
      </c>
      <c r="P601" s="629"/>
      <c r="W601" s="453"/>
    </row>
    <row r="602" spans="1:23" s="64" customFormat="1" ht="17" thickBot="1">
      <c r="A602" s="470"/>
      <c r="B602" s="442"/>
      <c r="C602" s="442"/>
      <c r="D602" s="442"/>
      <c r="E602" s="442"/>
      <c r="F602" s="442"/>
      <c r="G602" s="442"/>
      <c r="H602" s="442"/>
      <c r="I602" s="442"/>
      <c r="J602" s="442"/>
      <c r="K602" s="442"/>
      <c r="L602" s="442"/>
      <c r="M602" s="442"/>
      <c r="N602" s="442"/>
      <c r="O602" s="442"/>
      <c r="P602" s="471"/>
      <c r="W602" s="453"/>
    </row>
    <row r="603" spans="1:23" s="64" customFormat="1" ht="17" thickBot="1">
      <c r="A603" s="470"/>
      <c r="B603" s="467" t="s">
        <v>862</v>
      </c>
      <c r="C603" s="442"/>
      <c r="D603" s="442"/>
      <c r="E603" s="472"/>
      <c r="F603" s="472"/>
      <c r="G603" s="766"/>
      <c r="H603" s="767"/>
      <c r="I603" s="768"/>
      <c r="J603" s="442"/>
      <c r="K603" s="467" t="s">
        <v>49</v>
      </c>
      <c r="L603" s="610"/>
      <c r="M603" s="442"/>
      <c r="N603" s="442"/>
      <c r="O603" s="467" t="s">
        <v>49</v>
      </c>
      <c r="P603" s="610"/>
      <c r="W603" s="453"/>
    </row>
    <row r="604" spans="1:23" s="64" customFormat="1" ht="17" thickBot="1">
      <c r="A604" s="470"/>
      <c r="B604" s="467"/>
      <c r="C604" s="442"/>
      <c r="D604" s="442"/>
      <c r="E604" s="474"/>
      <c r="F604" s="474"/>
      <c r="G604" s="474"/>
      <c r="H604" s="474"/>
      <c r="I604" s="442"/>
      <c r="J604" s="442"/>
      <c r="K604" s="467"/>
      <c r="L604" s="475"/>
      <c r="M604" s="450"/>
      <c r="N604" s="450"/>
      <c r="O604" s="476"/>
      <c r="P604" s="477"/>
      <c r="W604" s="453"/>
    </row>
    <row r="605" spans="1:23" s="64" customFormat="1" ht="17" thickBot="1">
      <c r="A605" s="470"/>
      <c r="B605" s="467" t="s">
        <v>779</v>
      </c>
      <c r="C605" s="442"/>
      <c r="D605" s="442"/>
      <c r="E605" s="474"/>
      <c r="F605" s="474"/>
      <c r="G605" s="801" t="s">
        <v>859</v>
      </c>
      <c r="H605" s="802"/>
      <c r="I605" s="803"/>
      <c r="J605" s="442"/>
      <c r="K605" s="467" t="s">
        <v>50</v>
      </c>
      <c r="L605" s="611"/>
      <c r="M605" s="442"/>
      <c r="N605" s="442"/>
      <c r="O605" s="467" t="s">
        <v>50</v>
      </c>
      <c r="P605" s="611"/>
      <c r="W605" s="453"/>
    </row>
    <row r="606" spans="1:23" s="64" customFormat="1" ht="16">
      <c r="A606" s="470"/>
      <c r="B606" s="442"/>
      <c r="C606" s="442"/>
      <c r="D606" s="442"/>
      <c r="E606" s="442"/>
      <c r="F606" s="442"/>
      <c r="G606" s="442"/>
      <c r="H606" s="442"/>
      <c r="I606" s="442"/>
      <c r="J606" s="442"/>
      <c r="K606" s="442"/>
      <c r="L606" s="442"/>
      <c r="M606" s="442"/>
      <c r="N606" s="442"/>
      <c r="O606" s="442"/>
      <c r="P606" s="471"/>
      <c r="W606" s="453"/>
    </row>
    <row r="607" spans="1:23" s="64" customFormat="1" ht="16">
      <c r="A607" s="470"/>
      <c r="B607" s="467" t="s">
        <v>70</v>
      </c>
      <c r="C607" s="442"/>
      <c r="D607" s="766"/>
      <c r="E607" s="767"/>
      <c r="F607" s="768"/>
      <c r="G607" s="442"/>
      <c r="H607" s="467" t="s">
        <v>71</v>
      </c>
      <c r="I607" s="442"/>
      <c r="J607" s="769"/>
      <c r="K607" s="804"/>
      <c r="L607" s="804"/>
      <c r="M607" s="804"/>
      <c r="N607" s="804"/>
      <c r="O607" s="770"/>
      <c r="P607" s="471"/>
      <c r="W607" s="453"/>
    </row>
    <row r="608" spans="1:23" s="64" customFormat="1" ht="16">
      <c r="A608" s="470"/>
      <c r="B608" s="442"/>
      <c r="C608" s="442"/>
      <c r="D608" s="442"/>
      <c r="E608" s="442"/>
      <c r="F608" s="442"/>
      <c r="G608" s="442"/>
      <c r="H608" s="442"/>
      <c r="I608" s="442"/>
      <c r="J608" s="442"/>
      <c r="K608" s="442"/>
      <c r="L608" s="442"/>
      <c r="M608" s="442"/>
      <c r="N608" s="442"/>
      <c r="O608" s="442"/>
      <c r="P608" s="471"/>
      <c r="W608" s="453"/>
    </row>
    <row r="609" spans="1:23" s="64" customFormat="1" ht="16">
      <c r="A609" s="470"/>
      <c r="B609" s="467" t="s">
        <v>72</v>
      </c>
      <c r="C609" s="442"/>
      <c r="D609" s="766"/>
      <c r="E609" s="767"/>
      <c r="F609" s="767"/>
      <c r="G609" s="767"/>
      <c r="H609" s="767"/>
      <c r="I609" s="767"/>
      <c r="J609" s="767"/>
      <c r="K609" s="767"/>
      <c r="L609" s="767"/>
      <c r="M609" s="767"/>
      <c r="N609" s="767"/>
      <c r="O609" s="768"/>
      <c r="P609" s="471"/>
      <c r="W609" s="453"/>
    </row>
    <row r="610" spans="1:23" s="64" customFormat="1" ht="17" thickBot="1">
      <c r="A610" s="479"/>
      <c r="B610" s="480"/>
      <c r="C610" s="480"/>
      <c r="D610" s="480"/>
      <c r="E610" s="480"/>
      <c r="F610" s="480"/>
      <c r="G610" s="480"/>
      <c r="H610" s="480"/>
      <c r="I610" s="480"/>
      <c r="J610" s="480"/>
      <c r="K610" s="480"/>
      <c r="L610" s="480"/>
      <c r="M610" s="480"/>
      <c r="N610" s="480"/>
      <c r="O610" s="480"/>
      <c r="P610" s="481"/>
      <c r="W610" s="453"/>
    </row>
    <row r="611" spans="1:23" s="64" customFormat="1" ht="17" thickBot="1">
      <c r="A611" s="470"/>
      <c r="B611" s="465"/>
      <c r="C611" s="465"/>
      <c r="D611" s="465"/>
      <c r="E611" s="465"/>
      <c r="F611" s="465"/>
      <c r="G611" s="465"/>
      <c r="H611" s="465"/>
      <c r="I611" s="465"/>
      <c r="J611" s="465"/>
      <c r="K611" s="465"/>
      <c r="L611" s="465"/>
      <c r="M611" s="465"/>
      <c r="N611" s="465"/>
      <c r="O611" s="465"/>
      <c r="P611" s="466"/>
      <c r="W611" s="457" t="s">
        <v>195</v>
      </c>
    </row>
    <row r="612" spans="1:23" s="64" customFormat="1" ht="17" thickBot="1">
      <c r="A612" s="374" t="s">
        <v>1212</v>
      </c>
      <c r="B612" s="467" t="s">
        <v>68</v>
      </c>
      <c r="C612" s="442"/>
      <c r="D612" s="442"/>
      <c r="E612" s="766"/>
      <c r="F612" s="767"/>
      <c r="G612" s="767"/>
      <c r="H612" s="767"/>
      <c r="I612" s="767"/>
      <c r="J612" s="768"/>
      <c r="K612" s="468" t="s">
        <v>69</v>
      </c>
      <c r="L612" s="766"/>
      <c r="M612" s="768"/>
      <c r="N612" s="442"/>
      <c r="O612" s="467" t="s">
        <v>778</v>
      </c>
      <c r="P612" s="629"/>
      <c r="W612" s="453"/>
    </row>
    <row r="613" spans="1:23" s="64" customFormat="1" ht="17" thickBot="1">
      <c r="A613" s="470"/>
      <c r="B613" s="442"/>
      <c r="C613" s="442"/>
      <c r="D613" s="442"/>
      <c r="E613" s="442"/>
      <c r="F613" s="442"/>
      <c r="G613" s="442"/>
      <c r="H613" s="442"/>
      <c r="I613" s="442"/>
      <c r="J613" s="442"/>
      <c r="K613" s="442"/>
      <c r="L613" s="442"/>
      <c r="M613" s="442"/>
      <c r="N613" s="442"/>
      <c r="O613" s="442"/>
      <c r="P613" s="471"/>
      <c r="W613" s="453"/>
    </row>
    <row r="614" spans="1:23" s="64" customFormat="1" ht="17" thickBot="1">
      <c r="A614" s="470"/>
      <c r="B614" s="467" t="s">
        <v>862</v>
      </c>
      <c r="C614" s="442"/>
      <c r="D614" s="442"/>
      <c r="E614" s="472"/>
      <c r="F614" s="472"/>
      <c r="G614" s="766"/>
      <c r="H614" s="767"/>
      <c r="I614" s="768"/>
      <c r="J614" s="442"/>
      <c r="K614" s="467" t="s">
        <v>49</v>
      </c>
      <c r="L614" s="610"/>
      <c r="M614" s="442"/>
      <c r="N614" s="442"/>
      <c r="O614" s="467" t="s">
        <v>49</v>
      </c>
      <c r="P614" s="610"/>
      <c r="W614" s="453"/>
    </row>
    <row r="615" spans="1:23" s="64" customFormat="1" ht="17" thickBot="1">
      <c r="A615" s="470"/>
      <c r="B615" s="467"/>
      <c r="C615" s="442"/>
      <c r="D615" s="442"/>
      <c r="E615" s="474"/>
      <c r="F615" s="474"/>
      <c r="G615" s="474"/>
      <c r="H615" s="474"/>
      <c r="I615" s="442"/>
      <c r="J615" s="442"/>
      <c r="K615" s="467"/>
      <c r="L615" s="475"/>
      <c r="M615" s="450"/>
      <c r="N615" s="450"/>
      <c r="O615" s="476"/>
      <c r="P615" s="477"/>
      <c r="W615" s="453"/>
    </row>
    <row r="616" spans="1:23" s="64" customFormat="1" ht="17" thickBot="1">
      <c r="A616" s="470"/>
      <c r="B616" s="467" t="s">
        <v>779</v>
      </c>
      <c r="C616" s="442"/>
      <c r="D616" s="442"/>
      <c r="E616" s="474"/>
      <c r="F616" s="474"/>
      <c r="G616" s="801" t="s">
        <v>859</v>
      </c>
      <c r="H616" s="802"/>
      <c r="I616" s="803"/>
      <c r="J616" s="442"/>
      <c r="K616" s="467" t="s">
        <v>50</v>
      </c>
      <c r="L616" s="611"/>
      <c r="M616" s="442"/>
      <c r="N616" s="442"/>
      <c r="O616" s="467" t="s">
        <v>50</v>
      </c>
      <c r="P616" s="611"/>
      <c r="W616" s="453"/>
    </row>
    <row r="617" spans="1:23" s="64" customFormat="1" ht="16">
      <c r="A617" s="470"/>
      <c r="B617" s="442"/>
      <c r="C617" s="442"/>
      <c r="D617" s="442"/>
      <c r="E617" s="442"/>
      <c r="F617" s="442"/>
      <c r="G617" s="442"/>
      <c r="H617" s="442"/>
      <c r="I617" s="442"/>
      <c r="J617" s="442"/>
      <c r="K617" s="442"/>
      <c r="L617" s="442"/>
      <c r="M617" s="442"/>
      <c r="N617" s="442"/>
      <c r="O617" s="442"/>
      <c r="P617" s="471"/>
      <c r="W617" s="453"/>
    </row>
    <row r="618" spans="1:23" s="64" customFormat="1" ht="16">
      <c r="A618" s="470"/>
      <c r="B618" s="467" t="s">
        <v>70</v>
      </c>
      <c r="C618" s="442"/>
      <c r="D618" s="766"/>
      <c r="E618" s="767"/>
      <c r="F618" s="768"/>
      <c r="G618" s="442"/>
      <c r="H618" s="467" t="s">
        <v>71</v>
      </c>
      <c r="I618" s="442"/>
      <c r="J618" s="769"/>
      <c r="K618" s="804"/>
      <c r="L618" s="804"/>
      <c r="M618" s="804"/>
      <c r="N618" s="804"/>
      <c r="O618" s="770"/>
      <c r="P618" s="471"/>
      <c r="W618" s="453"/>
    </row>
    <row r="619" spans="1:23" s="64" customFormat="1" ht="16">
      <c r="A619" s="470"/>
      <c r="B619" s="442"/>
      <c r="C619" s="442"/>
      <c r="D619" s="442"/>
      <c r="E619" s="442"/>
      <c r="F619" s="442"/>
      <c r="G619" s="442"/>
      <c r="H619" s="442"/>
      <c r="I619" s="442"/>
      <c r="J619" s="442"/>
      <c r="K619" s="442"/>
      <c r="L619" s="442"/>
      <c r="M619" s="442"/>
      <c r="N619" s="442"/>
      <c r="O619" s="442"/>
      <c r="P619" s="471"/>
      <c r="W619" s="453"/>
    </row>
    <row r="620" spans="1:23" s="64" customFormat="1" ht="16">
      <c r="A620" s="470"/>
      <c r="B620" s="467" t="s">
        <v>72</v>
      </c>
      <c r="C620" s="442"/>
      <c r="D620" s="766"/>
      <c r="E620" s="767"/>
      <c r="F620" s="767"/>
      <c r="G620" s="767"/>
      <c r="H620" s="767"/>
      <c r="I620" s="767"/>
      <c r="J620" s="767"/>
      <c r="K620" s="767"/>
      <c r="L620" s="767"/>
      <c r="M620" s="767"/>
      <c r="N620" s="767"/>
      <c r="O620" s="768"/>
      <c r="P620" s="471"/>
      <c r="W620" s="453"/>
    </row>
    <row r="621" spans="1:23" s="64" customFormat="1" ht="17" thickBot="1">
      <c r="A621" s="479"/>
      <c r="B621" s="480"/>
      <c r="C621" s="480"/>
      <c r="D621" s="480"/>
      <c r="E621" s="480"/>
      <c r="F621" s="480"/>
      <c r="G621" s="480"/>
      <c r="H621" s="480"/>
      <c r="I621" s="480"/>
      <c r="J621" s="480"/>
      <c r="K621" s="480"/>
      <c r="L621" s="480"/>
      <c r="M621" s="480"/>
      <c r="N621" s="480"/>
      <c r="O621" s="480"/>
      <c r="P621" s="481"/>
      <c r="W621" s="453"/>
    </row>
    <row r="622" spans="1:23" s="64" customFormat="1" ht="17" thickBot="1">
      <c r="A622" s="470"/>
      <c r="B622" s="465"/>
      <c r="C622" s="465"/>
      <c r="D622" s="465"/>
      <c r="E622" s="465"/>
      <c r="F622" s="465"/>
      <c r="G622" s="465"/>
      <c r="H622" s="465"/>
      <c r="I622" s="465"/>
      <c r="J622" s="465"/>
      <c r="K622" s="465"/>
      <c r="L622" s="465"/>
      <c r="M622" s="465"/>
      <c r="N622" s="465"/>
      <c r="O622" s="465"/>
      <c r="P622" s="466"/>
      <c r="W622" s="457" t="s">
        <v>195</v>
      </c>
    </row>
    <row r="623" spans="1:23" s="64" customFormat="1" ht="17" thickBot="1">
      <c r="A623" s="374" t="s">
        <v>1213</v>
      </c>
      <c r="B623" s="467" t="s">
        <v>68</v>
      </c>
      <c r="C623" s="442"/>
      <c r="D623" s="442"/>
      <c r="E623" s="766"/>
      <c r="F623" s="767"/>
      <c r="G623" s="767"/>
      <c r="H623" s="767"/>
      <c r="I623" s="767"/>
      <c r="J623" s="768"/>
      <c r="K623" s="468" t="s">
        <v>69</v>
      </c>
      <c r="L623" s="766"/>
      <c r="M623" s="768"/>
      <c r="N623" s="442"/>
      <c r="O623" s="467" t="s">
        <v>778</v>
      </c>
      <c r="P623" s="629"/>
      <c r="W623" s="453"/>
    </row>
    <row r="624" spans="1:23" s="64" customFormat="1" ht="17" thickBot="1">
      <c r="A624" s="470"/>
      <c r="B624" s="442"/>
      <c r="C624" s="442"/>
      <c r="D624" s="442"/>
      <c r="E624" s="442"/>
      <c r="F624" s="442"/>
      <c r="G624" s="442"/>
      <c r="H624" s="442"/>
      <c r="I624" s="442"/>
      <c r="J624" s="442"/>
      <c r="K624" s="442"/>
      <c r="L624" s="442"/>
      <c r="M624" s="442"/>
      <c r="N624" s="442"/>
      <c r="O624" s="442"/>
      <c r="P624" s="471"/>
      <c r="W624" s="453"/>
    </row>
    <row r="625" spans="1:23" s="64" customFormat="1" ht="17" thickBot="1">
      <c r="A625" s="470"/>
      <c r="B625" s="467" t="s">
        <v>862</v>
      </c>
      <c r="C625" s="442"/>
      <c r="D625" s="442"/>
      <c r="E625" s="472"/>
      <c r="F625" s="472"/>
      <c r="G625" s="766"/>
      <c r="H625" s="767"/>
      <c r="I625" s="768"/>
      <c r="J625" s="442"/>
      <c r="K625" s="467" t="s">
        <v>49</v>
      </c>
      <c r="L625" s="610"/>
      <c r="M625" s="442"/>
      <c r="N625" s="442"/>
      <c r="O625" s="467" t="s">
        <v>49</v>
      </c>
      <c r="P625" s="610"/>
      <c r="W625" s="453"/>
    </row>
    <row r="626" spans="1:23" s="64" customFormat="1" ht="17" thickBot="1">
      <c r="A626" s="470"/>
      <c r="B626" s="467"/>
      <c r="C626" s="442"/>
      <c r="D626" s="442"/>
      <c r="E626" s="474"/>
      <c r="F626" s="474"/>
      <c r="G626" s="474"/>
      <c r="H626" s="474"/>
      <c r="I626" s="442"/>
      <c r="J626" s="442"/>
      <c r="K626" s="467"/>
      <c r="L626" s="475"/>
      <c r="M626" s="450"/>
      <c r="N626" s="450"/>
      <c r="O626" s="476"/>
      <c r="P626" s="477"/>
      <c r="W626" s="453"/>
    </row>
    <row r="627" spans="1:23" s="64" customFormat="1" ht="17" thickBot="1">
      <c r="A627" s="470"/>
      <c r="B627" s="467" t="s">
        <v>779</v>
      </c>
      <c r="C627" s="442"/>
      <c r="D627" s="442"/>
      <c r="E627" s="474"/>
      <c r="F627" s="474"/>
      <c r="G627" s="801" t="s">
        <v>859</v>
      </c>
      <c r="H627" s="802"/>
      <c r="I627" s="803"/>
      <c r="J627" s="442"/>
      <c r="K627" s="467" t="s">
        <v>50</v>
      </c>
      <c r="L627" s="611"/>
      <c r="M627" s="442"/>
      <c r="N627" s="442"/>
      <c r="O627" s="467" t="s">
        <v>50</v>
      </c>
      <c r="P627" s="611"/>
      <c r="W627" s="453"/>
    </row>
    <row r="628" spans="1:23" s="64" customFormat="1" ht="16">
      <c r="A628" s="470"/>
      <c r="B628" s="442"/>
      <c r="C628" s="442"/>
      <c r="D628" s="442"/>
      <c r="E628" s="442"/>
      <c r="F628" s="442"/>
      <c r="G628" s="442"/>
      <c r="H628" s="442"/>
      <c r="I628" s="442"/>
      <c r="J628" s="442"/>
      <c r="K628" s="442"/>
      <c r="L628" s="442"/>
      <c r="M628" s="442"/>
      <c r="N628" s="442"/>
      <c r="O628" s="442"/>
      <c r="P628" s="471"/>
      <c r="W628" s="453"/>
    </row>
    <row r="629" spans="1:23" s="64" customFormat="1" ht="16">
      <c r="A629" s="470"/>
      <c r="B629" s="467" t="s">
        <v>70</v>
      </c>
      <c r="C629" s="442"/>
      <c r="D629" s="766"/>
      <c r="E629" s="767"/>
      <c r="F629" s="768"/>
      <c r="G629" s="442"/>
      <c r="H629" s="467" t="s">
        <v>71</v>
      </c>
      <c r="I629" s="442"/>
      <c r="J629" s="769"/>
      <c r="K629" s="804"/>
      <c r="L629" s="804"/>
      <c r="M629" s="804"/>
      <c r="N629" s="804"/>
      <c r="O629" s="770"/>
      <c r="P629" s="471"/>
      <c r="W629" s="453"/>
    </row>
    <row r="630" spans="1:23" s="64" customFormat="1" ht="16">
      <c r="A630" s="470"/>
      <c r="B630" s="442"/>
      <c r="C630" s="442"/>
      <c r="D630" s="442"/>
      <c r="E630" s="442"/>
      <c r="F630" s="442"/>
      <c r="G630" s="442"/>
      <c r="H630" s="442"/>
      <c r="I630" s="442"/>
      <c r="J630" s="442"/>
      <c r="K630" s="442"/>
      <c r="L630" s="442"/>
      <c r="M630" s="442"/>
      <c r="N630" s="442"/>
      <c r="O630" s="442"/>
      <c r="P630" s="471"/>
      <c r="W630" s="453"/>
    </row>
    <row r="631" spans="1:23" s="64" customFormat="1" ht="16">
      <c r="A631" s="470"/>
      <c r="B631" s="467" t="s">
        <v>72</v>
      </c>
      <c r="C631" s="442"/>
      <c r="D631" s="766"/>
      <c r="E631" s="767"/>
      <c r="F631" s="767"/>
      <c r="G631" s="767"/>
      <c r="H631" s="767"/>
      <c r="I631" s="767"/>
      <c r="J631" s="767"/>
      <c r="K631" s="767"/>
      <c r="L631" s="767"/>
      <c r="M631" s="767"/>
      <c r="N631" s="767"/>
      <c r="O631" s="768"/>
      <c r="P631" s="471"/>
      <c r="W631" s="453"/>
    </row>
    <row r="632" spans="1:23" s="64" customFormat="1" ht="17" thickBot="1">
      <c r="A632" s="479"/>
      <c r="B632" s="480"/>
      <c r="C632" s="480"/>
      <c r="D632" s="480"/>
      <c r="E632" s="480"/>
      <c r="F632" s="480"/>
      <c r="G632" s="480"/>
      <c r="H632" s="480"/>
      <c r="I632" s="480"/>
      <c r="J632" s="480"/>
      <c r="K632" s="480"/>
      <c r="L632" s="480"/>
      <c r="M632" s="480"/>
      <c r="N632" s="480"/>
      <c r="O632" s="480"/>
      <c r="P632" s="481"/>
      <c r="W632" s="453"/>
    </row>
    <row r="633" spans="1:23" s="64" customFormat="1" ht="17" thickBot="1">
      <c r="A633" s="470"/>
      <c r="B633" s="465"/>
      <c r="C633" s="465"/>
      <c r="D633" s="465"/>
      <c r="E633" s="465"/>
      <c r="F633" s="465"/>
      <c r="G633" s="465"/>
      <c r="H633" s="465"/>
      <c r="I633" s="465"/>
      <c r="J633" s="465"/>
      <c r="K633" s="465"/>
      <c r="L633" s="465"/>
      <c r="M633" s="465"/>
      <c r="N633" s="465"/>
      <c r="O633" s="465"/>
      <c r="P633" s="466"/>
      <c r="W633" s="457" t="s">
        <v>195</v>
      </c>
    </row>
    <row r="634" spans="1:23" s="64" customFormat="1" ht="17" thickBot="1">
      <c r="A634" s="374" t="s">
        <v>1214</v>
      </c>
      <c r="B634" s="467" t="s">
        <v>68</v>
      </c>
      <c r="C634" s="442"/>
      <c r="D634" s="442"/>
      <c r="E634" s="766"/>
      <c r="F634" s="767"/>
      <c r="G634" s="767"/>
      <c r="H634" s="767"/>
      <c r="I634" s="767"/>
      <c r="J634" s="768"/>
      <c r="K634" s="468" t="s">
        <v>69</v>
      </c>
      <c r="L634" s="766"/>
      <c r="M634" s="768"/>
      <c r="N634" s="442"/>
      <c r="O634" s="467" t="s">
        <v>778</v>
      </c>
      <c r="P634" s="629"/>
      <c r="W634" s="453"/>
    </row>
    <row r="635" spans="1:23" s="64" customFormat="1" ht="17" thickBot="1">
      <c r="A635" s="470"/>
      <c r="B635" s="442"/>
      <c r="C635" s="442"/>
      <c r="D635" s="442"/>
      <c r="E635" s="442"/>
      <c r="F635" s="442"/>
      <c r="G635" s="442"/>
      <c r="H635" s="442"/>
      <c r="I635" s="442"/>
      <c r="J635" s="442"/>
      <c r="K635" s="442"/>
      <c r="L635" s="442"/>
      <c r="M635" s="442"/>
      <c r="N635" s="442"/>
      <c r="O635" s="442"/>
      <c r="P635" s="471"/>
      <c r="W635" s="453"/>
    </row>
    <row r="636" spans="1:23" s="64" customFormat="1" ht="17" thickBot="1">
      <c r="A636" s="470"/>
      <c r="B636" s="467" t="s">
        <v>862</v>
      </c>
      <c r="C636" s="442"/>
      <c r="D636" s="442"/>
      <c r="E636" s="472"/>
      <c r="F636" s="472"/>
      <c r="G636" s="766"/>
      <c r="H636" s="767"/>
      <c r="I636" s="768"/>
      <c r="J636" s="442"/>
      <c r="K636" s="467" t="s">
        <v>49</v>
      </c>
      <c r="L636" s="610"/>
      <c r="M636" s="442"/>
      <c r="N636" s="442"/>
      <c r="O636" s="467" t="s">
        <v>49</v>
      </c>
      <c r="P636" s="610"/>
      <c r="W636" s="453"/>
    </row>
    <row r="637" spans="1:23" s="64" customFormat="1" ht="17" thickBot="1">
      <c r="A637" s="470"/>
      <c r="B637" s="467"/>
      <c r="C637" s="442"/>
      <c r="D637" s="442"/>
      <c r="E637" s="474"/>
      <c r="F637" s="474"/>
      <c r="G637" s="474"/>
      <c r="H637" s="474"/>
      <c r="I637" s="442"/>
      <c r="J637" s="442"/>
      <c r="K637" s="467"/>
      <c r="L637" s="475"/>
      <c r="M637" s="450"/>
      <c r="N637" s="450"/>
      <c r="O637" s="476"/>
      <c r="P637" s="477"/>
      <c r="W637" s="453"/>
    </row>
    <row r="638" spans="1:23" s="64" customFormat="1" ht="17" thickBot="1">
      <c r="A638" s="470"/>
      <c r="B638" s="467" t="s">
        <v>779</v>
      </c>
      <c r="C638" s="442"/>
      <c r="D638" s="442"/>
      <c r="E638" s="474"/>
      <c r="F638" s="474"/>
      <c r="G638" s="801" t="s">
        <v>859</v>
      </c>
      <c r="H638" s="802"/>
      <c r="I638" s="803"/>
      <c r="J638" s="442"/>
      <c r="K638" s="467" t="s">
        <v>50</v>
      </c>
      <c r="L638" s="611"/>
      <c r="M638" s="442"/>
      <c r="N638" s="442"/>
      <c r="O638" s="467" t="s">
        <v>50</v>
      </c>
      <c r="P638" s="611"/>
      <c r="W638" s="453"/>
    </row>
    <row r="639" spans="1:23" s="64" customFormat="1" ht="16">
      <c r="A639" s="470"/>
      <c r="B639" s="442"/>
      <c r="C639" s="442"/>
      <c r="D639" s="442"/>
      <c r="E639" s="442"/>
      <c r="F639" s="442"/>
      <c r="G639" s="442"/>
      <c r="H639" s="442"/>
      <c r="I639" s="442"/>
      <c r="J639" s="442"/>
      <c r="K639" s="442"/>
      <c r="L639" s="442"/>
      <c r="M639" s="442"/>
      <c r="N639" s="442"/>
      <c r="O639" s="442"/>
      <c r="P639" s="471"/>
      <c r="W639" s="453"/>
    </row>
    <row r="640" spans="1:23" s="64" customFormat="1" ht="16">
      <c r="A640" s="470"/>
      <c r="B640" s="467" t="s">
        <v>70</v>
      </c>
      <c r="C640" s="442"/>
      <c r="D640" s="766"/>
      <c r="E640" s="767"/>
      <c r="F640" s="768"/>
      <c r="G640" s="442"/>
      <c r="H640" s="467" t="s">
        <v>71</v>
      </c>
      <c r="I640" s="442"/>
      <c r="J640" s="769"/>
      <c r="K640" s="804"/>
      <c r="L640" s="804"/>
      <c r="M640" s="804"/>
      <c r="N640" s="804"/>
      <c r="O640" s="770"/>
      <c r="P640" s="471"/>
      <c r="W640" s="453"/>
    </row>
    <row r="641" spans="1:23" s="64" customFormat="1" ht="16">
      <c r="A641" s="470"/>
      <c r="B641" s="442"/>
      <c r="C641" s="442"/>
      <c r="D641" s="442"/>
      <c r="E641" s="442"/>
      <c r="F641" s="442"/>
      <c r="G641" s="442"/>
      <c r="H641" s="442"/>
      <c r="I641" s="442"/>
      <c r="J641" s="442"/>
      <c r="K641" s="442"/>
      <c r="L641" s="442"/>
      <c r="M641" s="442"/>
      <c r="N641" s="442"/>
      <c r="O641" s="442"/>
      <c r="P641" s="471"/>
      <c r="W641" s="453"/>
    </row>
    <row r="642" spans="1:23" s="64" customFormat="1" ht="16">
      <c r="A642" s="470"/>
      <c r="B642" s="467" t="s">
        <v>72</v>
      </c>
      <c r="C642" s="442"/>
      <c r="D642" s="766"/>
      <c r="E642" s="767"/>
      <c r="F642" s="767"/>
      <c r="G642" s="767"/>
      <c r="H642" s="767"/>
      <c r="I642" s="767"/>
      <c r="J642" s="767"/>
      <c r="K642" s="767"/>
      <c r="L642" s="767"/>
      <c r="M642" s="767"/>
      <c r="N642" s="767"/>
      <c r="O642" s="768"/>
      <c r="P642" s="471"/>
      <c r="W642" s="453"/>
    </row>
    <row r="643" spans="1:23" s="64" customFormat="1" ht="17" thickBot="1">
      <c r="A643" s="479"/>
      <c r="B643" s="480"/>
      <c r="C643" s="480"/>
      <c r="D643" s="480"/>
      <c r="E643" s="480"/>
      <c r="F643" s="480"/>
      <c r="G643" s="480"/>
      <c r="H643" s="480"/>
      <c r="I643" s="480"/>
      <c r="J643" s="480"/>
      <c r="K643" s="480"/>
      <c r="L643" s="480"/>
      <c r="M643" s="480"/>
      <c r="N643" s="480"/>
      <c r="O643" s="480"/>
      <c r="P643" s="481"/>
      <c r="W643" s="453"/>
    </row>
    <row r="644" spans="1:23" ht="17" thickBot="1">
      <c r="A644" s="470"/>
      <c r="B644" s="465"/>
      <c r="C644" s="465"/>
      <c r="D644" s="465"/>
      <c r="E644" s="465"/>
      <c r="F644" s="465"/>
      <c r="G644" s="465"/>
      <c r="H644" s="465"/>
      <c r="I644" s="465"/>
      <c r="J644" s="465"/>
      <c r="K644" s="465"/>
      <c r="L644" s="465"/>
      <c r="M644" s="465"/>
      <c r="N644" s="465"/>
      <c r="O644" s="465"/>
      <c r="P644" s="466"/>
      <c r="Q644" s="64"/>
      <c r="R644" s="64"/>
      <c r="S644" s="64"/>
      <c r="T644" s="64"/>
      <c r="U644" s="64"/>
      <c r="V644" s="64"/>
      <c r="W644" s="457" t="s">
        <v>195</v>
      </c>
    </row>
    <row r="645" spans="1:23" s="64" customFormat="1" ht="17" thickBot="1">
      <c r="A645" s="374" t="s">
        <v>1215</v>
      </c>
      <c r="B645" s="467" t="s">
        <v>68</v>
      </c>
      <c r="C645" s="442"/>
      <c r="D645" s="442"/>
      <c r="E645" s="766"/>
      <c r="F645" s="767"/>
      <c r="G645" s="767"/>
      <c r="H645" s="767"/>
      <c r="I645" s="767"/>
      <c r="J645" s="768"/>
      <c r="K645" s="468" t="s">
        <v>69</v>
      </c>
      <c r="L645" s="766"/>
      <c r="M645" s="768"/>
      <c r="N645" s="442"/>
      <c r="O645" s="467" t="s">
        <v>778</v>
      </c>
      <c r="P645" s="629"/>
      <c r="W645" s="453"/>
    </row>
    <row r="646" spans="1:23" s="64" customFormat="1" ht="17" thickBot="1">
      <c r="A646" s="470"/>
      <c r="B646" s="442"/>
      <c r="C646" s="442"/>
      <c r="D646" s="442"/>
      <c r="E646" s="442"/>
      <c r="F646" s="442"/>
      <c r="G646" s="442"/>
      <c r="H646" s="442"/>
      <c r="I646" s="442"/>
      <c r="J646" s="442"/>
      <c r="K646" s="442"/>
      <c r="L646" s="442"/>
      <c r="M646" s="442"/>
      <c r="N646" s="442"/>
      <c r="O646" s="442"/>
      <c r="P646" s="471"/>
      <c r="W646" s="453"/>
    </row>
    <row r="647" spans="1:23" s="64" customFormat="1" ht="17" thickBot="1">
      <c r="A647" s="470"/>
      <c r="B647" s="467" t="s">
        <v>862</v>
      </c>
      <c r="C647" s="442"/>
      <c r="D647" s="442"/>
      <c r="E647" s="472"/>
      <c r="F647" s="472"/>
      <c r="G647" s="766"/>
      <c r="H647" s="767"/>
      <c r="I647" s="768"/>
      <c r="J647" s="442"/>
      <c r="K647" s="467" t="s">
        <v>49</v>
      </c>
      <c r="L647" s="610"/>
      <c r="M647" s="442"/>
      <c r="N647" s="442"/>
      <c r="O647" s="467" t="s">
        <v>49</v>
      </c>
      <c r="P647" s="610"/>
      <c r="W647" s="453"/>
    </row>
    <row r="648" spans="1:23" s="64" customFormat="1" ht="17" thickBot="1">
      <c r="A648" s="470"/>
      <c r="B648" s="467"/>
      <c r="C648" s="442"/>
      <c r="D648" s="442"/>
      <c r="E648" s="474"/>
      <c r="F648" s="474"/>
      <c r="G648" s="474"/>
      <c r="H648" s="474"/>
      <c r="I648" s="442"/>
      <c r="J648" s="442"/>
      <c r="K648" s="467"/>
      <c r="L648" s="475"/>
      <c r="M648" s="450"/>
      <c r="N648" s="450"/>
      <c r="O648" s="476"/>
      <c r="P648" s="477"/>
      <c r="W648" s="453"/>
    </row>
    <row r="649" spans="1:23" s="64" customFormat="1" ht="17" thickBot="1">
      <c r="A649" s="470"/>
      <c r="B649" s="467" t="s">
        <v>779</v>
      </c>
      <c r="C649" s="442"/>
      <c r="D649" s="442"/>
      <c r="E649" s="474"/>
      <c r="F649" s="474"/>
      <c r="G649" s="801" t="s">
        <v>859</v>
      </c>
      <c r="H649" s="802"/>
      <c r="I649" s="803"/>
      <c r="J649" s="442"/>
      <c r="K649" s="467" t="s">
        <v>50</v>
      </c>
      <c r="L649" s="611"/>
      <c r="M649" s="442"/>
      <c r="N649" s="442"/>
      <c r="O649" s="467" t="s">
        <v>50</v>
      </c>
      <c r="P649" s="611"/>
      <c r="W649" s="453"/>
    </row>
    <row r="650" spans="1:23" s="64" customFormat="1" ht="16">
      <c r="A650" s="470"/>
      <c r="B650" s="442"/>
      <c r="C650" s="442"/>
      <c r="D650" s="442"/>
      <c r="E650" s="442"/>
      <c r="F650" s="442"/>
      <c r="G650" s="442"/>
      <c r="H650" s="442"/>
      <c r="I650" s="442"/>
      <c r="J650" s="442"/>
      <c r="K650" s="442"/>
      <c r="L650" s="442"/>
      <c r="M650" s="442"/>
      <c r="N650" s="442"/>
      <c r="O650" s="442"/>
      <c r="P650" s="471"/>
      <c r="W650" s="453"/>
    </row>
    <row r="651" spans="1:23" s="64" customFormat="1" ht="16">
      <c r="A651" s="470"/>
      <c r="B651" s="467" t="s">
        <v>70</v>
      </c>
      <c r="C651" s="442"/>
      <c r="D651" s="766"/>
      <c r="E651" s="767"/>
      <c r="F651" s="768"/>
      <c r="G651" s="442"/>
      <c r="H651" s="467" t="s">
        <v>71</v>
      </c>
      <c r="I651" s="442"/>
      <c r="J651" s="769"/>
      <c r="K651" s="804"/>
      <c r="L651" s="804"/>
      <c r="M651" s="804"/>
      <c r="N651" s="804"/>
      <c r="O651" s="770"/>
      <c r="P651" s="471"/>
      <c r="W651" s="453"/>
    </row>
    <row r="652" spans="1:23" s="64" customFormat="1" ht="16">
      <c r="A652" s="470"/>
      <c r="B652" s="442"/>
      <c r="C652" s="442"/>
      <c r="D652" s="442"/>
      <c r="E652" s="442"/>
      <c r="F652" s="442"/>
      <c r="G652" s="442"/>
      <c r="H652" s="442"/>
      <c r="I652" s="442"/>
      <c r="J652" s="442"/>
      <c r="K652" s="442"/>
      <c r="L652" s="442"/>
      <c r="M652" s="442"/>
      <c r="N652" s="442"/>
      <c r="O652" s="442"/>
      <c r="P652" s="471"/>
      <c r="W652" s="453"/>
    </row>
    <row r="653" spans="1:23" s="64" customFormat="1" ht="16">
      <c r="A653" s="470"/>
      <c r="B653" s="467" t="s">
        <v>72</v>
      </c>
      <c r="C653" s="442"/>
      <c r="D653" s="766"/>
      <c r="E653" s="767"/>
      <c r="F653" s="767"/>
      <c r="G653" s="767"/>
      <c r="H653" s="767"/>
      <c r="I653" s="767"/>
      <c r="J653" s="767"/>
      <c r="K653" s="767"/>
      <c r="L653" s="767"/>
      <c r="M653" s="767"/>
      <c r="N653" s="767"/>
      <c r="O653" s="768"/>
      <c r="P653" s="471"/>
      <c r="W653" s="453"/>
    </row>
    <row r="654" spans="1:23" s="64" customFormat="1" ht="17" thickBot="1">
      <c r="A654" s="479"/>
      <c r="B654" s="480"/>
      <c r="C654" s="480"/>
      <c r="D654" s="480"/>
      <c r="E654" s="480"/>
      <c r="F654" s="480"/>
      <c r="G654" s="480"/>
      <c r="H654" s="480"/>
      <c r="I654" s="480"/>
      <c r="J654" s="480"/>
      <c r="K654" s="480"/>
      <c r="L654" s="480"/>
      <c r="M654" s="480"/>
      <c r="N654" s="480"/>
      <c r="O654" s="480"/>
      <c r="P654" s="481"/>
      <c r="W654" s="453"/>
    </row>
    <row r="655" spans="1:23" s="64" customFormat="1" ht="17" thickBot="1">
      <c r="A655" s="470"/>
      <c r="B655" s="465"/>
      <c r="C655" s="465"/>
      <c r="D655" s="465"/>
      <c r="E655" s="465"/>
      <c r="F655" s="465"/>
      <c r="G655" s="465"/>
      <c r="H655" s="465"/>
      <c r="I655" s="465"/>
      <c r="J655" s="465"/>
      <c r="K655" s="465"/>
      <c r="L655" s="465"/>
      <c r="M655" s="465"/>
      <c r="N655" s="465"/>
      <c r="O655" s="465"/>
      <c r="P655" s="466"/>
      <c r="W655" s="457" t="s">
        <v>195</v>
      </c>
    </row>
    <row r="656" spans="1:23" s="64" customFormat="1" ht="17" thickBot="1">
      <c r="A656" s="374" t="s">
        <v>1216</v>
      </c>
      <c r="B656" s="467" t="s">
        <v>68</v>
      </c>
      <c r="C656" s="442"/>
      <c r="D656" s="442"/>
      <c r="E656" s="766"/>
      <c r="F656" s="767"/>
      <c r="G656" s="767"/>
      <c r="H656" s="767"/>
      <c r="I656" s="767"/>
      <c r="J656" s="768"/>
      <c r="K656" s="468" t="s">
        <v>69</v>
      </c>
      <c r="L656" s="766"/>
      <c r="M656" s="768"/>
      <c r="N656" s="442"/>
      <c r="O656" s="467" t="s">
        <v>778</v>
      </c>
      <c r="P656" s="629"/>
      <c r="W656" s="453"/>
    </row>
    <row r="657" spans="1:23" s="64" customFormat="1" ht="17" thickBot="1">
      <c r="A657" s="470"/>
      <c r="B657" s="442"/>
      <c r="C657" s="442"/>
      <c r="D657" s="442"/>
      <c r="E657" s="442"/>
      <c r="F657" s="442"/>
      <c r="G657" s="442"/>
      <c r="H657" s="442"/>
      <c r="I657" s="442"/>
      <c r="J657" s="442"/>
      <c r="K657" s="442"/>
      <c r="L657" s="442"/>
      <c r="M657" s="442"/>
      <c r="N657" s="442"/>
      <c r="O657" s="442"/>
      <c r="P657" s="471"/>
      <c r="W657" s="453"/>
    </row>
    <row r="658" spans="1:23" s="64" customFormat="1" ht="17" thickBot="1">
      <c r="A658" s="470"/>
      <c r="B658" s="467" t="s">
        <v>862</v>
      </c>
      <c r="C658" s="442"/>
      <c r="D658" s="442"/>
      <c r="E658" s="472"/>
      <c r="F658" s="472"/>
      <c r="G658" s="766"/>
      <c r="H658" s="767"/>
      <c r="I658" s="768"/>
      <c r="J658" s="442"/>
      <c r="K658" s="467" t="s">
        <v>49</v>
      </c>
      <c r="L658" s="610"/>
      <c r="M658" s="442"/>
      <c r="N658" s="442"/>
      <c r="O658" s="467" t="s">
        <v>49</v>
      </c>
      <c r="P658" s="610"/>
      <c r="W658" s="453"/>
    </row>
    <row r="659" spans="1:23" s="64" customFormat="1" ht="17" thickBot="1">
      <c r="A659" s="470"/>
      <c r="B659" s="467"/>
      <c r="C659" s="442"/>
      <c r="D659" s="442"/>
      <c r="E659" s="474"/>
      <c r="F659" s="474"/>
      <c r="G659" s="474"/>
      <c r="H659" s="474"/>
      <c r="I659" s="442"/>
      <c r="J659" s="442"/>
      <c r="K659" s="467"/>
      <c r="L659" s="475"/>
      <c r="M659" s="450"/>
      <c r="N659" s="450"/>
      <c r="O659" s="476"/>
      <c r="P659" s="477"/>
      <c r="W659" s="453"/>
    </row>
    <row r="660" spans="1:23" s="64" customFormat="1" ht="17" thickBot="1">
      <c r="A660" s="470"/>
      <c r="B660" s="467" t="s">
        <v>779</v>
      </c>
      <c r="C660" s="442"/>
      <c r="D660" s="442"/>
      <c r="E660" s="474"/>
      <c r="F660" s="474"/>
      <c r="G660" s="801" t="s">
        <v>859</v>
      </c>
      <c r="H660" s="802"/>
      <c r="I660" s="803"/>
      <c r="J660" s="442"/>
      <c r="K660" s="467" t="s">
        <v>50</v>
      </c>
      <c r="L660" s="611"/>
      <c r="M660" s="442"/>
      <c r="N660" s="442"/>
      <c r="O660" s="467" t="s">
        <v>50</v>
      </c>
      <c r="P660" s="611"/>
      <c r="W660" s="453"/>
    </row>
    <row r="661" spans="1:23" s="64" customFormat="1" ht="16">
      <c r="A661" s="470"/>
      <c r="B661" s="442"/>
      <c r="C661" s="442"/>
      <c r="D661" s="442"/>
      <c r="E661" s="442"/>
      <c r="F661" s="442"/>
      <c r="G661" s="442"/>
      <c r="H661" s="442"/>
      <c r="I661" s="442"/>
      <c r="J661" s="442"/>
      <c r="K661" s="442"/>
      <c r="L661" s="442"/>
      <c r="M661" s="442"/>
      <c r="N661" s="442"/>
      <c r="O661" s="442"/>
      <c r="P661" s="471"/>
      <c r="W661" s="453"/>
    </row>
    <row r="662" spans="1:23" s="64" customFormat="1" ht="16">
      <c r="A662" s="470"/>
      <c r="B662" s="467" t="s">
        <v>70</v>
      </c>
      <c r="C662" s="442"/>
      <c r="D662" s="766"/>
      <c r="E662" s="767"/>
      <c r="F662" s="768"/>
      <c r="G662" s="442"/>
      <c r="H662" s="467" t="s">
        <v>71</v>
      </c>
      <c r="I662" s="442"/>
      <c r="J662" s="769"/>
      <c r="K662" s="804"/>
      <c r="L662" s="804"/>
      <c r="M662" s="804"/>
      <c r="N662" s="804"/>
      <c r="O662" s="770"/>
      <c r="P662" s="471"/>
      <c r="W662" s="453"/>
    </row>
    <row r="663" spans="1:23" s="64" customFormat="1" ht="16">
      <c r="A663" s="470"/>
      <c r="B663" s="442"/>
      <c r="C663" s="442"/>
      <c r="D663" s="442"/>
      <c r="E663" s="442"/>
      <c r="F663" s="442"/>
      <c r="G663" s="442"/>
      <c r="H663" s="442"/>
      <c r="I663" s="442"/>
      <c r="J663" s="442"/>
      <c r="K663" s="442"/>
      <c r="L663" s="442"/>
      <c r="M663" s="442"/>
      <c r="N663" s="442"/>
      <c r="O663" s="442"/>
      <c r="P663" s="471"/>
      <c r="W663" s="453"/>
    </row>
    <row r="664" spans="1:23" s="64" customFormat="1" ht="16">
      <c r="A664" s="470"/>
      <c r="B664" s="467" t="s">
        <v>72</v>
      </c>
      <c r="C664" s="442"/>
      <c r="D664" s="766"/>
      <c r="E664" s="767"/>
      <c r="F664" s="767"/>
      <c r="G664" s="767"/>
      <c r="H664" s="767"/>
      <c r="I664" s="767"/>
      <c r="J664" s="767"/>
      <c r="K664" s="767"/>
      <c r="L664" s="767"/>
      <c r="M664" s="767"/>
      <c r="N664" s="767"/>
      <c r="O664" s="768"/>
      <c r="P664" s="471"/>
      <c r="W664" s="453"/>
    </row>
    <row r="665" spans="1:23" s="64" customFormat="1" ht="17" thickBot="1">
      <c r="A665" s="479"/>
      <c r="B665" s="480"/>
      <c r="C665" s="480"/>
      <c r="D665" s="480"/>
      <c r="E665" s="480"/>
      <c r="F665" s="480"/>
      <c r="G665" s="480"/>
      <c r="H665" s="480"/>
      <c r="I665" s="480"/>
      <c r="J665" s="480"/>
      <c r="K665" s="480"/>
      <c r="L665" s="480"/>
      <c r="M665" s="480"/>
      <c r="N665" s="480"/>
      <c r="O665" s="480"/>
      <c r="P665" s="481"/>
      <c r="W665" s="453"/>
    </row>
    <row r="666" spans="1:23" s="64" customFormat="1" ht="17" thickBot="1">
      <c r="A666" s="470"/>
      <c r="B666" s="465"/>
      <c r="C666" s="465"/>
      <c r="D666" s="465"/>
      <c r="E666" s="465"/>
      <c r="F666" s="465"/>
      <c r="G666" s="465"/>
      <c r="H666" s="465"/>
      <c r="I666" s="465"/>
      <c r="J666" s="465"/>
      <c r="K666" s="465"/>
      <c r="L666" s="465"/>
      <c r="M666" s="465"/>
      <c r="N666" s="465"/>
      <c r="O666" s="465"/>
      <c r="P666" s="466"/>
      <c r="W666" s="457" t="s">
        <v>195</v>
      </c>
    </row>
    <row r="667" spans="1:23" s="64" customFormat="1" ht="17" thickBot="1">
      <c r="A667" s="374" t="s">
        <v>1217</v>
      </c>
      <c r="B667" s="467" t="s">
        <v>68</v>
      </c>
      <c r="C667" s="442"/>
      <c r="D667" s="442"/>
      <c r="E667" s="766"/>
      <c r="F667" s="767"/>
      <c r="G667" s="767"/>
      <c r="H667" s="767"/>
      <c r="I667" s="767"/>
      <c r="J667" s="768"/>
      <c r="K667" s="468" t="s">
        <v>69</v>
      </c>
      <c r="L667" s="766"/>
      <c r="M667" s="768"/>
      <c r="N667" s="442"/>
      <c r="O667" s="467" t="s">
        <v>778</v>
      </c>
      <c r="P667" s="629"/>
      <c r="W667" s="453"/>
    </row>
    <row r="668" spans="1:23" s="64" customFormat="1" ht="17" thickBot="1">
      <c r="A668" s="470"/>
      <c r="B668" s="442"/>
      <c r="C668" s="442"/>
      <c r="D668" s="442"/>
      <c r="E668" s="442"/>
      <c r="F668" s="442"/>
      <c r="G668" s="442"/>
      <c r="H668" s="442"/>
      <c r="I668" s="442"/>
      <c r="J668" s="442"/>
      <c r="K668" s="442"/>
      <c r="L668" s="442"/>
      <c r="M668" s="442"/>
      <c r="N668" s="442"/>
      <c r="O668" s="442"/>
      <c r="P668" s="471"/>
      <c r="W668" s="453"/>
    </row>
    <row r="669" spans="1:23" s="64" customFormat="1" ht="17" thickBot="1">
      <c r="A669" s="470"/>
      <c r="B669" s="467" t="s">
        <v>862</v>
      </c>
      <c r="C669" s="442"/>
      <c r="D669" s="442"/>
      <c r="E669" s="472"/>
      <c r="F669" s="472"/>
      <c r="G669" s="766"/>
      <c r="H669" s="767"/>
      <c r="I669" s="768"/>
      <c r="J669" s="442"/>
      <c r="K669" s="467" t="s">
        <v>49</v>
      </c>
      <c r="L669" s="610"/>
      <c r="M669" s="442"/>
      <c r="N669" s="442"/>
      <c r="O669" s="467" t="s">
        <v>49</v>
      </c>
      <c r="P669" s="610"/>
      <c r="W669" s="453"/>
    </row>
    <row r="670" spans="1:23" s="64" customFormat="1" ht="17" thickBot="1">
      <c r="A670" s="470"/>
      <c r="B670" s="467"/>
      <c r="C670" s="442"/>
      <c r="D670" s="442"/>
      <c r="E670" s="474"/>
      <c r="F670" s="474"/>
      <c r="G670" s="474"/>
      <c r="H670" s="474"/>
      <c r="I670" s="442"/>
      <c r="J670" s="442"/>
      <c r="K670" s="467"/>
      <c r="L670" s="475"/>
      <c r="M670" s="450"/>
      <c r="N670" s="450"/>
      <c r="O670" s="476"/>
      <c r="P670" s="477"/>
      <c r="W670" s="453"/>
    </row>
    <row r="671" spans="1:23" s="64" customFormat="1" ht="17" thickBot="1">
      <c r="A671" s="470"/>
      <c r="B671" s="467" t="s">
        <v>779</v>
      </c>
      <c r="C671" s="442"/>
      <c r="D671" s="442"/>
      <c r="E671" s="474"/>
      <c r="F671" s="474"/>
      <c r="G671" s="801" t="s">
        <v>859</v>
      </c>
      <c r="H671" s="802"/>
      <c r="I671" s="803"/>
      <c r="J671" s="442"/>
      <c r="K671" s="467" t="s">
        <v>50</v>
      </c>
      <c r="L671" s="611"/>
      <c r="M671" s="442"/>
      <c r="N671" s="442"/>
      <c r="O671" s="467" t="s">
        <v>50</v>
      </c>
      <c r="P671" s="611"/>
      <c r="W671" s="453"/>
    </row>
    <row r="672" spans="1:23" s="64" customFormat="1" ht="16">
      <c r="A672" s="470"/>
      <c r="B672" s="442"/>
      <c r="C672" s="442"/>
      <c r="D672" s="442"/>
      <c r="E672" s="442"/>
      <c r="F672" s="442"/>
      <c r="G672" s="442"/>
      <c r="H672" s="442"/>
      <c r="I672" s="442"/>
      <c r="J672" s="442"/>
      <c r="K672" s="442"/>
      <c r="L672" s="442"/>
      <c r="M672" s="442"/>
      <c r="N672" s="442"/>
      <c r="O672" s="442"/>
      <c r="P672" s="471"/>
      <c r="W672" s="453"/>
    </row>
    <row r="673" spans="1:23" s="64" customFormat="1" ht="16">
      <c r="A673" s="470"/>
      <c r="B673" s="467" t="s">
        <v>70</v>
      </c>
      <c r="C673" s="442"/>
      <c r="D673" s="766"/>
      <c r="E673" s="767"/>
      <c r="F673" s="768"/>
      <c r="G673" s="442"/>
      <c r="H673" s="467" t="s">
        <v>71</v>
      </c>
      <c r="I673" s="442"/>
      <c r="J673" s="769"/>
      <c r="K673" s="804"/>
      <c r="L673" s="804"/>
      <c r="M673" s="804"/>
      <c r="N673" s="804"/>
      <c r="O673" s="770"/>
      <c r="P673" s="471"/>
      <c r="W673" s="453"/>
    </row>
    <row r="674" spans="1:23" s="64" customFormat="1" ht="16">
      <c r="A674" s="470"/>
      <c r="B674" s="442"/>
      <c r="C674" s="442"/>
      <c r="D674" s="442"/>
      <c r="E674" s="442"/>
      <c r="F674" s="442"/>
      <c r="G674" s="442"/>
      <c r="H674" s="442"/>
      <c r="I674" s="442"/>
      <c r="J674" s="442"/>
      <c r="K674" s="442"/>
      <c r="L674" s="442"/>
      <c r="M674" s="442"/>
      <c r="N674" s="442"/>
      <c r="O674" s="442"/>
      <c r="P674" s="471"/>
      <c r="W674" s="453"/>
    </row>
    <row r="675" spans="1:23" s="64" customFormat="1" ht="16">
      <c r="A675" s="470"/>
      <c r="B675" s="467" t="s">
        <v>72</v>
      </c>
      <c r="C675" s="442"/>
      <c r="D675" s="766"/>
      <c r="E675" s="767"/>
      <c r="F675" s="767"/>
      <c r="G675" s="767"/>
      <c r="H675" s="767"/>
      <c r="I675" s="767"/>
      <c r="J675" s="767"/>
      <c r="K675" s="767"/>
      <c r="L675" s="767"/>
      <c r="M675" s="767"/>
      <c r="N675" s="767"/>
      <c r="O675" s="768"/>
      <c r="P675" s="471"/>
      <c r="W675" s="453"/>
    </row>
    <row r="676" spans="1:23" s="64" customFormat="1" ht="17" thickBot="1">
      <c r="A676" s="479"/>
      <c r="B676" s="480"/>
      <c r="C676" s="480"/>
      <c r="D676" s="480"/>
      <c r="E676" s="480"/>
      <c r="F676" s="480"/>
      <c r="G676" s="480"/>
      <c r="H676" s="480"/>
      <c r="I676" s="480"/>
      <c r="J676" s="480"/>
      <c r="K676" s="480"/>
      <c r="L676" s="480"/>
      <c r="M676" s="480"/>
      <c r="N676" s="480"/>
      <c r="O676" s="480"/>
      <c r="P676" s="481"/>
      <c r="W676" s="453"/>
    </row>
    <row r="677" spans="1:23" s="64" customFormat="1" ht="17" thickBot="1">
      <c r="A677" s="470"/>
      <c r="B677" s="465"/>
      <c r="C677" s="465"/>
      <c r="D677" s="465"/>
      <c r="E677" s="465"/>
      <c r="F677" s="465"/>
      <c r="G677" s="465"/>
      <c r="H677" s="465"/>
      <c r="I677" s="465"/>
      <c r="J677" s="465"/>
      <c r="K677" s="465"/>
      <c r="L677" s="465"/>
      <c r="M677" s="465"/>
      <c r="N677" s="465"/>
      <c r="O677" s="465"/>
      <c r="P677" s="466"/>
      <c r="W677" s="457" t="s">
        <v>195</v>
      </c>
    </row>
    <row r="678" spans="1:23" s="64" customFormat="1" ht="17" thickBot="1">
      <c r="A678" s="374" t="s">
        <v>1218</v>
      </c>
      <c r="B678" s="467" t="s">
        <v>68</v>
      </c>
      <c r="C678" s="442"/>
      <c r="D678" s="442"/>
      <c r="E678" s="766"/>
      <c r="F678" s="767"/>
      <c r="G678" s="767"/>
      <c r="H678" s="767"/>
      <c r="I678" s="767"/>
      <c r="J678" s="768"/>
      <c r="K678" s="468" t="s">
        <v>69</v>
      </c>
      <c r="L678" s="766"/>
      <c r="M678" s="768"/>
      <c r="N678" s="442"/>
      <c r="O678" s="467" t="s">
        <v>778</v>
      </c>
      <c r="P678" s="629"/>
      <c r="W678" s="453"/>
    </row>
    <row r="679" spans="1:23" s="64" customFormat="1" ht="17" thickBot="1">
      <c r="A679" s="470"/>
      <c r="B679" s="442"/>
      <c r="C679" s="442"/>
      <c r="D679" s="442"/>
      <c r="E679" s="442"/>
      <c r="F679" s="442"/>
      <c r="G679" s="442"/>
      <c r="H679" s="442"/>
      <c r="I679" s="442"/>
      <c r="J679" s="442"/>
      <c r="K679" s="442"/>
      <c r="L679" s="442"/>
      <c r="M679" s="442"/>
      <c r="N679" s="442"/>
      <c r="O679" s="442"/>
      <c r="P679" s="471"/>
      <c r="W679" s="453"/>
    </row>
    <row r="680" spans="1:23" s="64" customFormat="1" ht="17" thickBot="1">
      <c r="A680" s="470"/>
      <c r="B680" s="467" t="s">
        <v>862</v>
      </c>
      <c r="C680" s="442"/>
      <c r="D680" s="442"/>
      <c r="E680" s="472"/>
      <c r="F680" s="472"/>
      <c r="G680" s="766"/>
      <c r="H680" s="767"/>
      <c r="I680" s="768"/>
      <c r="J680" s="442"/>
      <c r="K680" s="467" t="s">
        <v>49</v>
      </c>
      <c r="L680" s="610"/>
      <c r="M680" s="442"/>
      <c r="N680" s="442"/>
      <c r="O680" s="467" t="s">
        <v>49</v>
      </c>
      <c r="P680" s="610"/>
      <c r="W680" s="453"/>
    </row>
    <row r="681" spans="1:23" s="64" customFormat="1" ht="17" thickBot="1">
      <c r="A681" s="470"/>
      <c r="B681" s="467"/>
      <c r="C681" s="442"/>
      <c r="D681" s="442"/>
      <c r="E681" s="474"/>
      <c r="F681" s="474"/>
      <c r="G681" s="474"/>
      <c r="H681" s="474"/>
      <c r="I681" s="442"/>
      <c r="J681" s="442"/>
      <c r="K681" s="467"/>
      <c r="L681" s="475"/>
      <c r="M681" s="450"/>
      <c r="N681" s="450"/>
      <c r="O681" s="476"/>
      <c r="P681" s="477"/>
      <c r="W681" s="453"/>
    </row>
    <row r="682" spans="1:23" s="64" customFormat="1" ht="17" thickBot="1">
      <c r="A682" s="470"/>
      <c r="B682" s="467" t="s">
        <v>779</v>
      </c>
      <c r="C682" s="442"/>
      <c r="D682" s="442"/>
      <c r="E682" s="474"/>
      <c r="F682" s="474"/>
      <c r="G682" s="801" t="s">
        <v>859</v>
      </c>
      <c r="H682" s="802"/>
      <c r="I682" s="803"/>
      <c r="J682" s="442"/>
      <c r="K682" s="467" t="s">
        <v>50</v>
      </c>
      <c r="L682" s="611"/>
      <c r="M682" s="442"/>
      <c r="N682" s="442"/>
      <c r="O682" s="467" t="s">
        <v>50</v>
      </c>
      <c r="P682" s="611"/>
      <c r="W682" s="453"/>
    </row>
    <row r="683" spans="1:23" s="64" customFormat="1" ht="16">
      <c r="A683" s="470"/>
      <c r="B683" s="442"/>
      <c r="C683" s="442"/>
      <c r="D683" s="442"/>
      <c r="E683" s="442"/>
      <c r="F683" s="442"/>
      <c r="G683" s="442"/>
      <c r="H683" s="442"/>
      <c r="I683" s="442"/>
      <c r="J683" s="442"/>
      <c r="K683" s="442"/>
      <c r="L683" s="442"/>
      <c r="M683" s="442"/>
      <c r="N683" s="442"/>
      <c r="O683" s="442"/>
      <c r="P683" s="471"/>
      <c r="W683" s="453"/>
    </row>
    <row r="684" spans="1:23" s="64" customFormat="1" ht="16">
      <c r="A684" s="470"/>
      <c r="B684" s="467" t="s">
        <v>70</v>
      </c>
      <c r="C684" s="442"/>
      <c r="D684" s="766"/>
      <c r="E684" s="767"/>
      <c r="F684" s="768"/>
      <c r="G684" s="442"/>
      <c r="H684" s="467" t="s">
        <v>71</v>
      </c>
      <c r="I684" s="442"/>
      <c r="J684" s="769"/>
      <c r="K684" s="804"/>
      <c r="L684" s="804"/>
      <c r="M684" s="804"/>
      <c r="N684" s="804"/>
      <c r="O684" s="770"/>
      <c r="P684" s="471"/>
      <c r="W684" s="453"/>
    </row>
    <row r="685" spans="1:23" s="64" customFormat="1" ht="16">
      <c r="A685" s="470"/>
      <c r="B685" s="442"/>
      <c r="C685" s="442"/>
      <c r="D685" s="442"/>
      <c r="E685" s="442"/>
      <c r="F685" s="442"/>
      <c r="G685" s="442"/>
      <c r="H685" s="442"/>
      <c r="I685" s="442"/>
      <c r="J685" s="442"/>
      <c r="K685" s="442"/>
      <c r="L685" s="442"/>
      <c r="M685" s="442"/>
      <c r="N685" s="442"/>
      <c r="O685" s="442"/>
      <c r="P685" s="471"/>
      <c r="W685" s="453"/>
    </row>
    <row r="686" spans="1:23" s="64" customFormat="1" ht="16">
      <c r="A686" s="470"/>
      <c r="B686" s="467" t="s">
        <v>72</v>
      </c>
      <c r="C686" s="442"/>
      <c r="D686" s="766"/>
      <c r="E686" s="767"/>
      <c r="F686" s="767"/>
      <c r="G686" s="767"/>
      <c r="H686" s="767"/>
      <c r="I686" s="767"/>
      <c r="J686" s="767"/>
      <c r="K686" s="767"/>
      <c r="L686" s="767"/>
      <c r="M686" s="767"/>
      <c r="N686" s="767"/>
      <c r="O686" s="768"/>
      <c r="P686" s="471"/>
      <c r="W686" s="453"/>
    </row>
    <row r="687" spans="1:23" s="64" customFormat="1" ht="17" thickBot="1">
      <c r="A687" s="479"/>
      <c r="B687" s="480"/>
      <c r="C687" s="480"/>
      <c r="D687" s="480"/>
      <c r="E687" s="480"/>
      <c r="F687" s="480"/>
      <c r="G687" s="480"/>
      <c r="H687" s="480"/>
      <c r="I687" s="480"/>
      <c r="J687" s="480"/>
      <c r="K687" s="480"/>
      <c r="L687" s="480"/>
      <c r="M687" s="480"/>
      <c r="N687" s="480"/>
      <c r="O687" s="480"/>
      <c r="P687" s="481"/>
      <c r="W687" s="453"/>
    </row>
    <row r="688" spans="1:23" s="64" customFormat="1" ht="17" thickBot="1">
      <c r="A688" s="470"/>
      <c r="B688" s="465"/>
      <c r="C688" s="465"/>
      <c r="D688" s="465"/>
      <c r="E688" s="465"/>
      <c r="F688" s="465"/>
      <c r="G688" s="465"/>
      <c r="H688" s="465"/>
      <c r="I688" s="465"/>
      <c r="J688" s="465"/>
      <c r="K688" s="465"/>
      <c r="L688" s="465"/>
      <c r="M688" s="465"/>
      <c r="N688" s="465"/>
      <c r="O688" s="465"/>
      <c r="P688" s="466"/>
      <c r="W688" s="457" t="s">
        <v>195</v>
      </c>
    </row>
    <row r="689" spans="1:23" s="64" customFormat="1" ht="17" thickBot="1">
      <c r="A689" s="374" t="s">
        <v>1219</v>
      </c>
      <c r="B689" s="467" t="s">
        <v>68</v>
      </c>
      <c r="C689" s="442"/>
      <c r="D689" s="442"/>
      <c r="E689" s="766"/>
      <c r="F689" s="767"/>
      <c r="G689" s="767"/>
      <c r="H689" s="767"/>
      <c r="I689" s="767"/>
      <c r="J689" s="768"/>
      <c r="K689" s="468" t="s">
        <v>69</v>
      </c>
      <c r="L689" s="766"/>
      <c r="M689" s="768"/>
      <c r="N689" s="442"/>
      <c r="O689" s="467" t="s">
        <v>778</v>
      </c>
      <c r="P689" s="629"/>
      <c r="W689" s="453"/>
    </row>
    <row r="690" spans="1:23" s="64" customFormat="1" ht="17" thickBot="1">
      <c r="A690" s="470"/>
      <c r="B690" s="442"/>
      <c r="C690" s="442"/>
      <c r="D690" s="442"/>
      <c r="E690" s="442"/>
      <c r="F690" s="442"/>
      <c r="G690" s="442"/>
      <c r="H690" s="442"/>
      <c r="I690" s="442"/>
      <c r="J690" s="442"/>
      <c r="K690" s="442"/>
      <c r="L690" s="442"/>
      <c r="M690" s="442"/>
      <c r="N690" s="442"/>
      <c r="O690" s="442"/>
      <c r="P690" s="471"/>
      <c r="W690" s="453"/>
    </row>
    <row r="691" spans="1:23" s="64" customFormat="1" ht="17" thickBot="1">
      <c r="A691" s="470"/>
      <c r="B691" s="467" t="s">
        <v>862</v>
      </c>
      <c r="C691" s="442"/>
      <c r="D691" s="442"/>
      <c r="E691" s="472"/>
      <c r="F691" s="472"/>
      <c r="G691" s="766"/>
      <c r="H691" s="767"/>
      <c r="I691" s="768"/>
      <c r="J691" s="442"/>
      <c r="K691" s="467" t="s">
        <v>49</v>
      </c>
      <c r="L691" s="610"/>
      <c r="M691" s="442"/>
      <c r="N691" s="442"/>
      <c r="O691" s="467" t="s">
        <v>49</v>
      </c>
      <c r="P691" s="610"/>
      <c r="W691" s="453"/>
    </row>
    <row r="692" spans="1:23" s="64" customFormat="1" ht="17" thickBot="1">
      <c r="A692" s="470"/>
      <c r="B692" s="467"/>
      <c r="C692" s="442"/>
      <c r="D692" s="442"/>
      <c r="E692" s="474"/>
      <c r="F692" s="474"/>
      <c r="G692" s="474"/>
      <c r="H692" s="474"/>
      <c r="I692" s="442"/>
      <c r="J692" s="442"/>
      <c r="K692" s="467"/>
      <c r="L692" s="475"/>
      <c r="M692" s="450"/>
      <c r="N692" s="450"/>
      <c r="O692" s="476"/>
      <c r="P692" s="477"/>
      <c r="W692" s="453"/>
    </row>
    <row r="693" spans="1:23" s="64" customFormat="1" ht="17" thickBot="1">
      <c r="A693" s="470"/>
      <c r="B693" s="467" t="s">
        <v>779</v>
      </c>
      <c r="C693" s="442"/>
      <c r="D693" s="442"/>
      <c r="E693" s="474"/>
      <c r="F693" s="474"/>
      <c r="G693" s="801" t="s">
        <v>859</v>
      </c>
      <c r="H693" s="802"/>
      <c r="I693" s="803"/>
      <c r="J693" s="442"/>
      <c r="K693" s="467" t="s">
        <v>50</v>
      </c>
      <c r="L693" s="611"/>
      <c r="M693" s="442"/>
      <c r="N693" s="442"/>
      <c r="O693" s="467" t="s">
        <v>50</v>
      </c>
      <c r="P693" s="611"/>
      <c r="W693" s="453"/>
    </row>
    <row r="694" spans="1:23" s="64" customFormat="1" ht="16">
      <c r="A694" s="470"/>
      <c r="B694" s="442"/>
      <c r="C694" s="442"/>
      <c r="D694" s="442"/>
      <c r="E694" s="442"/>
      <c r="F694" s="442"/>
      <c r="G694" s="442"/>
      <c r="H694" s="442"/>
      <c r="I694" s="442"/>
      <c r="J694" s="442"/>
      <c r="K694" s="442"/>
      <c r="L694" s="442"/>
      <c r="M694" s="442"/>
      <c r="N694" s="442"/>
      <c r="O694" s="442"/>
      <c r="P694" s="471"/>
      <c r="W694" s="453"/>
    </row>
    <row r="695" spans="1:23" s="64" customFormat="1" ht="16">
      <c r="A695" s="470"/>
      <c r="B695" s="467" t="s">
        <v>70</v>
      </c>
      <c r="C695" s="442"/>
      <c r="D695" s="766"/>
      <c r="E695" s="767"/>
      <c r="F695" s="768"/>
      <c r="G695" s="442"/>
      <c r="H695" s="467" t="s">
        <v>71</v>
      </c>
      <c r="I695" s="442"/>
      <c r="J695" s="769"/>
      <c r="K695" s="804"/>
      <c r="L695" s="804"/>
      <c r="M695" s="804"/>
      <c r="N695" s="804"/>
      <c r="O695" s="770"/>
      <c r="P695" s="471"/>
      <c r="W695" s="453"/>
    </row>
    <row r="696" spans="1:23" s="64" customFormat="1" ht="16">
      <c r="A696" s="470"/>
      <c r="B696" s="442"/>
      <c r="C696" s="442"/>
      <c r="D696" s="442"/>
      <c r="E696" s="442"/>
      <c r="F696" s="442"/>
      <c r="G696" s="442"/>
      <c r="H696" s="442"/>
      <c r="I696" s="442"/>
      <c r="J696" s="442"/>
      <c r="K696" s="442"/>
      <c r="L696" s="442"/>
      <c r="M696" s="442"/>
      <c r="N696" s="442"/>
      <c r="O696" s="442"/>
      <c r="P696" s="471"/>
      <c r="W696" s="453"/>
    </row>
    <row r="697" spans="1:23" s="64" customFormat="1" ht="16">
      <c r="A697" s="470"/>
      <c r="B697" s="467" t="s">
        <v>72</v>
      </c>
      <c r="C697" s="442"/>
      <c r="D697" s="766"/>
      <c r="E697" s="767"/>
      <c r="F697" s="767"/>
      <c r="G697" s="767"/>
      <c r="H697" s="767"/>
      <c r="I697" s="767"/>
      <c r="J697" s="767"/>
      <c r="K697" s="767"/>
      <c r="L697" s="767"/>
      <c r="M697" s="767"/>
      <c r="N697" s="767"/>
      <c r="O697" s="768"/>
      <c r="P697" s="471"/>
      <c r="W697" s="453"/>
    </row>
    <row r="698" spans="1:23" s="64" customFormat="1" ht="17" thickBot="1">
      <c r="A698" s="479"/>
      <c r="B698" s="480"/>
      <c r="C698" s="480"/>
      <c r="D698" s="480"/>
      <c r="E698" s="480"/>
      <c r="F698" s="480"/>
      <c r="G698" s="480"/>
      <c r="H698" s="480"/>
      <c r="I698" s="480"/>
      <c r="J698" s="480"/>
      <c r="K698" s="480"/>
      <c r="L698" s="480"/>
      <c r="M698" s="480"/>
      <c r="N698" s="480"/>
      <c r="O698" s="480"/>
      <c r="P698" s="481"/>
      <c r="W698" s="453"/>
    </row>
    <row r="699" spans="1:23" s="64" customFormat="1" ht="17" thickBot="1">
      <c r="A699" s="470"/>
      <c r="B699" s="465"/>
      <c r="C699" s="465"/>
      <c r="D699" s="465"/>
      <c r="E699" s="465"/>
      <c r="F699" s="465"/>
      <c r="G699" s="465"/>
      <c r="H699" s="465"/>
      <c r="I699" s="465"/>
      <c r="J699" s="465"/>
      <c r="K699" s="465"/>
      <c r="L699" s="465"/>
      <c r="M699" s="465"/>
      <c r="N699" s="465"/>
      <c r="O699" s="465"/>
      <c r="P699" s="466"/>
      <c r="W699" s="457" t="s">
        <v>195</v>
      </c>
    </row>
    <row r="700" spans="1:23" s="64" customFormat="1" ht="17" thickBot="1">
      <c r="A700" s="374" t="s">
        <v>1220</v>
      </c>
      <c r="B700" s="467" t="s">
        <v>68</v>
      </c>
      <c r="C700" s="442"/>
      <c r="D700" s="442"/>
      <c r="E700" s="766"/>
      <c r="F700" s="767"/>
      <c r="G700" s="767"/>
      <c r="H700" s="767"/>
      <c r="I700" s="767"/>
      <c r="J700" s="768"/>
      <c r="K700" s="468" t="s">
        <v>69</v>
      </c>
      <c r="L700" s="766"/>
      <c r="M700" s="768"/>
      <c r="N700" s="442"/>
      <c r="O700" s="467" t="s">
        <v>778</v>
      </c>
      <c r="P700" s="629"/>
      <c r="W700" s="453"/>
    </row>
    <row r="701" spans="1:23" s="64" customFormat="1" ht="17" thickBot="1">
      <c r="A701" s="470"/>
      <c r="B701" s="442"/>
      <c r="C701" s="442"/>
      <c r="D701" s="442"/>
      <c r="E701" s="442"/>
      <c r="F701" s="442"/>
      <c r="G701" s="442"/>
      <c r="H701" s="442"/>
      <c r="I701" s="442"/>
      <c r="J701" s="442"/>
      <c r="K701" s="442"/>
      <c r="L701" s="442"/>
      <c r="M701" s="442"/>
      <c r="N701" s="442"/>
      <c r="O701" s="442"/>
      <c r="P701" s="471"/>
      <c r="W701" s="453"/>
    </row>
    <row r="702" spans="1:23" s="64" customFormat="1" ht="17" thickBot="1">
      <c r="A702" s="470"/>
      <c r="B702" s="467" t="s">
        <v>862</v>
      </c>
      <c r="C702" s="442"/>
      <c r="D702" s="442"/>
      <c r="E702" s="472"/>
      <c r="F702" s="472"/>
      <c r="G702" s="766"/>
      <c r="H702" s="767"/>
      <c r="I702" s="768"/>
      <c r="J702" s="442"/>
      <c r="K702" s="467" t="s">
        <v>49</v>
      </c>
      <c r="L702" s="610"/>
      <c r="M702" s="442"/>
      <c r="N702" s="442"/>
      <c r="O702" s="467" t="s">
        <v>49</v>
      </c>
      <c r="P702" s="610"/>
      <c r="W702" s="453"/>
    </row>
    <row r="703" spans="1:23" s="64" customFormat="1" ht="17" thickBot="1">
      <c r="A703" s="470"/>
      <c r="B703" s="467"/>
      <c r="C703" s="442"/>
      <c r="D703" s="442"/>
      <c r="E703" s="474"/>
      <c r="F703" s="474"/>
      <c r="G703" s="474"/>
      <c r="H703" s="474"/>
      <c r="I703" s="442"/>
      <c r="J703" s="442"/>
      <c r="K703" s="467"/>
      <c r="L703" s="475"/>
      <c r="M703" s="450"/>
      <c r="N703" s="450"/>
      <c r="O703" s="476"/>
      <c r="P703" s="477"/>
      <c r="W703" s="453"/>
    </row>
    <row r="704" spans="1:23" s="64" customFormat="1" ht="17" thickBot="1">
      <c r="A704" s="470"/>
      <c r="B704" s="467" t="s">
        <v>779</v>
      </c>
      <c r="C704" s="442"/>
      <c r="D704" s="442"/>
      <c r="E704" s="474"/>
      <c r="F704" s="474"/>
      <c r="G704" s="801" t="s">
        <v>859</v>
      </c>
      <c r="H704" s="802"/>
      <c r="I704" s="803"/>
      <c r="J704" s="442"/>
      <c r="K704" s="467" t="s">
        <v>50</v>
      </c>
      <c r="L704" s="611"/>
      <c r="M704" s="442"/>
      <c r="N704" s="442"/>
      <c r="O704" s="467" t="s">
        <v>50</v>
      </c>
      <c r="P704" s="611"/>
      <c r="W704" s="453"/>
    </row>
    <row r="705" spans="1:23" s="64" customFormat="1" ht="16">
      <c r="A705" s="470"/>
      <c r="B705" s="442"/>
      <c r="C705" s="442"/>
      <c r="D705" s="442"/>
      <c r="E705" s="442"/>
      <c r="F705" s="442"/>
      <c r="G705" s="442"/>
      <c r="H705" s="442"/>
      <c r="I705" s="442"/>
      <c r="J705" s="442"/>
      <c r="K705" s="442"/>
      <c r="L705" s="442"/>
      <c r="M705" s="442"/>
      <c r="N705" s="442"/>
      <c r="O705" s="442"/>
      <c r="P705" s="471"/>
      <c r="W705" s="453"/>
    </row>
    <row r="706" spans="1:23" s="64" customFormat="1" ht="16">
      <c r="A706" s="470"/>
      <c r="B706" s="467" t="s">
        <v>70</v>
      </c>
      <c r="C706" s="442"/>
      <c r="D706" s="766"/>
      <c r="E706" s="767"/>
      <c r="F706" s="768"/>
      <c r="G706" s="442"/>
      <c r="H706" s="467" t="s">
        <v>71</v>
      </c>
      <c r="I706" s="442"/>
      <c r="J706" s="769"/>
      <c r="K706" s="804"/>
      <c r="L706" s="804"/>
      <c r="M706" s="804"/>
      <c r="N706" s="804"/>
      <c r="O706" s="770"/>
      <c r="P706" s="471"/>
      <c r="W706" s="453"/>
    </row>
    <row r="707" spans="1:23" s="64" customFormat="1" ht="16">
      <c r="A707" s="470"/>
      <c r="B707" s="442"/>
      <c r="C707" s="442"/>
      <c r="D707" s="442"/>
      <c r="E707" s="442"/>
      <c r="F707" s="442"/>
      <c r="G707" s="442"/>
      <c r="H707" s="442"/>
      <c r="I707" s="442"/>
      <c r="J707" s="442"/>
      <c r="K707" s="442"/>
      <c r="L707" s="442"/>
      <c r="M707" s="442"/>
      <c r="N707" s="442"/>
      <c r="O707" s="442"/>
      <c r="P707" s="471"/>
      <c r="W707" s="453"/>
    </row>
    <row r="708" spans="1:23" s="64" customFormat="1" ht="16">
      <c r="A708" s="470"/>
      <c r="B708" s="467" t="s">
        <v>72</v>
      </c>
      <c r="C708" s="442"/>
      <c r="D708" s="766"/>
      <c r="E708" s="767"/>
      <c r="F708" s="767"/>
      <c r="G708" s="767"/>
      <c r="H708" s="767"/>
      <c r="I708" s="767"/>
      <c r="J708" s="767"/>
      <c r="K708" s="767"/>
      <c r="L708" s="767"/>
      <c r="M708" s="767"/>
      <c r="N708" s="767"/>
      <c r="O708" s="768"/>
      <c r="P708" s="471"/>
      <c r="W708" s="453"/>
    </row>
    <row r="709" spans="1:23" s="64" customFormat="1" ht="17" thickBot="1">
      <c r="A709" s="479"/>
      <c r="B709" s="480"/>
      <c r="C709" s="480"/>
      <c r="D709" s="480"/>
      <c r="E709" s="480"/>
      <c r="F709" s="480"/>
      <c r="G709" s="480"/>
      <c r="H709" s="480"/>
      <c r="I709" s="480"/>
      <c r="J709" s="480"/>
      <c r="K709" s="480"/>
      <c r="L709" s="480"/>
      <c r="M709" s="480"/>
      <c r="N709" s="480"/>
      <c r="O709" s="480"/>
      <c r="P709" s="481"/>
      <c r="W709" s="453"/>
    </row>
    <row r="710" spans="1:23" s="64" customFormat="1" ht="17" thickBot="1">
      <c r="A710" s="470"/>
      <c r="B710" s="465"/>
      <c r="C710" s="465"/>
      <c r="D710" s="465"/>
      <c r="E710" s="465"/>
      <c r="F710" s="465"/>
      <c r="G710" s="465"/>
      <c r="H710" s="465"/>
      <c r="I710" s="465"/>
      <c r="J710" s="465"/>
      <c r="K710" s="465"/>
      <c r="L710" s="465"/>
      <c r="M710" s="465"/>
      <c r="N710" s="465"/>
      <c r="O710" s="465"/>
      <c r="P710" s="466"/>
      <c r="W710" s="457" t="s">
        <v>195</v>
      </c>
    </row>
    <row r="711" spans="1:23" s="64" customFormat="1" ht="17" thickBot="1">
      <c r="A711" s="374" t="s">
        <v>1221</v>
      </c>
      <c r="B711" s="467" t="s">
        <v>68</v>
      </c>
      <c r="C711" s="442"/>
      <c r="D711" s="442"/>
      <c r="E711" s="766"/>
      <c r="F711" s="767"/>
      <c r="G711" s="767"/>
      <c r="H711" s="767"/>
      <c r="I711" s="767"/>
      <c r="J711" s="768"/>
      <c r="K711" s="468" t="s">
        <v>69</v>
      </c>
      <c r="L711" s="766"/>
      <c r="M711" s="768"/>
      <c r="N711" s="442"/>
      <c r="O711" s="467" t="s">
        <v>778</v>
      </c>
      <c r="P711" s="629"/>
      <c r="W711" s="453"/>
    </row>
    <row r="712" spans="1:23" s="64" customFormat="1" ht="17" thickBot="1">
      <c r="A712" s="470"/>
      <c r="B712" s="442"/>
      <c r="C712" s="442"/>
      <c r="D712" s="442"/>
      <c r="E712" s="442"/>
      <c r="F712" s="442"/>
      <c r="G712" s="442"/>
      <c r="H712" s="442"/>
      <c r="I712" s="442"/>
      <c r="J712" s="442"/>
      <c r="K712" s="442"/>
      <c r="L712" s="442"/>
      <c r="M712" s="442"/>
      <c r="N712" s="442"/>
      <c r="O712" s="442"/>
      <c r="P712" s="471"/>
      <c r="W712" s="453"/>
    </row>
    <row r="713" spans="1:23" s="64" customFormat="1" ht="17" thickBot="1">
      <c r="A713" s="470"/>
      <c r="B713" s="467" t="s">
        <v>862</v>
      </c>
      <c r="C713" s="442"/>
      <c r="D713" s="442"/>
      <c r="E713" s="472"/>
      <c r="F713" s="472"/>
      <c r="G713" s="766"/>
      <c r="H713" s="767"/>
      <c r="I713" s="768"/>
      <c r="J713" s="442"/>
      <c r="K713" s="467" t="s">
        <v>49</v>
      </c>
      <c r="L713" s="610"/>
      <c r="M713" s="442"/>
      <c r="N713" s="442"/>
      <c r="O713" s="467" t="s">
        <v>49</v>
      </c>
      <c r="P713" s="610"/>
      <c r="W713" s="453"/>
    </row>
    <row r="714" spans="1:23" s="64" customFormat="1" ht="17" thickBot="1">
      <c r="A714" s="470"/>
      <c r="B714" s="467"/>
      <c r="C714" s="442"/>
      <c r="D714" s="442"/>
      <c r="E714" s="474"/>
      <c r="F714" s="474"/>
      <c r="G714" s="474"/>
      <c r="H714" s="474"/>
      <c r="I714" s="442"/>
      <c r="J714" s="442"/>
      <c r="K714" s="467"/>
      <c r="L714" s="475"/>
      <c r="M714" s="450"/>
      <c r="N714" s="450"/>
      <c r="O714" s="476"/>
      <c r="P714" s="477"/>
      <c r="W714" s="453"/>
    </row>
    <row r="715" spans="1:23" s="64" customFormat="1" ht="17" thickBot="1">
      <c r="A715" s="470"/>
      <c r="B715" s="467" t="s">
        <v>779</v>
      </c>
      <c r="C715" s="442"/>
      <c r="D715" s="442"/>
      <c r="E715" s="474"/>
      <c r="F715" s="474"/>
      <c r="G715" s="801" t="s">
        <v>859</v>
      </c>
      <c r="H715" s="802"/>
      <c r="I715" s="803"/>
      <c r="J715" s="442"/>
      <c r="K715" s="467" t="s">
        <v>50</v>
      </c>
      <c r="L715" s="611"/>
      <c r="M715" s="442"/>
      <c r="N715" s="442"/>
      <c r="O715" s="467" t="s">
        <v>50</v>
      </c>
      <c r="P715" s="611"/>
      <c r="W715" s="453"/>
    </row>
    <row r="716" spans="1:23" s="64" customFormat="1" ht="16">
      <c r="A716" s="470"/>
      <c r="B716" s="442"/>
      <c r="C716" s="442"/>
      <c r="D716" s="442"/>
      <c r="E716" s="442"/>
      <c r="F716" s="442"/>
      <c r="G716" s="442"/>
      <c r="H716" s="442"/>
      <c r="I716" s="442"/>
      <c r="J716" s="442"/>
      <c r="K716" s="442"/>
      <c r="L716" s="442"/>
      <c r="M716" s="442"/>
      <c r="N716" s="442"/>
      <c r="O716" s="442"/>
      <c r="P716" s="471"/>
      <c r="W716" s="453"/>
    </row>
    <row r="717" spans="1:23" s="64" customFormat="1" ht="16">
      <c r="A717" s="470"/>
      <c r="B717" s="467" t="s">
        <v>70</v>
      </c>
      <c r="C717" s="442"/>
      <c r="D717" s="766"/>
      <c r="E717" s="767"/>
      <c r="F717" s="768"/>
      <c r="G717" s="442"/>
      <c r="H717" s="467" t="s">
        <v>71</v>
      </c>
      <c r="I717" s="442"/>
      <c r="J717" s="769"/>
      <c r="K717" s="804"/>
      <c r="L717" s="804"/>
      <c r="M717" s="804"/>
      <c r="N717" s="804"/>
      <c r="O717" s="770"/>
      <c r="P717" s="471"/>
      <c r="W717" s="453"/>
    </row>
    <row r="718" spans="1:23" s="64" customFormat="1" ht="16">
      <c r="A718" s="470"/>
      <c r="B718" s="442"/>
      <c r="C718" s="442"/>
      <c r="D718" s="442"/>
      <c r="E718" s="442"/>
      <c r="F718" s="442"/>
      <c r="G718" s="442"/>
      <c r="H718" s="442"/>
      <c r="I718" s="442"/>
      <c r="J718" s="442"/>
      <c r="K718" s="442"/>
      <c r="L718" s="442"/>
      <c r="M718" s="442"/>
      <c r="N718" s="442"/>
      <c r="O718" s="442"/>
      <c r="P718" s="471"/>
      <c r="W718" s="453"/>
    </row>
    <row r="719" spans="1:23" s="64" customFormat="1" ht="16">
      <c r="A719" s="470"/>
      <c r="B719" s="467" t="s">
        <v>72</v>
      </c>
      <c r="C719" s="442"/>
      <c r="D719" s="766"/>
      <c r="E719" s="767"/>
      <c r="F719" s="767"/>
      <c r="G719" s="767"/>
      <c r="H719" s="767"/>
      <c r="I719" s="767"/>
      <c r="J719" s="767"/>
      <c r="K719" s="767"/>
      <c r="L719" s="767"/>
      <c r="M719" s="767"/>
      <c r="N719" s="767"/>
      <c r="O719" s="768"/>
      <c r="P719" s="471"/>
      <c r="W719" s="453"/>
    </row>
    <row r="720" spans="1:23" s="64" customFormat="1" ht="17" thickBot="1">
      <c r="A720" s="479"/>
      <c r="B720" s="480"/>
      <c r="C720" s="480"/>
      <c r="D720" s="480"/>
      <c r="E720" s="480"/>
      <c r="F720" s="480"/>
      <c r="G720" s="480"/>
      <c r="H720" s="480"/>
      <c r="I720" s="480"/>
      <c r="J720" s="480"/>
      <c r="K720" s="480"/>
      <c r="L720" s="480"/>
      <c r="M720" s="480"/>
      <c r="N720" s="480"/>
      <c r="O720" s="480"/>
      <c r="P720" s="481"/>
      <c r="W720" s="453"/>
    </row>
    <row r="721" spans="1:23" ht="17" thickBot="1">
      <c r="A721" s="470"/>
      <c r="B721" s="465"/>
      <c r="C721" s="465"/>
      <c r="D721" s="465"/>
      <c r="E721" s="465"/>
      <c r="F721" s="465"/>
      <c r="G721" s="465"/>
      <c r="H721" s="465"/>
      <c r="I721" s="465"/>
      <c r="J721" s="465"/>
      <c r="K721" s="465"/>
      <c r="L721" s="465"/>
      <c r="M721" s="465"/>
      <c r="N721" s="465"/>
      <c r="O721" s="465"/>
      <c r="P721" s="466"/>
      <c r="Q721" s="64"/>
      <c r="R721" s="64"/>
      <c r="S721" s="64"/>
      <c r="T721" s="64"/>
      <c r="U721" s="64"/>
      <c r="V721" s="64"/>
      <c r="W721" s="457" t="s">
        <v>195</v>
      </c>
    </row>
    <row r="722" spans="1:23" s="64" customFormat="1" ht="17" thickBot="1">
      <c r="A722" s="374" t="s">
        <v>1222</v>
      </c>
      <c r="B722" s="467" t="s">
        <v>68</v>
      </c>
      <c r="C722" s="442"/>
      <c r="D722" s="442"/>
      <c r="E722" s="766"/>
      <c r="F722" s="767"/>
      <c r="G722" s="767"/>
      <c r="H722" s="767"/>
      <c r="I722" s="767"/>
      <c r="J722" s="768"/>
      <c r="K722" s="468" t="s">
        <v>69</v>
      </c>
      <c r="L722" s="766"/>
      <c r="M722" s="768"/>
      <c r="N722" s="442"/>
      <c r="O722" s="467" t="s">
        <v>778</v>
      </c>
      <c r="P722" s="629"/>
      <c r="W722" s="453"/>
    </row>
    <row r="723" spans="1:23" s="64" customFormat="1" ht="17" thickBot="1">
      <c r="A723" s="470"/>
      <c r="B723" s="442"/>
      <c r="C723" s="442"/>
      <c r="D723" s="442"/>
      <c r="E723" s="442"/>
      <c r="F723" s="442"/>
      <c r="G723" s="442"/>
      <c r="H723" s="442"/>
      <c r="I723" s="442"/>
      <c r="J723" s="442"/>
      <c r="K723" s="442"/>
      <c r="L723" s="442"/>
      <c r="M723" s="442"/>
      <c r="N723" s="442"/>
      <c r="O723" s="442"/>
      <c r="P723" s="471"/>
      <c r="W723" s="453"/>
    </row>
    <row r="724" spans="1:23" s="64" customFormat="1" ht="17" thickBot="1">
      <c r="A724" s="470"/>
      <c r="B724" s="467" t="s">
        <v>862</v>
      </c>
      <c r="C724" s="442"/>
      <c r="D724" s="442"/>
      <c r="E724" s="472"/>
      <c r="F724" s="472"/>
      <c r="G724" s="766"/>
      <c r="H724" s="767"/>
      <c r="I724" s="768"/>
      <c r="J724" s="442"/>
      <c r="K724" s="467" t="s">
        <v>49</v>
      </c>
      <c r="L724" s="610"/>
      <c r="M724" s="442"/>
      <c r="N724" s="442"/>
      <c r="O724" s="467" t="s">
        <v>49</v>
      </c>
      <c r="P724" s="610"/>
      <c r="W724" s="453"/>
    </row>
    <row r="725" spans="1:23" s="64" customFormat="1" ht="17" thickBot="1">
      <c r="A725" s="470"/>
      <c r="B725" s="467"/>
      <c r="C725" s="442"/>
      <c r="D725" s="442"/>
      <c r="E725" s="474"/>
      <c r="F725" s="474"/>
      <c r="G725" s="474"/>
      <c r="H725" s="474"/>
      <c r="I725" s="442"/>
      <c r="J725" s="442"/>
      <c r="K725" s="467"/>
      <c r="L725" s="475"/>
      <c r="M725" s="450"/>
      <c r="N725" s="450"/>
      <c r="O725" s="476"/>
      <c r="P725" s="477"/>
      <c r="W725" s="453"/>
    </row>
    <row r="726" spans="1:23" s="64" customFormat="1" ht="17" thickBot="1">
      <c r="A726" s="470"/>
      <c r="B726" s="467" t="s">
        <v>779</v>
      </c>
      <c r="C726" s="442"/>
      <c r="D726" s="442"/>
      <c r="E726" s="474"/>
      <c r="F726" s="474"/>
      <c r="G726" s="801" t="s">
        <v>859</v>
      </c>
      <c r="H726" s="802"/>
      <c r="I726" s="803"/>
      <c r="J726" s="442"/>
      <c r="K726" s="467" t="s">
        <v>50</v>
      </c>
      <c r="L726" s="611"/>
      <c r="M726" s="442"/>
      <c r="N726" s="442"/>
      <c r="O726" s="467" t="s">
        <v>50</v>
      </c>
      <c r="P726" s="611"/>
      <c r="W726" s="453"/>
    </row>
    <row r="727" spans="1:23" s="64" customFormat="1" ht="16">
      <c r="A727" s="470"/>
      <c r="B727" s="442"/>
      <c r="C727" s="442"/>
      <c r="D727" s="442"/>
      <c r="E727" s="442"/>
      <c r="F727" s="442"/>
      <c r="G727" s="442"/>
      <c r="H727" s="442"/>
      <c r="I727" s="442"/>
      <c r="J727" s="442"/>
      <c r="K727" s="442"/>
      <c r="L727" s="442"/>
      <c r="M727" s="442"/>
      <c r="N727" s="442"/>
      <c r="O727" s="442"/>
      <c r="P727" s="471"/>
      <c r="W727" s="453"/>
    </row>
    <row r="728" spans="1:23" s="64" customFormat="1" ht="16">
      <c r="A728" s="470"/>
      <c r="B728" s="467" t="s">
        <v>70</v>
      </c>
      <c r="C728" s="442"/>
      <c r="D728" s="766"/>
      <c r="E728" s="767"/>
      <c r="F728" s="768"/>
      <c r="G728" s="442"/>
      <c r="H728" s="467" t="s">
        <v>71</v>
      </c>
      <c r="I728" s="442"/>
      <c r="J728" s="769"/>
      <c r="K728" s="804"/>
      <c r="L728" s="804"/>
      <c r="M728" s="804"/>
      <c r="N728" s="804"/>
      <c r="O728" s="770"/>
      <c r="P728" s="471"/>
      <c r="W728" s="453"/>
    </row>
    <row r="729" spans="1:23" s="64" customFormat="1" ht="16">
      <c r="A729" s="470"/>
      <c r="B729" s="442"/>
      <c r="C729" s="442"/>
      <c r="D729" s="442"/>
      <c r="E729" s="442"/>
      <c r="F729" s="442"/>
      <c r="G729" s="442"/>
      <c r="H729" s="442"/>
      <c r="I729" s="442"/>
      <c r="J729" s="442"/>
      <c r="K729" s="442"/>
      <c r="L729" s="442"/>
      <c r="M729" s="442"/>
      <c r="N729" s="442"/>
      <c r="O729" s="442"/>
      <c r="P729" s="471"/>
      <c r="W729" s="453"/>
    </row>
    <row r="730" spans="1:23" s="64" customFormat="1" ht="16">
      <c r="A730" s="470"/>
      <c r="B730" s="467" t="s">
        <v>72</v>
      </c>
      <c r="C730" s="442"/>
      <c r="D730" s="766"/>
      <c r="E730" s="767"/>
      <c r="F730" s="767"/>
      <c r="G730" s="767"/>
      <c r="H730" s="767"/>
      <c r="I730" s="767"/>
      <c r="J730" s="767"/>
      <c r="K730" s="767"/>
      <c r="L730" s="767"/>
      <c r="M730" s="767"/>
      <c r="N730" s="767"/>
      <c r="O730" s="768"/>
      <c r="P730" s="471"/>
      <c r="W730" s="453"/>
    </row>
    <row r="731" spans="1:23" s="64" customFormat="1" ht="17" thickBot="1">
      <c r="A731" s="479"/>
      <c r="B731" s="480"/>
      <c r="C731" s="480"/>
      <c r="D731" s="480"/>
      <c r="E731" s="480"/>
      <c r="F731" s="480"/>
      <c r="G731" s="480"/>
      <c r="H731" s="480"/>
      <c r="I731" s="480"/>
      <c r="J731" s="480"/>
      <c r="K731" s="480"/>
      <c r="L731" s="480"/>
      <c r="M731" s="480"/>
      <c r="N731" s="480"/>
      <c r="O731" s="480"/>
      <c r="P731" s="481"/>
      <c r="W731" s="453"/>
    </row>
    <row r="732" spans="1:23" s="64" customFormat="1" ht="17" thickBot="1">
      <c r="A732" s="470"/>
      <c r="B732" s="465"/>
      <c r="C732" s="465"/>
      <c r="D732" s="465"/>
      <c r="E732" s="465"/>
      <c r="F732" s="465"/>
      <c r="G732" s="465"/>
      <c r="H732" s="465"/>
      <c r="I732" s="465"/>
      <c r="J732" s="465"/>
      <c r="K732" s="465"/>
      <c r="L732" s="465"/>
      <c r="M732" s="465"/>
      <c r="N732" s="465"/>
      <c r="O732" s="465"/>
      <c r="P732" s="466"/>
      <c r="W732" s="457" t="s">
        <v>195</v>
      </c>
    </row>
    <row r="733" spans="1:23" s="64" customFormat="1" ht="17" thickBot="1">
      <c r="A733" s="374" t="s">
        <v>1223</v>
      </c>
      <c r="B733" s="467" t="s">
        <v>68</v>
      </c>
      <c r="C733" s="442"/>
      <c r="D733" s="442"/>
      <c r="E733" s="766"/>
      <c r="F733" s="767"/>
      <c r="G733" s="767"/>
      <c r="H733" s="767"/>
      <c r="I733" s="767"/>
      <c r="J733" s="768"/>
      <c r="K733" s="468" t="s">
        <v>69</v>
      </c>
      <c r="L733" s="766"/>
      <c r="M733" s="768"/>
      <c r="N733" s="442"/>
      <c r="O733" s="467" t="s">
        <v>778</v>
      </c>
      <c r="P733" s="629"/>
      <c r="W733" s="453"/>
    </row>
    <row r="734" spans="1:23" s="64" customFormat="1" ht="17" thickBot="1">
      <c r="A734" s="470"/>
      <c r="B734" s="442"/>
      <c r="C734" s="442"/>
      <c r="D734" s="442"/>
      <c r="E734" s="442"/>
      <c r="F734" s="442"/>
      <c r="G734" s="442"/>
      <c r="H734" s="442"/>
      <c r="I734" s="442"/>
      <c r="J734" s="442"/>
      <c r="K734" s="442"/>
      <c r="L734" s="442"/>
      <c r="M734" s="442"/>
      <c r="N734" s="442"/>
      <c r="O734" s="442"/>
      <c r="P734" s="471"/>
      <c r="W734" s="453"/>
    </row>
    <row r="735" spans="1:23" s="64" customFormat="1" ht="17" thickBot="1">
      <c r="A735" s="470"/>
      <c r="B735" s="467" t="s">
        <v>862</v>
      </c>
      <c r="C735" s="442"/>
      <c r="D735" s="442"/>
      <c r="E735" s="472"/>
      <c r="F735" s="472"/>
      <c r="G735" s="766"/>
      <c r="H735" s="767"/>
      <c r="I735" s="768"/>
      <c r="J735" s="442"/>
      <c r="K735" s="467" t="s">
        <v>49</v>
      </c>
      <c r="L735" s="610"/>
      <c r="M735" s="442"/>
      <c r="N735" s="442"/>
      <c r="O735" s="467" t="s">
        <v>49</v>
      </c>
      <c r="P735" s="610"/>
      <c r="W735" s="453"/>
    </row>
    <row r="736" spans="1:23" s="64" customFormat="1" ht="17" thickBot="1">
      <c r="A736" s="470"/>
      <c r="B736" s="467"/>
      <c r="C736" s="442"/>
      <c r="D736" s="442"/>
      <c r="E736" s="474"/>
      <c r="F736" s="474"/>
      <c r="G736" s="474"/>
      <c r="H736" s="474"/>
      <c r="I736" s="442"/>
      <c r="J736" s="442"/>
      <c r="K736" s="467"/>
      <c r="L736" s="475"/>
      <c r="M736" s="450"/>
      <c r="N736" s="450"/>
      <c r="O736" s="476"/>
      <c r="P736" s="477"/>
      <c r="W736" s="453"/>
    </row>
    <row r="737" spans="1:23" s="64" customFormat="1" ht="17" thickBot="1">
      <c r="A737" s="470"/>
      <c r="B737" s="467" t="s">
        <v>779</v>
      </c>
      <c r="C737" s="442"/>
      <c r="D737" s="442"/>
      <c r="E737" s="474"/>
      <c r="F737" s="474"/>
      <c r="G737" s="801" t="s">
        <v>859</v>
      </c>
      <c r="H737" s="802"/>
      <c r="I737" s="803"/>
      <c r="J737" s="442"/>
      <c r="K737" s="467" t="s">
        <v>50</v>
      </c>
      <c r="L737" s="611"/>
      <c r="M737" s="442"/>
      <c r="N737" s="442"/>
      <c r="O737" s="467" t="s">
        <v>50</v>
      </c>
      <c r="P737" s="611"/>
      <c r="W737" s="453"/>
    </row>
    <row r="738" spans="1:23" s="64" customFormat="1" ht="16">
      <c r="A738" s="470"/>
      <c r="B738" s="442"/>
      <c r="C738" s="442"/>
      <c r="D738" s="442"/>
      <c r="E738" s="442"/>
      <c r="F738" s="442"/>
      <c r="G738" s="442"/>
      <c r="H738" s="442"/>
      <c r="I738" s="442"/>
      <c r="J738" s="442"/>
      <c r="K738" s="442"/>
      <c r="L738" s="442"/>
      <c r="M738" s="442"/>
      <c r="N738" s="442"/>
      <c r="O738" s="442"/>
      <c r="P738" s="471"/>
      <c r="W738" s="453"/>
    </row>
    <row r="739" spans="1:23" s="64" customFormat="1" ht="16">
      <c r="A739" s="470"/>
      <c r="B739" s="467" t="s">
        <v>70</v>
      </c>
      <c r="C739" s="442"/>
      <c r="D739" s="766"/>
      <c r="E739" s="767"/>
      <c r="F739" s="768"/>
      <c r="G739" s="442"/>
      <c r="H739" s="467" t="s">
        <v>71</v>
      </c>
      <c r="I739" s="442"/>
      <c r="J739" s="769"/>
      <c r="K739" s="804"/>
      <c r="L739" s="804"/>
      <c r="M739" s="804"/>
      <c r="N739" s="804"/>
      <c r="O739" s="770"/>
      <c r="P739" s="471"/>
      <c r="W739" s="453"/>
    </row>
    <row r="740" spans="1:23" s="64" customFormat="1" ht="16">
      <c r="A740" s="470"/>
      <c r="B740" s="442"/>
      <c r="C740" s="442"/>
      <c r="D740" s="442"/>
      <c r="E740" s="442"/>
      <c r="F740" s="442"/>
      <c r="G740" s="442"/>
      <c r="H740" s="442"/>
      <c r="I740" s="442"/>
      <c r="J740" s="442"/>
      <c r="K740" s="442"/>
      <c r="L740" s="442"/>
      <c r="M740" s="442"/>
      <c r="N740" s="442"/>
      <c r="O740" s="442"/>
      <c r="P740" s="471"/>
      <c r="W740" s="453"/>
    </row>
    <row r="741" spans="1:23" s="64" customFormat="1" ht="16">
      <c r="A741" s="470"/>
      <c r="B741" s="467" t="s">
        <v>72</v>
      </c>
      <c r="C741" s="442"/>
      <c r="D741" s="766"/>
      <c r="E741" s="767"/>
      <c r="F741" s="767"/>
      <c r="G741" s="767"/>
      <c r="H741" s="767"/>
      <c r="I741" s="767"/>
      <c r="J741" s="767"/>
      <c r="K741" s="767"/>
      <c r="L741" s="767"/>
      <c r="M741" s="767"/>
      <c r="N741" s="767"/>
      <c r="O741" s="768"/>
      <c r="P741" s="471"/>
      <c r="W741" s="453"/>
    </row>
    <row r="742" spans="1:23" s="64" customFormat="1" ht="17" thickBot="1">
      <c r="A742" s="479"/>
      <c r="B742" s="480"/>
      <c r="C742" s="480"/>
      <c r="D742" s="480"/>
      <c r="E742" s="480"/>
      <c r="F742" s="480"/>
      <c r="G742" s="480"/>
      <c r="H742" s="480"/>
      <c r="I742" s="480"/>
      <c r="J742" s="480"/>
      <c r="K742" s="480"/>
      <c r="L742" s="480"/>
      <c r="M742" s="480"/>
      <c r="N742" s="480"/>
      <c r="O742" s="480"/>
      <c r="P742" s="481"/>
      <c r="W742" s="453"/>
    </row>
    <row r="743" spans="1:23" s="64" customFormat="1" ht="17" thickBot="1">
      <c r="A743" s="470"/>
      <c r="B743" s="465"/>
      <c r="C743" s="465"/>
      <c r="D743" s="465"/>
      <c r="E743" s="465"/>
      <c r="F743" s="465"/>
      <c r="G743" s="465"/>
      <c r="H743" s="465"/>
      <c r="I743" s="465"/>
      <c r="J743" s="465"/>
      <c r="K743" s="465"/>
      <c r="L743" s="465"/>
      <c r="M743" s="465"/>
      <c r="N743" s="465"/>
      <c r="O743" s="465"/>
      <c r="P743" s="466"/>
      <c r="W743" s="457" t="s">
        <v>195</v>
      </c>
    </row>
    <row r="744" spans="1:23" s="64" customFormat="1" ht="17" thickBot="1">
      <c r="A744" s="374" t="s">
        <v>1224</v>
      </c>
      <c r="B744" s="467" t="s">
        <v>68</v>
      </c>
      <c r="C744" s="442"/>
      <c r="D744" s="442"/>
      <c r="E744" s="766"/>
      <c r="F744" s="767"/>
      <c r="G744" s="767"/>
      <c r="H744" s="767"/>
      <c r="I744" s="767"/>
      <c r="J744" s="768"/>
      <c r="K744" s="468" t="s">
        <v>69</v>
      </c>
      <c r="L744" s="766"/>
      <c r="M744" s="768"/>
      <c r="N744" s="442"/>
      <c r="O744" s="467" t="s">
        <v>778</v>
      </c>
      <c r="P744" s="629"/>
      <c r="W744" s="453"/>
    </row>
    <row r="745" spans="1:23" s="64" customFormat="1" ht="17" thickBot="1">
      <c r="A745" s="470"/>
      <c r="B745" s="442"/>
      <c r="C745" s="442"/>
      <c r="D745" s="442"/>
      <c r="E745" s="442"/>
      <c r="F745" s="442"/>
      <c r="G745" s="442"/>
      <c r="H745" s="442"/>
      <c r="I745" s="442"/>
      <c r="J745" s="442"/>
      <c r="K745" s="442"/>
      <c r="L745" s="442"/>
      <c r="M745" s="442"/>
      <c r="N745" s="442"/>
      <c r="O745" s="442"/>
      <c r="P745" s="471"/>
      <c r="W745" s="453"/>
    </row>
    <row r="746" spans="1:23" s="64" customFormat="1" ht="17" thickBot="1">
      <c r="A746" s="470"/>
      <c r="B746" s="467" t="s">
        <v>862</v>
      </c>
      <c r="C746" s="442"/>
      <c r="D746" s="442"/>
      <c r="E746" s="472"/>
      <c r="F746" s="472"/>
      <c r="G746" s="766"/>
      <c r="H746" s="767"/>
      <c r="I746" s="768"/>
      <c r="J746" s="442"/>
      <c r="K746" s="467" t="s">
        <v>49</v>
      </c>
      <c r="L746" s="610"/>
      <c r="M746" s="442"/>
      <c r="N746" s="442"/>
      <c r="O746" s="467" t="s">
        <v>49</v>
      </c>
      <c r="P746" s="610"/>
      <c r="W746" s="453"/>
    </row>
    <row r="747" spans="1:23" s="64" customFormat="1" ht="17" thickBot="1">
      <c r="A747" s="470"/>
      <c r="B747" s="467"/>
      <c r="C747" s="442"/>
      <c r="D747" s="442"/>
      <c r="E747" s="474"/>
      <c r="F747" s="474"/>
      <c r="G747" s="474"/>
      <c r="H747" s="474"/>
      <c r="I747" s="442"/>
      <c r="J747" s="442"/>
      <c r="K747" s="467"/>
      <c r="L747" s="475"/>
      <c r="M747" s="450"/>
      <c r="N747" s="450"/>
      <c r="O747" s="476"/>
      <c r="P747" s="477"/>
      <c r="W747" s="453"/>
    </row>
    <row r="748" spans="1:23" s="64" customFormat="1" ht="17" thickBot="1">
      <c r="A748" s="470"/>
      <c r="B748" s="467" t="s">
        <v>779</v>
      </c>
      <c r="C748" s="442"/>
      <c r="D748" s="442"/>
      <c r="E748" s="474"/>
      <c r="F748" s="474"/>
      <c r="G748" s="801" t="s">
        <v>859</v>
      </c>
      <c r="H748" s="802"/>
      <c r="I748" s="803"/>
      <c r="J748" s="442"/>
      <c r="K748" s="467" t="s">
        <v>50</v>
      </c>
      <c r="L748" s="611"/>
      <c r="M748" s="442"/>
      <c r="N748" s="442"/>
      <c r="O748" s="467" t="s">
        <v>50</v>
      </c>
      <c r="P748" s="611"/>
      <c r="W748" s="453"/>
    </row>
    <row r="749" spans="1:23" s="64" customFormat="1" ht="16">
      <c r="A749" s="470"/>
      <c r="B749" s="442"/>
      <c r="C749" s="442"/>
      <c r="D749" s="442"/>
      <c r="E749" s="442"/>
      <c r="F749" s="442"/>
      <c r="G749" s="442"/>
      <c r="H749" s="442"/>
      <c r="I749" s="442"/>
      <c r="J749" s="442"/>
      <c r="K749" s="442"/>
      <c r="L749" s="442"/>
      <c r="M749" s="442"/>
      <c r="N749" s="442"/>
      <c r="O749" s="442"/>
      <c r="P749" s="471"/>
      <c r="W749" s="453"/>
    </row>
    <row r="750" spans="1:23" s="64" customFormat="1" ht="16">
      <c r="A750" s="470"/>
      <c r="B750" s="467" t="s">
        <v>70</v>
      </c>
      <c r="C750" s="442"/>
      <c r="D750" s="766"/>
      <c r="E750" s="767"/>
      <c r="F750" s="768"/>
      <c r="G750" s="442"/>
      <c r="H750" s="467" t="s">
        <v>71</v>
      </c>
      <c r="I750" s="442"/>
      <c r="J750" s="769"/>
      <c r="K750" s="804"/>
      <c r="L750" s="804"/>
      <c r="M750" s="804"/>
      <c r="N750" s="804"/>
      <c r="O750" s="770"/>
      <c r="P750" s="471"/>
      <c r="W750" s="453"/>
    </row>
    <row r="751" spans="1:23" s="64" customFormat="1" ht="16">
      <c r="A751" s="470"/>
      <c r="B751" s="442"/>
      <c r="C751" s="442"/>
      <c r="D751" s="442"/>
      <c r="E751" s="442"/>
      <c r="F751" s="442"/>
      <c r="G751" s="442"/>
      <c r="H751" s="442"/>
      <c r="I751" s="442"/>
      <c r="J751" s="442"/>
      <c r="K751" s="442"/>
      <c r="L751" s="442"/>
      <c r="M751" s="442"/>
      <c r="N751" s="442"/>
      <c r="O751" s="442"/>
      <c r="P751" s="471"/>
      <c r="W751" s="453"/>
    </row>
    <row r="752" spans="1:23" s="64" customFormat="1" ht="16">
      <c r="A752" s="470"/>
      <c r="B752" s="467" t="s">
        <v>72</v>
      </c>
      <c r="C752" s="442"/>
      <c r="D752" s="766"/>
      <c r="E752" s="767"/>
      <c r="F752" s="767"/>
      <c r="G752" s="767"/>
      <c r="H752" s="767"/>
      <c r="I752" s="767"/>
      <c r="J752" s="767"/>
      <c r="K752" s="767"/>
      <c r="L752" s="767"/>
      <c r="M752" s="767"/>
      <c r="N752" s="767"/>
      <c r="O752" s="768"/>
      <c r="P752" s="471"/>
      <c r="W752" s="453"/>
    </row>
    <row r="753" spans="1:23" s="64" customFormat="1" ht="17" thickBot="1">
      <c r="A753" s="479"/>
      <c r="B753" s="480"/>
      <c r="C753" s="480"/>
      <c r="D753" s="480"/>
      <c r="E753" s="480"/>
      <c r="F753" s="480"/>
      <c r="G753" s="480"/>
      <c r="H753" s="480"/>
      <c r="I753" s="480"/>
      <c r="J753" s="480"/>
      <c r="K753" s="480"/>
      <c r="L753" s="480"/>
      <c r="M753" s="480"/>
      <c r="N753" s="480"/>
      <c r="O753" s="480"/>
      <c r="P753" s="481"/>
      <c r="W753" s="453"/>
    </row>
    <row r="754" spans="1:23" s="64" customFormat="1" ht="17" thickBot="1">
      <c r="A754" s="470"/>
      <c r="B754" s="465"/>
      <c r="C754" s="465"/>
      <c r="D754" s="465"/>
      <c r="E754" s="465"/>
      <c r="F754" s="465"/>
      <c r="G754" s="465"/>
      <c r="H754" s="465"/>
      <c r="I754" s="465"/>
      <c r="J754" s="465"/>
      <c r="K754" s="465"/>
      <c r="L754" s="465"/>
      <c r="M754" s="465"/>
      <c r="N754" s="465"/>
      <c r="O754" s="465"/>
      <c r="P754" s="466"/>
      <c r="W754" s="457" t="s">
        <v>195</v>
      </c>
    </row>
    <row r="755" spans="1:23" s="64" customFormat="1" ht="17" thickBot="1">
      <c r="A755" s="374" t="s">
        <v>1225</v>
      </c>
      <c r="B755" s="467" t="s">
        <v>68</v>
      </c>
      <c r="C755" s="442"/>
      <c r="D755" s="442"/>
      <c r="E755" s="766"/>
      <c r="F755" s="767"/>
      <c r="G755" s="767"/>
      <c r="H755" s="767"/>
      <c r="I755" s="767"/>
      <c r="J755" s="768"/>
      <c r="K755" s="468" t="s">
        <v>69</v>
      </c>
      <c r="L755" s="766"/>
      <c r="M755" s="768"/>
      <c r="N755" s="442"/>
      <c r="O755" s="467" t="s">
        <v>778</v>
      </c>
      <c r="P755" s="629"/>
      <c r="W755" s="453"/>
    </row>
    <row r="756" spans="1:23" s="64" customFormat="1" ht="17" thickBot="1">
      <c r="A756" s="470"/>
      <c r="B756" s="442"/>
      <c r="C756" s="442"/>
      <c r="D756" s="442"/>
      <c r="E756" s="442"/>
      <c r="F756" s="442"/>
      <c r="G756" s="442"/>
      <c r="H756" s="442"/>
      <c r="I756" s="442"/>
      <c r="J756" s="442"/>
      <c r="K756" s="442"/>
      <c r="L756" s="442"/>
      <c r="M756" s="442"/>
      <c r="N756" s="442"/>
      <c r="O756" s="442"/>
      <c r="P756" s="471"/>
      <c r="W756" s="453"/>
    </row>
    <row r="757" spans="1:23" s="64" customFormat="1" ht="17" thickBot="1">
      <c r="A757" s="470"/>
      <c r="B757" s="467" t="s">
        <v>862</v>
      </c>
      <c r="C757" s="442"/>
      <c r="D757" s="442"/>
      <c r="E757" s="472"/>
      <c r="F757" s="472"/>
      <c r="G757" s="766"/>
      <c r="H757" s="767"/>
      <c r="I757" s="768"/>
      <c r="J757" s="442"/>
      <c r="K757" s="467" t="s">
        <v>49</v>
      </c>
      <c r="L757" s="610"/>
      <c r="M757" s="442"/>
      <c r="N757" s="442"/>
      <c r="O757" s="467" t="s">
        <v>49</v>
      </c>
      <c r="P757" s="610"/>
      <c r="W757" s="453"/>
    </row>
    <row r="758" spans="1:23" s="64" customFormat="1" ht="17" thickBot="1">
      <c r="A758" s="470"/>
      <c r="B758" s="467"/>
      <c r="C758" s="442"/>
      <c r="D758" s="442"/>
      <c r="E758" s="474"/>
      <c r="F758" s="474"/>
      <c r="G758" s="474"/>
      <c r="H758" s="474"/>
      <c r="I758" s="442"/>
      <c r="J758" s="442"/>
      <c r="K758" s="467"/>
      <c r="L758" s="475"/>
      <c r="M758" s="450"/>
      <c r="N758" s="450"/>
      <c r="O758" s="476"/>
      <c r="P758" s="477"/>
      <c r="W758" s="453"/>
    </row>
    <row r="759" spans="1:23" s="64" customFormat="1" ht="17" thickBot="1">
      <c r="A759" s="470"/>
      <c r="B759" s="467" t="s">
        <v>779</v>
      </c>
      <c r="C759" s="442"/>
      <c r="D759" s="442"/>
      <c r="E759" s="474"/>
      <c r="F759" s="474"/>
      <c r="G759" s="801" t="s">
        <v>859</v>
      </c>
      <c r="H759" s="802"/>
      <c r="I759" s="803"/>
      <c r="J759" s="442"/>
      <c r="K759" s="467" t="s">
        <v>50</v>
      </c>
      <c r="L759" s="611"/>
      <c r="M759" s="442"/>
      <c r="N759" s="442"/>
      <c r="O759" s="467" t="s">
        <v>50</v>
      </c>
      <c r="P759" s="611"/>
      <c r="W759" s="453"/>
    </row>
    <row r="760" spans="1:23" s="64" customFormat="1" ht="16">
      <c r="A760" s="470"/>
      <c r="B760" s="442"/>
      <c r="C760" s="442"/>
      <c r="D760" s="442"/>
      <c r="E760" s="442"/>
      <c r="F760" s="442"/>
      <c r="G760" s="442"/>
      <c r="H760" s="442"/>
      <c r="I760" s="442"/>
      <c r="J760" s="442"/>
      <c r="K760" s="442"/>
      <c r="L760" s="442"/>
      <c r="M760" s="442"/>
      <c r="N760" s="442"/>
      <c r="O760" s="442"/>
      <c r="P760" s="471"/>
      <c r="W760" s="453"/>
    </row>
    <row r="761" spans="1:23" s="64" customFormat="1" ht="16">
      <c r="A761" s="470"/>
      <c r="B761" s="467" t="s">
        <v>70</v>
      </c>
      <c r="C761" s="442"/>
      <c r="D761" s="766"/>
      <c r="E761" s="767"/>
      <c r="F761" s="768"/>
      <c r="G761" s="442"/>
      <c r="H761" s="467" t="s">
        <v>71</v>
      </c>
      <c r="I761" s="442"/>
      <c r="J761" s="769"/>
      <c r="K761" s="804"/>
      <c r="L761" s="804"/>
      <c r="M761" s="804"/>
      <c r="N761" s="804"/>
      <c r="O761" s="770"/>
      <c r="P761" s="471"/>
      <c r="W761" s="453"/>
    </row>
    <row r="762" spans="1:23" s="64" customFormat="1" ht="16">
      <c r="A762" s="470"/>
      <c r="B762" s="442"/>
      <c r="C762" s="442"/>
      <c r="D762" s="442"/>
      <c r="E762" s="442"/>
      <c r="F762" s="442"/>
      <c r="G762" s="442"/>
      <c r="H762" s="442"/>
      <c r="I762" s="442"/>
      <c r="J762" s="442"/>
      <c r="K762" s="442"/>
      <c r="L762" s="442"/>
      <c r="M762" s="442"/>
      <c r="N762" s="442"/>
      <c r="O762" s="442"/>
      <c r="P762" s="471"/>
      <c r="W762" s="453"/>
    </row>
    <row r="763" spans="1:23" s="64" customFormat="1" ht="16">
      <c r="A763" s="470"/>
      <c r="B763" s="467" t="s">
        <v>72</v>
      </c>
      <c r="C763" s="442"/>
      <c r="D763" s="766"/>
      <c r="E763" s="767"/>
      <c r="F763" s="767"/>
      <c r="G763" s="767"/>
      <c r="H763" s="767"/>
      <c r="I763" s="767"/>
      <c r="J763" s="767"/>
      <c r="K763" s="767"/>
      <c r="L763" s="767"/>
      <c r="M763" s="767"/>
      <c r="N763" s="767"/>
      <c r="O763" s="768"/>
      <c r="P763" s="471"/>
      <c r="W763" s="453"/>
    </row>
    <row r="764" spans="1:23" s="64" customFormat="1" ht="17" thickBot="1">
      <c r="A764" s="479"/>
      <c r="B764" s="480"/>
      <c r="C764" s="480"/>
      <c r="D764" s="480"/>
      <c r="E764" s="480"/>
      <c r="F764" s="480"/>
      <c r="G764" s="480"/>
      <c r="H764" s="480"/>
      <c r="I764" s="480"/>
      <c r="J764" s="480"/>
      <c r="K764" s="480"/>
      <c r="L764" s="480"/>
      <c r="M764" s="480"/>
      <c r="N764" s="480"/>
      <c r="O764" s="480"/>
      <c r="P764" s="481"/>
      <c r="W764" s="453"/>
    </row>
    <row r="765" spans="1:23" s="64" customFormat="1" ht="17" thickBot="1">
      <c r="A765" s="470"/>
      <c r="B765" s="465"/>
      <c r="C765" s="465"/>
      <c r="D765" s="465"/>
      <c r="E765" s="465"/>
      <c r="F765" s="465"/>
      <c r="G765" s="465"/>
      <c r="H765" s="465"/>
      <c r="I765" s="465"/>
      <c r="J765" s="465"/>
      <c r="K765" s="465"/>
      <c r="L765" s="465"/>
      <c r="M765" s="465"/>
      <c r="N765" s="465"/>
      <c r="O765" s="465"/>
      <c r="P765" s="466"/>
      <c r="W765" s="457" t="s">
        <v>195</v>
      </c>
    </row>
    <row r="766" spans="1:23" s="64" customFormat="1" ht="17" thickBot="1">
      <c r="A766" s="374" t="s">
        <v>1226</v>
      </c>
      <c r="B766" s="467" t="s">
        <v>68</v>
      </c>
      <c r="C766" s="442"/>
      <c r="D766" s="442"/>
      <c r="E766" s="766"/>
      <c r="F766" s="767"/>
      <c r="G766" s="767"/>
      <c r="H766" s="767"/>
      <c r="I766" s="767"/>
      <c r="J766" s="768"/>
      <c r="K766" s="468" t="s">
        <v>69</v>
      </c>
      <c r="L766" s="766"/>
      <c r="M766" s="768"/>
      <c r="N766" s="442"/>
      <c r="O766" s="467" t="s">
        <v>778</v>
      </c>
      <c r="P766" s="629"/>
      <c r="W766" s="453"/>
    </row>
    <row r="767" spans="1:23" s="64" customFormat="1" ht="17" thickBot="1">
      <c r="A767" s="470"/>
      <c r="B767" s="442"/>
      <c r="C767" s="442"/>
      <c r="D767" s="442"/>
      <c r="E767" s="442"/>
      <c r="F767" s="442"/>
      <c r="G767" s="442"/>
      <c r="H767" s="442"/>
      <c r="I767" s="442"/>
      <c r="J767" s="442"/>
      <c r="K767" s="442"/>
      <c r="L767" s="442"/>
      <c r="M767" s="442"/>
      <c r="N767" s="442"/>
      <c r="O767" s="442"/>
      <c r="P767" s="471"/>
      <c r="W767" s="453"/>
    </row>
    <row r="768" spans="1:23" s="64" customFormat="1" ht="17" thickBot="1">
      <c r="A768" s="470"/>
      <c r="B768" s="467" t="s">
        <v>862</v>
      </c>
      <c r="C768" s="442"/>
      <c r="D768" s="442"/>
      <c r="E768" s="472"/>
      <c r="F768" s="472"/>
      <c r="G768" s="766"/>
      <c r="H768" s="767"/>
      <c r="I768" s="768"/>
      <c r="J768" s="442"/>
      <c r="K768" s="467" t="s">
        <v>49</v>
      </c>
      <c r="L768" s="610"/>
      <c r="M768" s="442"/>
      <c r="N768" s="442"/>
      <c r="O768" s="467" t="s">
        <v>49</v>
      </c>
      <c r="P768" s="610"/>
      <c r="W768" s="453"/>
    </row>
    <row r="769" spans="1:23" s="64" customFormat="1" ht="17" thickBot="1">
      <c r="A769" s="470"/>
      <c r="B769" s="467"/>
      <c r="C769" s="442"/>
      <c r="D769" s="442"/>
      <c r="E769" s="474"/>
      <c r="F769" s="474"/>
      <c r="G769" s="474"/>
      <c r="H769" s="474"/>
      <c r="I769" s="442"/>
      <c r="J769" s="442"/>
      <c r="K769" s="467"/>
      <c r="L769" s="475"/>
      <c r="M769" s="450"/>
      <c r="N769" s="450"/>
      <c r="O769" s="476"/>
      <c r="P769" s="477"/>
      <c r="W769" s="453"/>
    </row>
    <row r="770" spans="1:23" s="64" customFormat="1" ht="17" thickBot="1">
      <c r="A770" s="470"/>
      <c r="B770" s="467" t="s">
        <v>779</v>
      </c>
      <c r="C770" s="442"/>
      <c r="D770" s="442"/>
      <c r="E770" s="474"/>
      <c r="F770" s="474"/>
      <c r="G770" s="801" t="s">
        <v>859</v>
      </c>
      <c r="H770" s="802"/>
      <c r="I770" s="803"/>
      <c r="J770" s="442"/>
      <c r="K770" s="467" t="s">
        <v>50</v>
      </c>
      <c r="L770" s="611"/>
      <c r="M770" s="442"/>
      <c r="N770" s="442"/>
      <c r="O770" s="467" t="s">
        <v>50</v>
      </c>
      <c r="P770" s="611"/>
      <c r="W770" s="453"/>
    </row>
    <row r="771" spans="1:23" s="64" customFormat="1" ht="16">
      <c r="A771" s="470"/>
      <c r="B771" s="442"/>
      <c r="C771" s="442"/>
      <c r="D771" s="442"/>
      <c r="E771" s="442"/>
      <c r="F771" s="442"/>
      <c r="G771" s="442"/>
      <c r="H771" s="442"/>
      <c r="I771" s="442"/>
      <c r="J771" s="442"/>
      <c r="K771" s="442"/>
      <c r="L771" s="442"/>
      <c r="M771" s="442"/>
      <c r="N771" s="442"/>
      <c r="O771" s="442"/>
      <c r="P771" s="471"/>
      <c r="W771" s="453"/>
    </row>
    <row r="772" spans="1:23" s="64" customFormat="1" ht="16">
      <c r="A772" s="470"/>
      <c r="B772" s="467" t="s">
        <v>70</v>
      </c>
      <c r="C772" s="442"/>
      <c r="D772" s="766"/>
      <c r="E772" s="767"/>
      <c r="F772" s="768"/>
      <c r="G772" s="442"/>
      <c r="H772" s="467" t="s">
        <v>71</v>
      </c>
      <c r="I772" s="442"/>
      <c r="J772" s="769"/>
      <c r="K772" s="804"/>
      <c r="L772" s="804"/>
      <c r="M772" s="804"/>
      <c r="N772" s="804"/>
      <c r="O772" s="770"/>
      <c r="P772" s="471"/>
      <c r="W772" s="453"/>
    </row>
    <row r="773" spans="1:23" s="64" customFormat="1" ht="16">
      <c r="A773" s="470"/>
      <c r="B773" s="442"/>
      <c r="C773" s="442"/>
      <c r="D773" s="442"/>
      <c r="E773" s="442"/>
      <c r="F773" s="442"/>
      <c r="G773" s="442"/>
      <c r="H773" s="442"/>
      <c r="I773" s="442"/>
      <c r="J773" s="442"/>
      <c r="K773" s="442"/>
      <c r="L773" s="442"/>
      <c r="M773" s="442"/>
      <c r="N773" s="442"/>
      <c r="O773" s="442"/>
      <c r="P773" s="471"/>
      <c r="W773" s="453"/>
    </row>
    <row r="774" spans="1:23" s="64" customFormat="1" ht="16">
      <c r="A774" s="470"/>
      <c r="B774" s="467" t="s">
        <v>72</v>
      </c>
      <c r="C774" s="442"/>
      <c r="D774" s="766"/>
      <c r="E774" s="767"/>
      <c r="F774" s="767"/>
      <c r="G774" s="767"/>
      <c r="H774" s="767"/>
      <c r="I774" s="767"/>
      <c r="J774" s="767"/>
      <c r="K774" s="767"/>
      <c r="L774" s="767"/>
      <c r="M774" s="767"/>
      <c r="N774" s="767"/>
      <c r="O774" s="768"/>
      <c r="P774" s="471"/>
      <c r="W774" s="453"/>
    </row>
    <row r="775" spans="1:23" s="64" customFormat="1" ht="17" thickBot="1">
      <c r="A775" s="479"/>
      <c r="B775" s="480"/>
      <c r="C775" s="480"/>
      <c r="D775" s="480"/>
      <c r="E775" s="480"/>
      <c r="F775" s="480"/>
      <c r="G775" s="480"/>
      <c r="H775" s="480"/>
      <c r="I775" s="480"/>
      <c r="J775" s="480"/>
      <c r="K775" s="480"/>
      <c r="L775" s="480"/>
      <c r="M775" s="480"/>
      <c r="N775" s="480"/>
      <c r="O775" s="480"/>
      <c r="P775" s="481"/>
      <c r="W775" s="453"/>
    </row>
    <row r="776" spans="1:23" s="64" customFormat="1" ht="17" thickBot="1">
      <c r="A776" s="470"/>
      <c r="B776" s="465"/>
      <c r="C776" s="465"/>
      <c r="D776" s="465"/>
      <c r="E776" s="465"/>
      <c r="F776" s="465"/>
      <c r="G776" s="465"/>
      <c r="H776" s="465"/>
      <c r="I776" s="465"/>
      <c r="J776" s="465"/>
      <c r="K776" s="465"/>
      <c r="L776" s="465"/>
      <c r="M776" s="465"/>
      <c r="N776" s="465"/>
      <c r="O776" s="465"/>
      <c r="P776" s="466"/>
      <c r="W776" s="457" t="s">
        <v>195</v>
      </c>
    </row>
    <row r="777" spans="1:23" s="64" customFormat="1" ht="17" thickBot="1">
      <c r="A777" s="374" t="s">
        <v>1227</v>
      </c>
      <c r="B777" s="467" t="s">
        <v>68</v>
      </c>
      <c r="C777" s="442"/>
      <c r="D777" s="442"/>
      <c r="E777" s="766"/>
      <c r="F777" s="767"/>
      <c r="G777" s="767"/>
      <c r="H777" s="767"/>
      <c r="I777" s="767"/>
      <c r="J777" s="768"/>
      <c r="K777" s="468" t="s">
        <v>69</v>
      </c>
      <c r="L777" s="766"/>
      <c r="M777" s="768"/>
      <c r="N777" s="442"/>
      <c r="O777" s="467" t="s">
        <v>778</v>
      </c>
      <c r="P777" s="629"/>
      <c r="W777" s="453"/>
    </row>
    <row r="778" spans="1:23" s="64" customFormat="1" ht="17" thickBot="1">
      <c r="A778" s="470"/>
      <c r="B778" s="442"/>
      <c r="C778" s="442"/>
      <c r="D778" s="442"/>
      <c r="E778" s="442"/>
      <c r="F778" s="442"/>
      <c r="G778" s="442"/>
      <c r="H778" s="442"/>
      <c r="I778" s="442"/>
      <c r="J778" s="442"/>
      <c r="K778" s="442"/>
      <c r="L778" s="442"/>
      <c r="M778" s="442"/>
      <c r="N778" s="442"/>
      <c r="O778" s="442"/>
      <c r="P778" s="471"/>
      <c r="W778" s="453"/>
    </row>
    <row r="779" spans="1:23" s="64" customFormat="1" ht="17" thickBot="1">
      <c r="A779" s="470"/>
      <c r="B779" s="467" t="s">
        <v>862</v>
      </c>
      <c r="C779" s="442"/>
      <c r="D779" s="442"/>
      <c r="E779" s="472"/>
      <c r="F779" s="472"/>
      <c r="G779" s="766"/>
      <c r="H779" s="767"/>
      <c r="I779" s="768"/>
      <c r="J779" s="442"/>
      <c r="K779" s="467" t="s">
        <v>49</v>
      </c>
      <c r="L779" s="610"/>
      <c r="M779" s="442"/>
      <c r="N779" s="442"/>
      <c r="O779" s="467" t="s">
        <v>49</v>
      </c>
      <c r="P779" s="610"/>
      <c r="W779" s="453"/>
    </row>
    <row r="780" spans="1:23" s="64" customFormat="1" ht="17" thickBot="1">
      <c r="A780" s="470"/>
      <c r="B780" s="467"/>
      <c r="C780" s="442"/>
      <c r="D780" s="442"/>
      <c r="E780" s="474"/>
      <c r="F780" s="474"/>
      <c r="G780" s="474"/>
      <c r="H780" s="474"/>
      <c r="I780" s="442"/>
      <c r="J780" s="442"/>
      <c r="K780" s="467"/>
      <c r="L780" s="475"/>
      <c r="M780" s="450"/>
      <c r="N780" s="450"/>
      <c r="O780" s="476"/>
      <c r="P780" s="477"/>
      <c r="W780" s="453"/>
    </row>
    <row r="781" spans="1:23" s="64" customFormat="1" ht="17" thickBot="1">
      <c r="A781" s="470"/>
      <c r="B781" s="467" t="s">
        <v>779</v>
      </c>
      <c r="C781" s="442"/>
      <c r="D781" s="442"/>
      <c r="E781" s="474"/>
      <c r="F781" s="474"/>
      <c r="G781" s="801" t="s">
        <v>859</v>
      </c>
      <c r="H781" s="802"/>
      <c r="I781" s="803"/>
      <c r="J781" s="442"/>
      <c r="K781" s="467" t="s">
        <v>50</v>
      </c>
      <c r="L781" s="611"/>
      <c r="M781" s="442"/>
      <c r="N781" s="442"/>
      <c r="O781" s="467" t="s">
        <v>50</v>
      </c>
      <c r="P781" s="611"/>
      <c r="W781" s="453"/>
    </row>
    <row r="782" spans="1:23" s="64" customFormat="1" ht="16">
      <c r="A782" s="470"/>
      <c r="B782" s="442"/>
      <c r="C782" s="442"/>
      <c r="D782" s="442"/>
      <c r="E782" s="442"/>
      <c r="F782" s="442"/>
      <c r="G782" s="442"/>
      <c r="H782" s="442"/>
      <c r="I782" s="442"/>
      <c r="J782" s="442"/>
      <c r="K782" s="442"/>
      <c r="L782" s="442"/>
      <c r="M782" s="442"/>
      <c r="N782" s="442"/>
      <c r="O782" s="442"/>
      <c r="P782" s="471"/>
      <c r="W782" s="453"/>
    </row>
    <row r="783" spans="1:23" s="64" customFormat="1" ht="16">
      <c r="A783" s="470"/>
      <c r="B783" s="467" t="s">
        <v>70</v>
      </c>
      <c r="C783" s="442"/>
      <c r="D783" s="766"/>
      <c r="E783" s="767"/>
      <c r="F783" s="768"/>
      <c r="G783" s="442"/>
      <c r="H783" s="467" t="s">
        <v>71</v>
      </c>
      <c r="I783" s="442"/>
      <c r="J783" s="769"/>
      <c r="K783" s="804"/>
      <c r="L783" s="804"/>
      <c r="M783" s="804"/>
      <c r="N783" s="804"/>
      <c r="O783" s="770"/>
      <c r="P783" s="471"/>
      <c r="W783" s="453"/>
    </row>
    <row r="784" spans="1:23" s="64" customFormat="1" ht="16">
      <c r="A784" s="470"/>
      <c r="B784" s="442"/>
      <c r="C784" s="442"/>
      <c r="D784" s="442"/>
      <c r="E784" s="442"/>
      <c r="F784" s="442"/>
      <c r="G784" s="442"/>
      <c r="H784" s="442"/>
      <c r="I784" s="442"/>
      <c r="J784" s="442"/>
      <c r="K784" s="442"/>
      <c r="L784" s="442"/>
      <c r="M784" s="442"/>
      <c r="N784" s="442"/>
      <c r="O784" s="442"/>
      <c r="P784" s="471"/>
      <c r="W784" s="453"/>
    </row>
    <row r="785" spans="1:23" s="64" customFormat="1" ht="16">
      <c r="A785" s="470"/>
      <c r="B785" s="467" t="s">
        <v>72</v>
      </c>
      <c r="C785" s="442"/>
      <c r="D785" s="766"/>
      <c r="E785" s="767"/>
      <c r="F785" s="767"/>
      <c r="G785" s="767"/>
      <c r="H785" s="767"/>
      <c r="I785" s="767"/>
      <c r="J785" s="767"/>
      <c r="K785" s="767"/>
      <c r="L785" s="767"/>
      <c r="M785" s="767"/>
      <c r="N785" s="767"/>
      <c r="O785" s="768"/>
      <c r="P785" s="471"/>
      <c r="W785" s="453"/>
    </row>
    <row r="786" spans="1:23" s="64" customFormat="1" ht="17" thickBot="1">
      <c r="A786" s="479"/>
      <c r="B786" s="480"/>
      <c r="C786" s="480"/>
      <c r="D786" s="480"/>
      <c r="E786" s="480"/>
      <c r="F786" s="480"/>
      <c r="G786" s="480"/>
      <c r="H786" s="480"/>
      <c r="I786" s="480"/>
      <c r="J786" s="480"/>
      <c r="K786" s="480"/>
      <c r="L786" s="480"/>
      <c r="M786" s="480"/>
      <c r="N786" s="480"/>
      <c r="O786" s="480"/>
      <c r="P786" s="481"/>
      <c r="W786" s="453"/>
    </row>
    <row r="787" spans="1:23" s="64" customFormat="1" ht="17" thickBot="1">
      <c r="A787" s="470"/>
      <c r="B787" s="465"/>
      <c r="C787" s="465"/>
      <c r="D787" s="465"/>
      <c r="E787" s="465"/>
      <c r="F787" s="465"/>
      <c r="G787" s="465"/>
      <c r="H787" s="465"/>
      <c r="I787" s="465"/>
      <c r="J787" s="465"/>
      <c r="K787" s="465"/>
      <c r="L787" s="465"/>
      <c r="M787" s="465"/>
      <c r="N787" s="465"/>
      <c r="O787" s="465"/>
      <c r="P787" s="466"/>
      <c r="W787" s="457" t="s">
        <v>195</v>
      </c>
    </row>
    <row r="788" spans="1:23" s="64" customFormat="1" ht="17" thickBot="1">
      <c r="A788" s="374" t="s">
        <v>1228</v>
      </c>
      <c r="B788" s="467" t="s">
        <v>68</v>
      </c>
      <c r="C788" s="442"/>
      <c r="D788" s="442"/>
      <c r="E788" s="766"/>
      <c r="F788" s="767"/>
      <c r="G788" s="767"/>
      <c r="H788" s="767"/>
      <c r="I788" s="767"/>
      <c r="J788" s="768"/>
      <c r="K788" s="468" t="s">
        <v>69</v>
      </c>
      <c r="L788" s="766"/>
      <c r="M788" s="768"/>
      <c r="N788" s="442"/>
      <c r="O788" s="467" t="s">
        <v>778</v>
      </c>
      <c r="P788" s="629"/>
      <c r="W788" s="453"/>
    </row>
    <row r="789" spans="1:23" s="64" customFormat="1" ht="17" thickBot="1">
      <c r="A789" s="470"/>
      <c r="B789" s="442"/>
      <c r="C789" s="442"/>
      <c r="D789" s="442"/>
      <c r="E789" s="442"/>
      <c r="F789" s="442"/>
      <c r="G789" s="442"/>
      <c r="H789" s="442"/>
      <c r="I789" s="442"/>
      <c r="J789" s="442"/>
      <c r="K789" s="442"/>
      <c r="L789" s="442"/>
      <c r="M789" s="442"/>
      <c r="N789" s="442"/>
      <c r="O789" s="442"/>
      <c r="P789" s="471"/>
      <c r="W789" s="453"/>
    </row>
    <row r="790" spans="1:23" s="64" customFormat="1" ht="17" thickBot="1">
      <c r="A790" s="470"/>
      <c r="B790" s="467" t="s">
        <v>862</v>
      </c>
      <c r="C790" s="442"/>
      <c r="D790" s="442"/>
      <c r="E790" s="472"/>
      <c r="F790" s="472"/>
      <c r="G790" s="766"/>
      <c r="H790" s="767"/>
      <c r="I790" s="768"/>
      <c r="J790" s="442"/>
      <c r="K790" s="467" t="s">
        <v>49</v>
      </c>
      <c r="L790" s="610"/>
      <c r="M790" s="442"/>
      <c r="N790" s="442"/>
      <c r="O790" s="467" t="s">
        <v>49</v>
      </c>
      <c r="P790" s="610"/>
      <c r="W790" s="453"/>
    </row>
    <row r="791" spans="1:23" s="64" customFormat="1" ht="17" thickBot="1">
      <c r="A791" s="470"/>
      <c r="B791" s="467"/>
      <c r="C791" s="442"/>
      <c r="D791" s="442"/>
      <c r="E791" s="474"/>
      <c r="F791" s="474"/>
      <c r="G791" s="474"/>
      <c r="H791" s="474"/>
      <c r="I791" s="442"/>
      <c r="J791" s="442"/>
      <c r="K791" s="467"/>
      <c r="L791" s="475"/>
      <c r="M791" s="450"/>
      <c r="N791" s="450"/>
      <c r="O791" s="476"/>
      <c r="P791" s="477"/>
      <c r="W791" s="453"/>
    </row>
    <row r="792" spans="1:23" s="64" customFormat="1" ht="17" thickBot="1">
      <c r="A792" s="470"/>
      <c r="B792" s="467" t="s">
        <v>779</v>
      </c>
      <c r="C792" s="442"/>
      <c r="D792" s="442"/>
      <c r="E792" s="474"/>
      <c r="F792" s="474"/>
      <c r="G792" s="801" t="s">
        <v>859</v>
      </c>
      <c r="H792" s="802"/>
      <c r="I792" s="803"/>
      <c r="J792" s="442"/>
      <c r="K792" s="467" t="s">
        <v>50</v>
      </c>
      <c r="L792" s="611"/>
      <c r="M792" s="442"/>
      <c r="N792" s="442"/>
      <c r="O792" s="467" t="s">
        <v>50</v>
      </c>
      <c r="P792" s="611"/>
      <c r="W792" s="453"/>
    </row>
    <row r="793" spans="1:23" s="64" customFormat="1" ht="16">
      <c r="A793" s="470"/>
      <c r="B793" s="442"/>
      <c r="C793" s="442"/>
      <c r="D793" s="442"/>
      <c r="E793" s="442"/>
      <c r="F793" s="442"/>
      <c r="G793" s="442"/>
      <c r="H793" s="442"/>
      <c r="I793" s="442"/>
      <c r="J793" s="442"/>
      <c r="K793" s="442"/>
      <c r="L793" s="442"/>
      <c r="M793" s="442"/>
      <c r="N793" s="442"/>
      <c r="O793" s="442"/>
      <c r="P793" s="471"/>
      <c r="W793" s="453"/>
    </row>
    <row r="794" spans="1:23" s="64" customFormat="1" ht="16">
      <c r="A794" s="470"/>
      <c r="B794" s="467" t="s">
        <v>70</v>
      </c>
      <c r="C794" s="442"/>
      <c r="D794" s="766"/>
      <c r="E794" s="767"/>
      <c r="F794" s="768"/>
      <c r="G794" s="442"/>
      <c r="H794" s="467" t="s">
        <v>71</v>
      </c>
      <c r="I794" s="442"/>
      <c r="J794" s="769"/>
      <c r="K794" s="804"/>
      <c r="L794" s="804"/>
      <c r="M794" s="804"/>
      <c r="N794" s="804"/>
      <c r="O794" s="770"/>
      <c r="P794" s="471"/>
      <c r="W794" s="453"/>
    </row>
    <row r="795" spans="1:23" s="64" customFormat="1" ht="16">
      <c r="A795" s="470"/>
      <c r="B795" s="442"/>
      <c r="C795" s="442"/>
      <c r="D795" s="442"/>
      <c r="E795" s="442"/>
      <c r="F795" s="442"/>
      <c r="G795" s="442"/>
      <c r="H795" s="442"/>
      <c r="I795" s="442"/>
      <c r="J795" s="442"/>
      <c r="K795" s="442"/>
      <c r="L795" s="442"/>
      <c r="M795" s="442"/>
      <c r="N795" s="442"/>
      <c r="O795" s="442"/>
      <c r="P795" s="471"/>
      <c r="W795" s="453"/>
    </row>
    <row r="796" spans="1:23" s="64" customFormat="1" ht="16">
      <c r="A796" s="470"/>
      <c r="B796" s="467" t="s">
        <v>72</v>
      </c>
      <c r="C796" s="442"/>
      <c r="D796" s="766"/>
      <c r="E796" s="767"/>
      <c r="F796" s="767"/>
      <c r="G796" s="767"/>
      <c r="H796" s="767"/>
      <c r="I796" s="767"/>
      <c r="J796" s="767"/>
      <c r="K796" s="767"/>
      <c r="L796" s="767"/>
      <c r="M796" s="767"/>
      <c r="N796" s="767"/>
      <c r="O796" s="768"/>
      <c r="P796" s="471"/>
      <c r="W796" s="453"/>
    </row>
    <row r="797" spans="1:23" s="64" customFormat="1" ht="17" thickBot="1">
      <c r="A797" s="479"/>
      <c r="B797" s="480"/>
      <c r="C797" s="480"/>
      <c r="D797" s="480"/>
      <c r="E797" s="480"/>
      <c r="F797" s="480"/>
      <c r="G797" s="480"/>
      <c r="H797" s="480"/>
      <c r="I797" s="480"/>
      <c r="J797" s="480"/>
      <c r="K797" s="480"/>
      <c r="L797" s="480"/>
      <c r="M797" s="480"/>
      <c r="N797" s="480"/>
      <c r="O797" s="480"/>
      <c r="P797" s="481"/>
      <c r="W797" s="453"/>
    </row>
    <row r="798" spans="1:23" ht="17" thickBot="1">
      <c r="A798" s="470"/>
      <c r="B798" s="465"/>
      <c r="C798" s="465"/>
      <c r="D798" s="465"/>
      <c r="E798" s="465"/>
      <c r="F798" s="465"/>
      <c r="G798" s="465"/>
      <c r="H798" s="465"/>
      <c r="I798" s="465"/>
      <c r="J798" s="465"/>
      <c r="K798" s="465"/>
      <c r="L798" s="465"/>
      <c r="M798" s="465"/>
      <c r="N798" s="465"/>
      <c r="O798" s="465"/>
      <c r="P798" s="466"/>
      <c r="Q798" s="64"/>
      <c r="R798" s="64"/>
      <c r="S798" s="64"/>
      <c r="T798" s="64"/>
      <c r="U798" s="64"/>
      <c r="V798" s="64"/>
      <c r="W798" s="457" t="s">
        <v>195</v>
      </c>
    </row>
    <row r="799" spans="1:23" s="64" customFormat="1" ht="17" thickBot="1">
      <c r="A799" s="374" t="s">
        <v>1229</v>
      </c>
      <c r="B799" s="467" t="s">
        <v>68</v>
      </c>
      <c r="C799" s="442"/>
      <c r="D799" s="442"/>
      <c r="E799" s="766"/>
      <c r="F799" s="767"/>
      <c r="G799" s="767"/>
      <c r="H799" s="767"/>
      <c r="I799" s="767"/>
      <c r="J799" s="768"/>
      <c r="K799" s="468" t="s">
        <v>69</v>
      </c>
      <c r="L799" s="766"/>
      <c r="M799" s="768"/>
      <c r="N799" s="442"/>
      <c r="O799" s="467" t="s">
        <v>778</v>
      </c>
      <c r="P799" s="629"/>
      <c r="W799" s="453"/>
    </row>
    <row r="800" spans="1:23" s="64" customFormat="1" ht="17" thickBot="1">
      <c r="A800" s="470"/>
      <c r="B800" s="442"/>
      <c r="C800" s="442"/>
      <c r="D800" s="442"/>
      <c r="E800" s="442"/>
      <c r="F800" s="442"/>
      <c r="G800" s="442"/>
      <c r="H800" s="442"/>
      <c r="I800" s="442"/>
      <c r="J800" s="442"/>
      <c r="K800" s="442"/>
      <c r="L800" s="442"/>
      <c r="M800" s="442"/>
      <c r="N800" s="442"/>
      <c r="O800" s="442"/>
      <c r="P800" s="471"/>
      <c r="W800" s="453"/>
    </row>
    <row r="801" spans="1:23" s="64" customFormat="1" ht="17" thickBot="1">
      <c r="A801" s="470"/>
      <c r="B801" s="467" t="s">
        <v>862</v>
      </c>
      <c r="C801" s="442"/>
      <c r="D801" s="442"/>
      <c r="E801" s="472"/>
      <c r="F801" s="472"/>
      <c r="G801" s="766"/>
      <c r="H801" s="767"/>
      <c r="I801" s="768"/>
      <c r="J801" s="442"/>
      <c r="K801" s="467" t="s">
        <v>49</v>
      </c>
      <c r="L801" s="610"/>
      <c r="M801" s="442"/>
      <c r="N801" s="442"/>
      <c r="O801" s="467" t="s">
        <v>49</v>
      </c>
      <c r="P801" s="610"/>
      <c r="W801" s="453"/>
    </row>
    <row r="802" spans="1:23" s="64" customFormat="1" ht="17" thickBot="1">
      <c r="A802" s="470"/>
      <c r="B802" s="467"/>
      <c r="C802" s="442"/>
      <c r="D802" s="442"/>
      <c r="E802" s="474"/>
      <c r="F802" s="474"/>
      <c r="G802" s="474"/>
      <c r="H802" s="474"/>
      <c r="I802" s="442"/>
      <c r="J802" s="442"/>
      <c r="K802" s="467"/>
      <c r="L802" s="475"/>
      <c r="M802" s="450"/>
      <c r="N802" s="450"/>
      <c r="O802" s="476"/>
      <c r="P802" s="477"/>
      <c r="W802" s="453"/>
    </row>
    <row r="803" spans="1:23" s="64" customFormat="1" ht="17" thickBot="1">
      <c r="A803" s="470"/>
      <c r="B803" s="467" t="s">
        <v>779</v>
      </c>
      <c r="C803" s="442"/>
      <c r="D803" s="442"/>
      <c r="E803" s="474"/>
      <c r="F803" s="474"/>
      <c r="G803" s="801" t="s">
        <v>859</v>
      </c>
      <c r="H803" s="802"/>
      <c r="I803" s="803"/>
      <c r="J803" s="442"/>
      <c r="K803" s="467" t="s">
        <v>50</v>
      </c>
      <c r="L803" s="611"/>
      <c r="M803" s="442"/>
      <c r="N803" s="442"/>
      <c r="O803" s="467" t="s">
        <v>50</v>
      </c>
      <c r="P803" s="611"/>
      <c r="W803" s="453"/>
    </row>
    <row r="804" spans="1:23" s="64" customFormat="1" ht="16">
      <c r="A804" s="470"/>
      <c r="B804" s="442"/>
      <c r="C804" s="442"/>
      <c r="D804" s="442"/>
      <c r="E804" s="442"/>
      <c r="F804" s="442"/>
      <c r="G804" s="442"/>
      <c r="H804" s="442"/>
      <c r="I804" s="442"/>
      <c r="J804" s="442"/>
      <c r="K804" s="442"/>
      <c r="L804" s="442"/>
      <c r="M804" s="442"/>
      <c r="N804" s="442"/>
      <c r="O804" s="442"/>
      <c r="P804" s="471"/>
      <c r="W804" s="453"/>
    </row>
    <row r="805" spans="1:23" s="64" customFormat="1" ht="16">
      <c r="A805" s="470"/>
      <c r="B805" s="467" t="s">
        <v>70</v>
      </c>
      <c r="C805" s="442"/>
      <c r="D805" s="766"/>
      <c r="E805" s="767"/>
      <c r="F805" s="768"/>
      <c r="G805" s="442"/>
      <c r="H805" s="467" t="s">
        <v>71</v>
      </c>
      <c r="I805" s="442"/>
      <c r="J805" s="769"/>
      <c r="K805" s="804"/>
      <c r="L805" s="804"/>
      <c r="M805" s="804"/>
      <c r="N805" s="804"/>
      <c r="O805" s="770"/>
      <c r="P805" s="471"/>
      <c r="W805" s="453"/>
    </row>
    <row r="806" spans="1:23" s="64" customFormat="1" ht="16">
      <c r="A806" s="470"/>
      <c r="B806" s="442"/>
      <c r="C806" s="442"/>
      <c r="D806" s="442"/>
      <c r="E806" s="442"/>
      <c r="F806" s="442"/>
      <c r="G806" s="442"/>
      <c r="H806" s="442"/>
      <c r="I806" s="442"/>
      <c r="J806" s="442"/>
      <c r="K806" s="442"/>
      <c r="L806" s="442"/>
      <c r="M806" s="442"/>
      <c r="N806" s="442"/>
      <c r="O806" s="442"/>
      <c r="P806" s="471"/>
      <c r="W806" s="453"/>
    </row>
    <row r="807" spans="1:23" s="64" customFormat="1" ht="16">
      <c r="A807" s="470"/>
      <c r="B807" s="467" t="s">
        <v>72</v>
      </c>
      <c r="C807" s="442"/>
      <c r="D807" s="766"/>
      <c r="E807" s="767"/>
      <c r="F807" s="767"/>
      <c r="G807" s="767"/>
      <c r="H807" s="767"/>
      <c r="I807" s="767"/>
      <c r="J807" s="767"/>
      <c r="K807" s="767"/>
      <c r="L807" s="767"/>
      <c r="M807" s="767"/>
      <c r="N807" s="767"/>
      <c r="O807" s="768"/>
      <c r="P807" s="471"/>
      <c r="W807" s="453"/>
    </row>
    <row r="808" spans="1:23" s="64" customFormat="1" ht="17" thickBot="1">
      <c r="A808" s="470"/>
      <c r="B808" s="480"/>
      <c r="C808" s="480"/>
      <c r="D808" s="480"/>
      <c r="E808" s="480"/>
      <c r="F808" s="480"/>
      <c r="G808" s="480"/>
      <c r="H808" s="480"/>
      <c r="I808" s="480"/>
      <c r="J808" s="480"/>
      <c r="K808" s="480"/>
      <c r="L808" s="480"/>
      <c r="M808" s="480"/>
      <c r="N808" s="480"/>
      <c r="O808" s="480"/>
      <c r="P808" s="481"/>
      <c r="W808" s="453"/>
    </row>
    <row r="809" spans="1:23" s="64" customFormat="1" ht="17" thickBot="1">
      <c r="A809" s="464"/>
      <c r="B809" s="465"/>
      <c r="C809" s="465"/>
      <c r="D809" s="465"/>
      <c r="E809" s="465"/>
      <c r="F809" s="465"/>
      <c r="G809" s="465"/>
      <c r="H809" s="465"/>
      <c r="I809" s="465"/>
      <c r="J809" s="465"/>
      <c r="K809" s="465"/>
      <c r="L809" s="465"/>
      <c r="M809" s="465"/>
      <c r="N809" s="465"/>
      <c r="O809" s="465"/>
      <c r="P809" s="466"/>
      <c r="W809" s="457" t="s">
        <v>195</v>
      </c>
    </row>
    <row r="810" spans="1:23" s="64" customFormat="1" ht="17" thickBot="1">
      <c r="A810" s="374" t="s">
        <v>1230</v>
      </c>
      <c r="B810" s="467" t="s">
        <v>68</v>
      </c>
      <c r="C810" s="442"/>
      <c r="D810" s="442"/>
      <c r="E810" s="766"/>
      <c r="F810" s="767"/>
      <c r="G810" s="767"/>
      <c r="H810" s="767"/>
      <c r="I810" s="767"/>
      <c r="J810" s="768"/>
      <c r="K810" s="468" t="s">
        <v>69</v>
      </c>
      <c r="L810" s="766"/>
      <c r="M810" s="768"/>
      <c r="N810" s="442"/>
      <c r="O810" s="467" t="s">
        <v>778</v>
      </c>
      <c r="P810" s="629"/>
      <c r="W810" s="453"/>
    </row>
    <row r="811" spans="1:23" s="64" customFormat="1" ht="17" thickBot="1">
      <c r="A811" s="470"/>
      <c r="B811" s="442"/>
      <c r="C811" s="442"/>
      <c r="D811" s="442"/>
      <c r="E811" s="442"/>
      <c r="F811" s="442"/>
      <c r="G811" s="442"/>
      <c r="H811" s="442"/>
      <c r="I811" s="442"/>
      <c r="J811" s="442"/>
      <c r="K811" s="442"/>
      <c r="L811" s="442"/>
      <c r="M811" s="442"/>
      <c r="N811" s="442"/>
      <c r="O811" s="442"/>
      <c r="P811" s="471"/>
      <c r="W811" s="453"/>
    </row>
    <row r="812" spans="1:23" s="64" customFormat="1" ht="17" thickBot="1">
      <c r="A812" s="470"/>
      <c r="B812" s="467" t="s">
        <v>862</v>
      </c>
      <c r="C812" s="442"/>
      <c r="D812" s="442"/>
      <c r="E812" s="472"/>
      <c r="F812" s="472"/>
      <c r="G812" s="766"/>
      <c r="H812" s="767"/>
      <c r="I812" s="768"/>
      <c r="J812" s="442"/>
      <c r="K812" s="467" t="s">
        <v>49</v>
      </c>
      <c r="L812" s="610"/>
      <c r="M812" s="442"/>
      <c r="N812" s="442"/>
      <c r="O812" s="467" t="s">
        <v>49</v>
      </c>
      <c r="P812" s="610"/>
      <c r="W812" s="453"/>
    </row>
    <row r="813" spans="1:23" s="64" customFormat="1" ht="17" thickBot="1">
      <c r="A813" s="470"/>
      <c r="B813" s="467"/>
      <c r="C813" s="442"/>
      <c r="D813" s="442"/>
      <c r="E813" s="474"/>
      <c r="F813" s="474"/>
      <c r="G813" s="474"/>
      <c r="H813" s="474"/>
      <c r="I813" s="442"/>
      <c r="J813" s="442"/>
      <c r="K813" s="467"/>
      <c r="L813" s="475"/>
      <c r="M813" s="450"/>
      <c r="N813" s="450"/>
      <c r="O813" s="476"/>
      <c r="P813" s="477"/>
      <c r="W813" s="453"/>
    </row>
    <row r="814" spans="1:23" s="64" customFormat="1" ht="17" thickBot="1">
      <c r="A814" s="470"/>
      <c r="B814" s="467" t="s">
        <v>779</v>
      </c>
      <c r="C814" s="442"/>
      <c r="D814" s="442"/>
      <c r="E814" s="474"/>
      <c r="F814" s="474"/>
      <c r="G814" s="801" t="s">
        <v>859</v>
      </c>
      <c r="H814" s="802"/>
      <c r="I814" s="803"/>
      <c r="J814" s="442"/>
      <c r="K814" s="467" t="s">
        <v>50</v>
      </c>
      <c r="L814" s="611"/>
      <c r="M814" s="442"/>
      <c r="N814" s="442"/>
      <c r="O814" s="467" t="s">
        <v>50</v>
      </c>
      <c r="P814" s="611"/>
      <c r="W814" s="453"/>
    </row>
    <row r="815" spans="1:23" s="64" customFormat="1" ht="16">
      <c r="A815" s="470"/>
      <c r="B815" s="442"/>
      <c r="C815" s="442"/>
      <c r="D815" s="442"/>
      <c r="E815" s="442"/>
      <c r="F815" s="442"/>
      <c r="G815" s="442"/>
      <c r="H815" s="442"/>
      <c r="I815" s="442"/>
      <c r="J815" s="442"/>
      <c r="K815" s="442"/>
      <c r="L815" s="442"/>
      <c r="M815" s="442"/>
      <c r="N815" s="442"/>
      <c r="O815" s="442"/>
      <c r="P815" s="471"/>
      <c r="W815" s="453"/>
    </row>
    <row r="816" spans="1:23" s="64" customFormat="1" ht="16">
      <c r="A816" s="470"/>
      <c r="B816" s="467" t="s">
        <v>70</v>
      </c>
      <c r="C816" s="442"/>
      <c r="D816" s="766"/>
      <c r="E816" s="767"/>
      <c r="F816" s="768"/>
      <c r="G816" s="442"/>
      <c r="H816" s="467" t="s">
        <v>71</v>
      </c>
      <c r="I816" s="442"/>
      <c r="J816" s="769"/>
      <c r="K816" s="804"/>
      <c r="L816" s="804"/>
      <c r="M816" s="804"/>
      <c r="N816" s="804"/>
      <c r="O816" s="770"/>
      <c r="P816" s="471"/>
      <c r="W816" s="453"/>
    </row>
    <row r="817" spans="1:23" s="64" customFormat="1" ht="16">
      <c r="A817" s="470"/>
      <c r="B817" s="442"/>
      <c r="C817" s="442"/>
      <c r="D817" s="442"/>
      <c r="E817" s="442"/>
      <c r="F817" s="442"/>
      <c r="G817" s="442"/>
      <c r="H817" s="442"/>
      <c r="I817" s="442"/>
      <c r="J817" s="442"/>
      <c r="K817" s="442"/>
      <c r="L817" s="442"/>
      <c r="M817" s="442"/>
      <c r="N817" s="442"/>
      <c r="O817" s="442"/>
      <c r="P817" s="471"/>
      <c r="W817" s="453"/>
    </row>
    <row r="818" spans="1:23" s="64" customFormat="1" ht="16">
      <c r="A818" s="470"/>
      <c r="B818" s="467" t="s">
        <v>72</v>
      </c>
      <c r="C818" s="442"/>
      <c r="D818" s="766"/>
      <c r="E818" s="767"/>
      <c r="F818" s="767"/>
      <c r="G818" s="767"/>
      <c r="H818" s="767"/>
      <c r="I818" s="767"/>
      <c r="J818" s="767"/>
      <c r="K818" s="767"/>
      <c r="L818" s="767"/>
      <c r="M818" s="767"/>
      <c r="N818" s="767"/>
      <c r="O818" s="768"/>
      <c r="P818" s="471"/>
      <c r="W818" s="453"/>
    </row>
    <row r="819" spans="1:23" s="64" customFormat="1" ht="17" thickBot="1">
      <c r="A819" s="479"/>
      <c r="B819" s="480"/>
      <c r="C819" s="480"/>
      <c r="D819" s="480"/>
      <c r="E819" s="480"/>
      <c r="F819" s="480"/>
      <c r="G819" s="480"/>
      <c r="H819" s="480"/>
      <c r="I819" s="480"/>
      <c r="J819" s="480"/>
      <c r="K819" s="480"/>
      <c r="L819" s="480"/>
      <c r="M819" s="480"/>
      <c r="N819" s="480"/>
      <c r="O819" s="480"/>
      <c r="P819" s="481"/>
      <c r="W819" s="453"/>
    </row>
    <row r="820" spans="1:23" s="64" customFormat="1" ht="17" thickBot="1">
      <c r="A820" s="470"/>
      <c r="B820" s="465"/>
      <c r="C820" s="465"/>
      <c r="D820" s="465"/>
      <c r="E820" s="465"/>
      <c r="F820" s="465"/>
      <c r="G820" s="465"/>
      <c r="H820" s="465"/>
      <c r="I820" s="465"/>
      <c r="J820" s="465"/>
      <c r="K820" s="465"/>
      <c r="L820" s="465"/>
      <c r="M820" s="465"/>
      <c r="N820" s="465"/>
      <c r="O820" s="465"/>
      <c r="P820" s="466"/>
      <c r="Q820"/>
      <c r="R820"/>
      <c r="S820"/>
      <c r="T820"/>
      <c r="U820"/>
      <c r="V820"/>
      <c r="W820" s="457" t="s">
        <v>195</v>
      </c>
    </row>
    <row r="821" spans="1:23" s="64" customFormat="1" ht="17" thickBot="1">
      <c r="A821" s="374" t="s">
        <v>1231</v>
      </c>
      <c r="B821" s="467" t="s">
        <v>68</v>
      </c>
      <c r="C821" s="442"/>
      <c r="D821" s="442"/>
      <c r="E821" s="766"/>
      <c r="F821" s="767"/>
      <c r="G821" s="767"/>
      <c r="H821" s="767"/>
      <c r="I821" s="767"/>
      <c r="J821" s="768"/>
      <c r="K821" s="468" t="s">
        <v>69</v>
      </c>
      <c r="L821" s="766"/>
      <c r="M821" s="768"/>
      <c r="N821" s="442"/>
      <c r="O821" s="467" t="s">
        <v>778</v>
      </c>
      <c r="P821" s="629"/>
      <c r="W821" s="453"/>
    </row>
    <row r="822" spans="1:23" s="64" customFormat="1" ht="17" thickBot="1">
      <c r="A822" s="470"/>
      <c r="B822" s="442"/>
      <c r="C822" s="442"/>
      <c r="D822" s="442"/>
      <c r="E822" s="442"/>
      <c r="F822" s="442"/>
      <c r="G822" s="442"/>
      <c r="H822" s="442"/>
      <c r="I822" s="442"/>
      <c r="J822" s="442"/>
      <c r="K822" s="442"/>
      <c r="L822" s="442"/>
      <c r="M822" s="442"/>
      <c r="N822" s="442"/>
      <c r="O822" s="442"/>
      <c r="P822" s="471"/>
      <c r="W822" s="453"/>
    </row>
    <row r="823" spans="1:23" s="64" customFormat="1" ht="17" thickBot="1">
      <c r="A823" s="470"/>
      <c r="B823" s="467" t="s">
        <v>862</v>
      </c>
      <c r="C823" s="442"/>
      <c r="D823" s="442"/>
      <c r="E823" s="472"/>
      <c r="F823" s="472"/>
      <c r="G823" s="766"/>
      <c r="H823" s="767"/>
      <c r="I823" s="768"/>
      <c r="J823" s="442"/>
      <c r="K823" s="467" t="s">
        <v>49</v>
      </c>
      <c r="L823" s="610"/>
      <c r="M823" s="442"/>
      <c r="N823" s="442"/>
      <c r="O823" s="467" t="s">
        <v>49</v>
      </c>
      <c r="P823" s="610"/>
      <c r="W823" s="453"/>
    </row>
    <row r="824" spans="1:23" s="64" customFormat="1" ht="17" thickBot="1">
      <c r="A824" s="470"/>
      <c r="B824" s="467"/>
      <c r="C824" s="442"/>
      <c r="D824" s="442"/>
      <c r="E824" s="474"/>
      <c r="F824" s="474"/>
      <c r="G824" s="474"/>
      <c r="H824" s="474"/>
      <c r="I824" s="442"/>
      <c r="J824" s="442"/>
      <c r="K824" s="467"/>
      <c r="L824" s="475"/>
      <c r="M824" s="450"/>
      <c r="N824" s="450"/>
      <c r="O824" s="476"/>
      <c r="P824" s="477"/>
      <c r="W824" s="453"/>
    </row>
    <row r="825" spans="1:23" s="64" customFormat="1" ht="17" thickBot="1">
      <c r="A825" s="470"/>
      <c r="B825" s="467" t="s">
        <v>779</v>
      </c>
      <c r="C825" s="442"/>
      <c r="D825" s="442"/>
      <c r="E825" s="474"/>
      <c r="F825" s="474"/>
      <c r="G825" s="801" t="s">
        <v>859</v>
      </c>
      <c r="H825" s="802"/>
      <c r="I825" s="803"/>
      <c r="J825" s="442"/>
      <c r="K825" s="467" t="s">
        <v>50</v>
      </c>
      <c r="L825" s="611"/>
      <c r="M825" s="442"/>
      <c r="N825" s="442"/>
      <c r="O825" s="467" t="s">
        <v>50</v>
      </c>
      <c r="P825" s="611"/>
      <c r="W825" s="453"/>
    </row>
    <row r="826" spans="1:23" s="64" customFormat="1" ht="16">
      <c r="A826" s="470"/>
      <c r="B826" s="442"/>
      <c r="C826" s="442"/>
      <c r="D826" s="442"/>
      <c r="E826" s="442"/>
      <c r="F826" s="442"/>
      <c r="G826" s="442"/>
      <c r="H826" s="442"/>
      <c r="I826" s="442"/>
      <c r="J826" s="442"/>
      <c r="K826" s="442"/>
      <c r="L826" s="442"/>
      <c r="M826" s="442"/>
      <c r="N826" s="442"/>
      <c r="O826" s="442"/>
      <c r="P826" s="471"/>
      <c r="W826" s="453"/>
    </row>
    <row r="827" spans="1:23" s="64" customFormat="1" ht="16">
      <c r="A827" s="470"/>
      <c r="B827" s="467" t="s">
        <v>70</v>
      </c>
      <c r="C827" s="442"/>
      <c r="D827" s="766"/>
      <c r="E827" s="767"/>
      <c r="F827" s="768"/>
      <c r="G827" s="442"/>
      <c r="H827" s="467" t="s">
        <v>71</v>
      </c>
      <c r="I827" s="442"/>
      <c r="J827" s="769"/>
      <c r="K827" s="804"/>
      <c r="L827" s="804"/>
      <c r="M827" s="804"/>
      <c r="N827" s="804"/>
      <c r="O827" s="770"/>
      <c r="P827" s="471"/>
      <c r="W827" s="453"/>
    </row>
    <row r="828" spans="1:23" s="64" customFormat="1" ht="16">
      <c r="A828" s="470"/>
      <c r="B828" s="442"/>
      <c r="C828" s="442"/>
      <c r="D828" s="442"/>
      <c r="E828" s="442"/>
      <c r="F828" s="442"/>
      <c r="G828" s="442"/>
      <c r="H828" s="442"/>
      <c r="I828" s="442"/>
      <c r="J828" s="442"/>
      <c r="K828" s="442"/>
      <c r="L828" s="442"/>
      <c r="M828" s="442"/>
      <c r="N828" s="442"/>
      <c r="O828" s="442"/>
      <c r="P828" s="471"/>
      <c r="W828" s="453"/>
    </row>
    <row r="829" spans="1:23" s="64" customFormat="1" ht="16">
      <c r="A829" s="470"/>
      <c r="B829" s="467" t="s">
        <v>72</v>
      </c>
      <c r="C829" s="442"/>
      <c r="D829" s="766"/>
      <c r="E829" s="767"/>
      <c r="F829" s="767"/>
      <c r="G829" s="767"/>
      <c r="H829" s="767"/>
      <c r="I829" s="767"/>
      <c r="J829" s="767"/>
      <c r="K829" s="767"/>
      <c r="L829" s="767"/>
      <c r="M829" s="767"/>
      <c r="N829" s="767"/>
      <c r="O829" s="768"/>
      <c r="P829" s="471"/>
      <c r="W829" s="453"/>
    </row>
    <row r="830" spans="1:23" s="64" customFormat="1" ht="17" thickBot="1">
      <c r="A830" s="479"/>
      <c r="B830" s="480"/>
      <c r="C830" s="480"/>
      <c r="D830" s="480"/>
      <c r="E830" s="480"/>
      <c r="F830" s="480"/>
      <c r="G830" s="480"/>
      <c r="H830" s="480"/>
      <c r="I830" s="480"/>
      <c r="J830" s="480"/>
      <c r="K830" s="480"/>
      <c r="L830" s="480"/>
      <c r="M830" s="480"/>
      <c r="N830" s="480"/>
      <c r="O830" s="480"/>
      <c r="P830" s="481"/>
      <c r="W830" s="453"/>
    </row>
    <row r="831" spans="1:23" s="64" customFormat="1" ht="17" thickBot="1">
      <c r="A831" s="470"/>
      <c r="B831" s="465"/>
      <c r="C831" s="465"/>
      <c r="D831" s="465"/>
      <c r="E831" s="465"/>
      <c r="F831" s="465"/>
      <c r="G831" s="465"/>
      <c r="H831" s="465"/>
      <c r="I831" s="465"/>
      <c r="J831" s="465"/>
      <c r="K831" s="465"/>
      <c r="L831" s="465"/>
      <c r="M831" s="465"/>
      <c r="N831" s="465"/>
      <c r="O831" s="465"/>
      <c r="P831" s="466"/>
      <c r="W831" s="457" t="s">
        <v>195</v>
      </c>
    </row>
    <row r="832" spans="1:23" s="64" customFormat="1" ht="17" thickBot="1">
      <c r="A832" s="374" t="s">
        <v>1232</v>
      </c>
      <c r="B832" s="467" t="s">
        <v>68</v>
      </c>
      <c r="C832" s="442"/>
      <c r="D832" s="442"/>
      <c r="E832" s="766"/>
      <c r="F832" s="767"/>
      <c r="G832" s="767"/>
      <c r="H832" s="767"/>
      <c r="I832" s="767"/>
      <c r="J832" s="768"/>
      <c r="K832" s="468" t="s">
        <v>69</v>
      </c>
      <c r="L832" s="766"/>
      <c r="M832" s="768"/>
      <c r="N832" s="442"/>
      <c r="O832" s="467" t="s">
        <v>778</v>
      </c>
      <c r="P832" s="629"/>
      <c r="W832" s="453"/>
    </row>
    <row r="833" spans="1:23" s="64" customFormat="1" ht="17" thickBot="1">
      <c r="A833" s="470"/>
      <c r="B833" s="442"/>
      <c r="C833" s="442"/>
      <c r="D833" s="442"/>
      <c r="E833" s="442"/>
      <c r="F833" s="442"/>
      <c r="G833" s="442"/>
      <c r="H833" s="442"/>
      <c r="I833" s="442"/>
      <c r="J833" s="442"/>
      <c r="K833" s="442"/>
      <c r="L833" s="442"/>
      <c r="M833" s="442"/>
      <c r="N833" s="442"/>
      <c r="O833" s="442"/>
      <c r="P833" s="471"/>
      <c r="W833" s="453"/>
    </row>
    <row r="834" spans="1:23" s="64" customFormat="1" ht="17" thickBot="1">
      <c r="A834" s="470"/>
      <c r="B834" s="467" t="s">
        <v>862</v>
      </c>
      <c r="C834" s="442"/>
      <c r="D834" s="442"/>
      <c r="E834" s="472"/>
      <c r="F834" s="472"/>
      <c r="G834" s="766"/>
      <c r="H834" s="767"/>
      <c r="I834" s="768"/>
      <c r="J834" s="442"/>
      <c r="K834" s="467" t="s">
        <v>49</v>
      </c>
      <c r="L834" s="610"/>
      <c r="M834" s="442"/>
      <c r="N834" s="442"/>
      <c r="O834" s="467" t="s">
        <v>49</v>
      </c>
      <c r="P834" s="610"/>
      <c r="W834" s="453"/>
    </row>
    <row r="835" spans="1:23" s="64" customFormat="1" ht="17" thickBot="1">
      <c r="A835" s="470"/>
      <c r="B835" s="467"/>
      <c r="C835" s="442"/>
      <c r="D835" s="442"/>
      <c r="E835" s="474"/>
      <c r="F835" s="474"/>
      <c r="G835" s="474"/>
      <c r="H835" s="474"/>
      <c r="I835" s="442"/>
      <c r="J835" s="442"/>
      <c r="K835" s="467"/>
      <c r="L835" s="475"/>
      <c r="M835" s="450"/>
      <c r="N835" s="450"/>
      <c r="O835" s="476"/>
      <c r="P835" s="477"/>
      <c r="W835" s="453"/>
    </row>
    <row r="836" spans="1:23" s="64" customFormat="1" ht="17" thickBot="1">
      <c r="A836" s="470"/>
      <c r="B836" s="467" t="s">
        <v>779</v>
      </c>
      <c r="C836" s="442"/>
      <c r="D836" s="442"/>
      <c r="E836" s="474"/>
      <c r="F836" s="474"/>
      <c r="G836" s="801" t="s">
        <v>859</v>
      </c>
      <c r="H836" s="802"/>
      <c r="I836" s="803"/>
      <c r="J836" s="442"/>
      <c r="K836" s="467" t="s">
        <v>50</v>
      </c>
      <c r="L836" s="611"/>
      <c r="M836" s="442"/>
      <c r="N836" s="442"/>
      <c r="O836" s="467" t="s">
        <v>50</v>
      </c>
      <c r="P836" s="611"/>
      <c r="W836" s="453"/>
    </row>
    <row r="837" spans="1:23" s="64" customFormat="1" ht="16">
      <c r="A837" s="470"/>
      <c r="B837" s="442"/>
      <c r="C837" s="442"/>
      <c r="D837" s="442"/>
      <c r="E837" s="442"/>
      <c r="F837" s="442"/>
      <c r="G837" s="442"/>
      <c r="H837" s="442"/>
      <c r="I837" s="442"/>
      <c r="J837" s="442"/>
      <c r="K837" s="442"/>
      <c r="L837" s="442"/>
      <c r="M837" s="442"/>
      <c r="N837" s="442"/>
      <c r="O837" s="442"/>
      <c r="P837" s="471"/>
      <c r="W837" s="453"/>
    </row>
    <row r="838" spans="1:23" s="64" customFormat="1" ht="16">
      <c r="A838" s="470"/>
      <c r="B838" s="467" t="s">
        <v>70</v>
      </c>
      <c r="C838" s="442"/>
      <c r="D838" s="766"/>
      <c r="E838" s="767"/>
      <c r="F838" s="768"/>
      <c r="G838" s="442"/>
      <c r="H838" s="467" t="s">
        <v>71</v>
      </c>
      <c r="I838" s="442"/>
      <c r="J838" s="769"/>
      <c r="K838" s="804"/>
      <c r="L838" s="804"/>
      <c r="M838" s="804"/>
      <c r="N838" s="804"/>
      <c r="O838" s="770"/>
      <c r="P838" s="471"/>
      <c r="W838" s="453"/>
    </row>
    <row r="839" spans="1:23" s="64" customFormat="1" ht="16">
      <c r="A839" s="470"/>
      <c r="B839" s="442"/>
      <c r="C839" s="442"/>
      <c r="D839" s="442"/>
      <c r="E839" s="442"/>
      <c r="F839" s="442"/>
      <c r="G839" s="442"/>
      <c r="H839" s="442"/>
      <c r="I839" s="442"/>
      <c r="J839" s="442"/>
      <c r="K839" s="442"/>
      <c r="L839" s="442"/>
      <c r="M839" s="442"/>
      <c r="N839" s="442"/>
      <c r="O839" s="442"/>
      <c r="P839" s="471"/>
      <c r="W839" s="453"/>
    </row>
    <row r="840" spans="1:23" s="64" customFormat="1" ht="16">
      <c r="A840" s="470"/>
      <c r="B840" s="467" t="s">
        <v>72</v>
      </c>
      <c r="C840" s="442"/>
      <c r="D840" s="766"/>
      <c r="E840" s="767"/>
      <c r="F840" s="767"/>
      <c r="G840" s="767"/>
      <c r="H840" s="767"/>
      <c r="I840" s="767"/>
      <c r="J840" s="767"/>
      <c r="K840" s="767"/>
      <c r="L840" s="767"/>
      <c r="M840" s="767"/>
      <c r="N840" s="767"/>
      <c r="O840" s="768"/>
      <c r="P840" s="471"/>
      <c r="W840" s="453"/>
    </row>
    <row r="841" spans="1:23" s="64" customFormat="1" ht="17" thickBot="1">
      <c r="A841" s="479"/>
      <c r="B841" s="480"/>
      <c r="C841" s="480"/>
      <c r="D841" s="480"/>
      <c r="E841" s="480"/>
      <c r="F841" s="480"/>
      <c r="G841" s="480"/>
      <c r="H841" s="480"/>
      <c r="I841" s="480"/>
      <c r="J841" s="480"/>
      <c r="K841" s="480"/>
      <c r="L841" s="480"/>
      <c r="M841" s="480"/>
      <c r="N841" s="480"/>
      <c r="O841" s="480"/>
      <c r="P841" s="481"/>
      <c r="W841" s="453"/>
    </row>
    <row r="842" spans="1:23" s="64" customFormat="1" ht="17" thickBot="1">
      <c r="A842" s="470"/>
      <c r="B842" s="465"/>
      <c r="C842" s="465"/>
      <c r="D842" s="465"/>
      <c r="E842" s="465"/>
      <c r="F842" s="465"/>
      <c r="G842" s="465"/>
      <c r="H842" s="465"/>
      <c r="I842" s="465"/>
      <c r="J842" s="465"/>
      <c r="K842" s="465"/>
      <c r="L842" s="465"/>
      <c r="M842" s="465"/>
      <c r="N842" s="465"/>
      <c r="O842" s="465"/>
      <c r="P842" s="466"/>
      <c r="W842" s="457" t="s">
        <v>195</v>
      </c>
    </row>
    <row r="843" spans="1:23" s="64" customFormat="1" ht="17" thickBot="1">
      <c r="A843" s="374" t="s">
        <v>1233</v>
      </c>
      <c r="B843" s="467" t="s">
        <v>68</v>
      </c>
      <c r="C843" s="442"/>
      <c r="D843" s="442"/>
      <c r="E843" s="766"/>
      <c r="F843" s="767"/>
      <c r="G843" s="767"/>
      <c r="H843" s="767"/>
      <c r="I843" s="767"/>
      <c r="J843" s="768"/>
      <c r="K843" s="468" t="s">
        <v>69</v>
      </c>
      <c r="L843" s="766"/>
      <c r="M843" s="768"/>
      <c r="N843" s="442"/>
      <c r="O843" s="467" t="s">
        <v>778</v>
      </c>
      <c r="P843" s="629"/>
      <c r="W843" s="453"/>
    </row>
    <row r="844" spans="1:23" s="64" customFormat="1" ht="17" thickBot="1">
      <c r="A844" s="470"/>
      <c r="B844" s="442"/>
      <c r="C844" s="442"/>
      <c r="D844" s="442"/>
      <c r="E844" s="442"/>
      <c r="F844" s="442"/>
      <c r="G844" s="442"/>
      <c r="H844" s="442"/>
      <c r="I844" s="442"/>
      <c r="J844" s="442"/>
      <c r="K844" s="442"/>
      <c r="L844" s="442"/>
      <c r="M844" s="442"/>
      <c r="N844" s="442"/>
      <c r="O844" s="442"/>
      <c r="P844" s="471"/>
      <c r="W844" s="453"/>
    </row>
    <row r="845" spans="1:23" s="64" customFormat="1" ht="17" thickBot="1">
      <c r="A845" s="470"/>
      <c r="B845" s="467" t="s">
        <v>862</v>
      </c>
      <c r="C845" s="442"/>
      <c r="D845" s="442"/>
      <c r="E845" s="472"/>
      <c r="F845" s="472"/>
      <c r="G845" s="766"/>
      <c r="H845" s="767"/>
      <c r="I845" s="768"/>
      <c r="J845" s="442"/>
      <c r="K845" s="467" t="s">
        <v>49</v>
      </c>
      <c r="L845" s="610"/>
      <c r="M845" s="442"/>
      <c r="N845" s="442"/>
      <c r="O845" s="467" t="s">
        <v>49</v>
      </c>
      <c r="P845" s="610"/>
      <c r="W845" s="453"/>
    </row>
    <row r="846" spans="1:23" s="64" customFormat="1" ht="17" thickBot="1">
      <c r="A846" s="470"/>
      <c r="B846" s="467"/>
      <c r="C846" s="442"/>
      <c r="D846" s="442"/>
      <c r="E846" s="474"/>
      <c r="F846" s="474"/>
      <c r="G846" s="474"/>
      <c r="H846" s="474"/>
      <c r="I846" s="442"/>
      <c r="J846" s="442"/>
      <c r="K846" s="467"/>
      <c r="L846" s="475"/>
      <c r="M846" s="450"/>
      <c r="N846" s="450"/>
      <c r="O846" s="476"/>
      <c r="P846" s="477"/>
      <c r="W846" s="453"/>
    </row>
    <row r="847" spans="1:23" s="64" customFormat="1" ht="17" thickBot="1">
      <c r="A847" s="470"/>
      <c r="B847" s="467" t="s">
        <v>779</v>
      </c>
      <c r="C847" s="442"/>
      <c r="D847" s="442"/>
      <c r="E847" s="474"/>
      <c r="F847" s="474"/>
      <c r="G847" s="801" t="s">
        <v>859</v>
      </c>
      <c r="H847" s="802"/>
      <c r="I847" s="803"/>
      <c r="J847" s="442"/>
      <c r="K847" s="467" t="s">
        <v>50</v>
      </c>
      <c r="L847" s="611"/>
      <c r="M847" s="442"/>
      <c r="N847" s="442"/>
      <c r="O847" s="467" t="s">
        <v>50</v>
      </c>
      <c r="P847" s="611"/>
      <c r="W847" s="453"/>
    </row>
    <row r="848" spans="1:23" s="64" customFormat="1" ht="16">
      <c r="A848" s="470"/>
      <c r="B848" s="442"/>
      <c r="C848" s="442"/>
      <c r="D848" s="442"/>
      <c r="E848" s="442"/>
      <c r="F848" s="442"/>
      <c r="G848" s="442"/>
      <c r="H848" s="442"/>
      <c r="I848" s="442"/>
      <c r="J848" s="442"/>
      <c r="K848" s="442"/>
      <c r="L848" s="442"/>
      <c r="M848" s="442"/>
      <c r="N848" s="442"/>
      <c r="O848" s="442"/>
      <c r="P848" s="471"/>
      <c r="W848" s="453"/>
    </row>
    <row r="849" spans="1:23" s="64" customFormat="1" ht="16">
      <c r="A849" s="470"/>
      <c r="B849" s="467" t="s">
        <v>70</v>
      </c>
      <c r="C849" s="442"/>
      <c r="D849" s="766"/>
      <c r="E849" s="767"/>
      <c r="F849" s="768"/>
      <c r="G849" s="442"/>
      <c r="H849" s="467" t="s">
        <v>71</v>
      </c>
      <c r="I849" s="442"/>
      <c r="J849" s="769"/>
      <c r="K849" s="804"/>
      <c r="L849" s="804"/>
      <c r="M849" s="804"/>
      <c r="N849" s="804"/>
      <c r="O849" s="770"/>
      <c r="P849" s="471"/>
      <c r="W849" s="453"/>
    </row>
    <row r="850" spans="1:23" s="64" customFormat="1" ht="16">
      <c r="A850" s="470"/>
      <c r="B850" s="442"/>
      <c r="C850" s="442"/>
      <c r="D850" s="442"/>
      <c r="E850" s="442"/>
      <c r="F850" s="442"/>
      <c r="G850" s="442"/>
      <c r="H850" s="442"/>
      <c r="I850" s="442"/>
      <c r="J850" s="442"/>
      <c r="K850" s="442"/>
      <c r="L850" s="442"/>
      <c r="M850" s="442"/>
      <c r="N850" s="442"/>
      <c r="O850" s="442"/>
      <c r="P850" s="471"/>
      <c r="W850" s="453"/>
    </row>
    <row r="851" spans="1:23" s="64" customFormat="1" ht="16">
      <c r="A851" s="470"/>
      <c r="B851" s="467" t="s">
        <v>72</v>
      </c>
      <c r="C851" s="442"/>
      <c r="D851" s="766"/>
      <c r="E851" s="767"/>
      <c r="F851" s="767"/>
      <c r="G851" s="767"/>
      <c r="H851" s="767"/>
      <c r="I851" s="767"/>
      <c r="J851" s="767"/>
      <c r="K851" s="767"/>
      <c r="L851" s="767"/>
      <c r="M851" s="767"/>
      <c r="N851" s="767"/>
      <c r="O851" s="768"/>
      <c r="P851" s="471"/>
      <c r="W851" s="453"/>
    </row>
    <row r="852" spans="1:23" s="64" customFormat="1" ht="17" thickBot="1">
      <c r="A852" s="479"/>
      <c r="B852" s="480"/>
      <c r="C852" s="480"/>
      <c r="D852" s="480"/>
      <c r="E852" s="480"/>
      <c r="F852" s="480"/>
      <c r="G852" s="480"/>
      <c r="H852" s="480"/>
      <c r="I852" s="480"/>
      <c r="J852" s="480"/>
      <c r="K852" s="480"/>
      <c r="L852" s="480"/>
      <c r="M852" s="480"/>
      <c r="N852" s="480"/>
      <c r="O852" s="480"/>
      <c r="P852" s="481"/>
      <c r="W852" s="453"/>
    </row>
    <row r="853" spans="1:23" s="64" customFormat="1" ht="17" thickBot="1">
      <c r="A853" s="470"/>
      <c r="B853" s="465"/>
      <c r="C853" s="465"/>
      <c r="D853" s="465"/>
      <c r="E853" s="465"/>
      <c r="F853" s="465"/>
      <c r="G853" s="465"/>
      <c r="H853" s="465"/>
      <c r="I853" s="465"/>
      <c r="J853" s="465"/>
      <c r="K853" s="465"/>
      <c r="L853" s="465"/>
      <c r="M853" s="465"/>
      <c r="N853" s="465"/>
      <c r="O853" s="465"/>
      <c r="P853" s="466"/>
      <c r="W853" s="457" t="s">
        <v>195</v>
      </c>
    </row>
    <row r="854" spans="1:23" s="64" customFormat="1" ht="17" thickBot="1">
      <c r="A854" s="374" t="s">
        <v>1234</v>
      </c>
      <c r="B854" s="467" t="s">
        <v>68</v>
      </c>
      <c r="C854" s="442"/>
      <c r="D854" s="442"/>
      <c r="E854" s="766"/>
      <c r="F854" s="767"/>
      <c r="G854" s="767"/>
      <c r="H854" s="767"/>
      <c r="I854" s="767"/>
      <c r="J854" s="768"/>
      <c r="K854" s="468" t="s">
        <v>69</v>
      </c>
      <c r="L854" s="766"/>
      <c r="M854" s="768"/>
      <c r="N854" s="442"/>
      <c r="O854" s="467" t="s">
        <v>778</v>
      </c>
      <c r="P854" s="629"/>
      <c r="W854" s="453"/>
    </row>
    <row r="855" spans="1:23" s="64" customFormat="1" ht="17" thickBot="1">
      <c r="A855" s="470"/>
      <c r="B855" s="442"/>
      <c r="C855" s="442"/>
      <c r="D855" s="442"/>
      <c r="E855" s="442"/>
      <c r="F855" s="442"/>
      <c r="G855" s="442"/>
      <c r="H855" s="442"/>
      <c r="I855" s="442"/>
      <c r="J855" s="442"/>
      <c r="K855" s="442"/>
      <c r="L855" s="442"/>
      <c r="M855" s="442"/>
      <c r="N855" s="442"/>
      <c r="O855" s="442"/>
      <c r="P855" s="471"/>
      <c r="W855" s="453"/>
    </row>
    <row r="856" spans="1:23" s="64" customFormat="1" ht="17" thickBot="1">
      <c r="A856" s="470"/>
      <c r="B856" s="467" t="s">
        <v>862</v>
      </c>
      <c r="C856" s="442"/>
      <c r="D856" s="442"/>
      <c r="E856" s="472"/>
      <c r="F856" s="472"/>
      <c r="G856" s="766"/>
      <c r="H856" s="767"/>
      <c r="I856" s="768"/>
      <c r="J856" s="442"/>
      <c r="K856" s="467" t="s">
        <v>49</v>
      </c>
      <c r="L856" s="610"/>
      <c r="M856" s="442"/>
      <c r="N856" s="442"/>
      <c r="O856" s="467" t="s">
        <v>49</v>
      </c>
      <c r="P856" s="610"/>
      <c r="W856" s="453"/>
    </row>
    <row r="857" spans="1:23" s="64" customFormat="1" ht="17" thickBot="1">
      <c r="A857" s="470"/>
      <c r="B857" s="467"/>
      <c r="C857" s="442"/>
      <c r="D857" s="442"/>
      <c r="E857" s="474"/>
      <c r="F857" s="474"/>
      <c r="G857" s="474"/>
      <c r="H857" s="474"/>
      <c r="I857" s="442"/>
      <c r="J857" s="442"/>
      <c r="K857" s="467"/>
      <c r="L857" s="475"/>
      <c r="M857" s="450"/>
      <c r="N857" s="450"/>
      <c r="O857" s="476"/>
      <c r="P857" s="477"/>
      <c r="W857" s="453"/>
    </row>
    <row r="858" spans="1:23" s="64" customFormat="1" ht="17" thickBot="1">
      <c r="A858" s="470"/>
      <c r="B858" s="467" t="s">
        <v>779</v>
      </c>
      <c r="C858" s="442"/>
      <c r="D858" s="442"/>
      <c r="E858" s="474"/>
      <c r="F858" s="474"/>
      <c r="G858" s="801" t="s">
        <v>859</v>
      </c>
      <c r="H858" s="802"/>
      <c r="I858" s="803"/>
      <c r="J858" s="442"/>
      <c r="K858" s="467" t="s">
        <v>50</v>
      </c>
      <c r="L858" s="611"/>
      <c r="M858" s="442"/>
      <c r="N858" s="442"/>
      <c r="O858" s="467" t="s">
        <v>50</v>
      </c>
      <c r="P858" s="611"/>
      <c r="W858" s="453"/>
    </row>
    <row r="859" spans="1:23" s="64" customFormat="1" ht="16">
      <c r="A859" s="470"/>
      <c r="B859" s="442"/>
      <c r="C859" s="442"/>
      <c r="D859" s="442"/>
      <c r="E859" s="442"/>
      <c r="F859" s="442"/>
      <c r="G859" s="442"/>
      <c r="H859" s="442"/>
      <c r="I859" s="442"/>
      <c r="J859" s="442"/>
      <c r="K859" s="442"/>
      <c r="L859" s="442"/>
      <c r="M859" s="442"/>
      <c r="N859" s="442"/>
      <c r="O859" s="442"/>
      <c r="P859" s="471"/>
      <c r="W859" s="453"/>
    </row>
    <row r="860" spans="1:23" s="64" customFormat="1" ht="16">
      <c r="A860" s="470"/>
      <c r="B860" s="467" t="s">
        <v>70</v>
      </c>
      <c r="C860" s="442"/>
      <c r="D860" s="766"/>
      <c r="E860" s="767"/>
      <c r="F860" s="768"/>
      <c r="G860" s="442"/>
      <c r="H860" s="467" t="s">
        <v>71</v>
      </c>
      <c r="I860" s="442"/>
      <c r="J860" s="769"/>
      <c r="K860" s="804"/>
      <c r="L860" s="804"/>
      <c r="M860" s="804"/>
      <c r="N860" s="804"/>
      <c r="O860" s="770"/>
      <c r="P860" s="471"/>
      <c r="W860" s="453"/>
    </row>
    <row r="861" spans="1:23" s="64" customFormat="1" ht="16">
      <c r="A861" s="470"/>
      <c r="B861" s="442"/>
      <c r="C861" s="442"/>
      <c r="D861" s="442"/>
      <c r="E861" s="442"/>
      <c r="F861" s="442"/>
      <c r="G861" s="442"/>
      <c r="H861" s="442"/>
      <c r="I861" s="442"/>
      <c r="J861" s="442"/>
      <c r="K861" s="442"/>
      <c r="L861" s="442"/>
      <c r="M861" s="442"/>
      <c r="N861" s="442"/>
      <c r="O861" s="442"/>
      <c r="P861" s="471"/>
      <c r="W861" s="453"/>
    </row>
    <row r="862" spans="1:23" s="64" customFormat="1" ht="16">
      <c r="A862" s="470"/>
      <c r="B862" s="467" t="s">
        <v>72</v>
      </c>
      <c r="C862" s="442"/>
      <c r="D862" s="766"/>
      <c r="E862" s="767"/>
      <c r="F862" s="767"/>
      <c r="G862" s="767"/>
      <c r="H862" s="767"/>
      <c r="I862" s="767"/>
      <c r="J862" s="767"/>
      <c r="K862" s="767"/>
      <c r="L862" s="767"/>
      <c r="M862" s="767"/>
      <c r="N862" s="767"/>
      <c r="O862" s="768"/>
      <c r="P862" s="471"/>
      <c r="W862" s="453"/>
    </row>
    <row r="863" spans="1:23" s="64" customFormat="1" ht="17" thickBot="1">
      <c r="A863" s="479"/>
      <c r="B863" s="480"/>
      <c r="C863" s="480"/>
      <c r="D863" s="480"/>
      <c r="E863" s="480"/>
      <c r="F863" s="480"/>
      <c r="G863" s="480"/>
      <c r="H863" s="480"/>
      <c r="I863" s="480"/>
      <c r="J863" s="480"/>
      <c r="K863" s="480"/>
      <c r="L863" s="480"/>
      <c r="M863" s="480"/>
      <c r="N863" s="480"/>
      <c r="O863" s="480"/>
      <c r="P863" s="481"/>
      <c r="W863" s="453"/>
    </row>
    <row r="864" spans="1:23" s="64" customFormat="1" ht="17" thickBot="1">
      <c r="A864" s="470"/>
      <c r="B864" s="465"/>
      <c r="C864" s="465"/>
      <c r="D864" s="465"/>
      <c r="E864" s="465"/>
      <c r="F864" s="465"/>
      <c r="G864" s="465"/>
      <c r="H864" s="465"/>
      <c r="I864" s="465"/>
      <c r="J864" s="465"/>
      <c r="K864" s="465"/>
      <c r="L864" s="465"/>
      <c r="M864" s="465"/>
      <c r="N864" s="465"/>
      <c r="O864" s="465"/>
      <c r="P864" s="466"/>
      <c r="W864" s="457" t="s">
        <v>195</v>
      </c>
    </row>
    <row r="865" spans="1:23" s="64" customFormat="1" ht="17" thickBot="1">
      <c r="A865" s="374" t="s">
        <v>1235</v>
      </c>
      <c r="B865" s="467" t="s">
        <v>68</v>
      </c>
      <c r="C865" s="442"/>
      <c r="D865" s="442"/>
      <c r="E865" s="766"/>
      <c r="F865" s="767"/>
      <c r="G865" s="767"/>
      <c r="H865" s="767"/>
      <c r="I865" s="767"/>
      <c r="J865" s="768"/>
      <c r="K865" s="468" t="s">
        <v>69</v>
      </c>
      <c r="L865" s="766"/>
      <c r="M865" s="768"/>
      <c r="N865" s="442"/>
      <c r="O865" s="467" t="s">
        <v>778</v>
      </c>
      <c r="P865" s="629"/>
      <c r="W865" s="453"/>
    </row>
    <row r="866" spans="1:23" s="64" customFormat="1" ht="17" thickBot="1">
      <c r="A866" s="470"/>
      <c r="B866" s="442"/>
      <c r="C866" s="442"/>
      <c r="D866" s="442"/>
      <c r="E866" s="442"/>
      <c r="F866" s="442"/>
      <c r="G866" s="442"/>
      <c r="H866" s="442"/>
      <c r="I866" s="442"/>
      <c r="J866" s="442"/>
      <c r="K866" s="442"/>
      <c r="L866" s="442"/>
      <c r="M866" s="442"/>
      <c r="N866" s="442"/>
      <c r="O866" s="442"/>
      <c r="P866" s="471"/>
      <c r="W866" s="453"/>
    </row>
    <row r="867" spans="1:23" s="64" customFormat="1" ht="17" thickBot="1">
      <c r="A867" s="470"/>
      <c r="B867" s="467" t="s">
        <v>862</v>
      </c>
      <c r="C867" s="442"/>
      <c r="D867" s="442"/>
      <c r="E867" s="472"/>
      <c r="F867" s="472"/>
      <c r="G867" s="766"/>
      <c r="H867" s="767"/>
      <c r="I867" s="768"/>
      <c r="J867" s="442"/>
      <c r="K867" s="467" t="s">
        <v>49</v>
      </c>
      <c r="L867" s="610"/>
      <c r="M867" s="442"/>
      <c r="N867" s="442"/>
      <c r="O867" s="467" t="s">
        <v>49</v>
      </c>
      <c r="P867" s="610"/>
      <c r="W867" s="453"/>
    </row>
    <row r="868" spans="1:23" s="64" customFormat="1" ht="17" thickBot="1">
      <c r="A868" s="470"/>
      <c r="B868" s="467"/>
      <c r="C868" s="442"/>
      <c r="D868" s="442"/>
      <c r="E868" s="474"/>
      <c r="F868" s="474"/>
      <c r="G868" s="474"/>
      <c r="H868" s="474"/>
      <c r="I868" s="442"/>
      <c r="J868" s="442"/>
      <c r="K868" s="467"/>
      <c r="L868" s="475"/>
      <c r="M868" s="450"/>
      <c r="N868" s="450"/>
      <c r="O868" s="476"/>
      <c r="P868" s="477"/>
      <c r="W868" s="453"/>
    </row>
    <row r="869" spans="1:23" s="64" customFormat="1" ht="17" thickBot="1">
      <c r="A869" s="470"/>
      <c r="B869" s="467" t="s">
        <v>779</v>
      </c>
      <c r="C869" s="442"/>
      <c r="D869" s="442"/>
      <c r="E869" s="474"/>
      <c r="F869" s="474"/>
      <c r="G869" s="801" t="s">
        <v>859</v>
      </c>
      <c r="H869" s="802"/>
      <c r="I869" s="803"/>
      <c r="J869" s="442"/>
      <c r="K869" s="467" t="s">
        <v>50</v>
      </c>
      <c r="L869" s="611"/>
      <c r="M869" s="442"/>
      <c r="N869" s="442"/>
      <c r="O869" s="467" t="s">
        <v>50</v>
      </c>
      <c r="P869" s="611"/>
      <c r="W869" s="453"/>
    </row>
    <row r="870" spans="1:23" s="64" customFormat="1" ht="16">
      <c r="A870" s="470"/>
      <c r="B870" s="442"/>
      <c r="C870" s="442"/>
      <c r="D870" s="442"/>
      <c r="E870" s="442"/>
      <c r="F870" s="442"/>
      <c r="G870" s="442"/>
      <c r="H870" s="442"/>
      <c r="I870" s="442"/>
      <c r="J870" s="442"/>
      <c r="K870" s="442"/>
      <c r="L870" s="442"/>
      <c r="M870" s="442"/>
      <c r="N870" s="442"/>
      <c r="O870" s="442"/>
      <c r="P870" s="471"/>
      <c r="W870" s="453"/>
    </row>
    <row r="871" spans="1:23" s="64" customFormat="1" ht="16">
      <c r="A871" s="470"/>
      <c r="B871" s="467" t="s">
        <v>70</v>
      </c>
      <c r="C871" s="442"/>
      <c r="D871" s="766"/>
      <c r="E871" s="767"/>
      <c r="F871" s="768"/>
      <c r="G871" s="442"/>
      <c r="H871" s="467" t="s">
        <v>71</v>
      </c>
      <c r="I871" s="442"/>
      <c r="J871" s="769"/>
      <c r="K871" s="804"/>
      <c r="L871" s="804"/>
      <c r="M871" s="804"/>
      <c r="N871" s="804"/>
      <c r="O871" s="770"/>
      <c r="P871" s="471"/>
      <c r="W871" s="453"/>
    </row>
    <row r="872" spans="1:23" s="64" customFormat="1" ht="16">
      <c r="A872" s="470"/>
      <c r="B872" s="442"/>
      <c r="C872" s="442"/>
      <c r="D872" s="442"/>
      <c r="E872" s="442"/>
      <c r="F872" s="442"/>
      <c r="G872" s="442"/>
      <c r="H872" s="442"/>
      <c r="I872" s="442"/>
      <c r="J872" s="442"/>
      <c r="K872" s="442"/>
      <c r="L872" s="442"/>
      <c r="M872" s="442"/>
      <c r="N872" s="442"/>
      <c r="O872" s="442"/>
      <c r="P872" s="471"/>
      <c r="W872" s="453"/>
    </row>
    <row r="873" spans="1:23" s="64" customFormat="1" ht="16">
      <c r="A873" s="470"/>
      <c r="B873" s="467" t="s">
        <v>72</v>
      </c>
      <c r="C873" s="442"/>
      <c r="D873" s="766"/>
      <c r="E873" s="767"/>
      <c r="F873" s="767"/>
      <c r="G873" s="767"/>
      <c r="H873" s="767"/>
      <c r="I873" s="767"/>
      <c r="J873" s="767"/>
      <c r="K873" s="767"/>
      <c r="L873" s="767"/>
      <c r="M873" s="767"/>
      <c r="N873" s="767"/>
      <c r="O873" s="768"/>
      <c r="P873" s="471"/>
      <c r="W873" s="453"/>
    </row>
    <row r="874" spans="1:23" s="64" customFormat="1" ht="17" thickBot="1">
      <c r="A874" s="479"/>
      <c r="B874" s="480"/>
      <c r="C874" s="480"/>
      <c r="D874" s="480"/>
      <c r="E874" s="480"/>
      <c r="F874" s="480"/>
      <c r="G874" s="480"/>
      <c r="H874" s="480"/>
      <c r="I874" s="480"/>
      <c r="J874" s="480"/>
      <c r="K874" s="480"/>
      <c r="L874" s="480"/>
      <c r="M874" s="480"/>
      <c r="N874" s="480"/>
      <c r="O874" s="480"/>
      <c r="P874" s="481"/>
      <c r="W874" s="453"/>
    </row>
    <row r="875" spans="1:23" ht="17" thickBot="1">
      <c r="A875" s="470"/>
      <c r="B875" s="465"/>
      <c r="C875" s="465"/>
      <c r="D875" s="465"/>
      <c r="E875" s="465"/>
      <c r="F875" s="465"/>
      <c r="G875" s="465"/>
      <c r="H875" s="465"/>
      <c r="I875" s="465"/>
      <c r="J875" s="465"/>
      <c r="K875" s="465"/>
      <c r="L875" s="465"/>
      <c r="M875" s="465"/>
      <c r="N875" s="465"/>
      <c r="O875" s="465"/>
      <c r="P875" s="466"/>
      <c r="Q875" s="64"/>
      <c r="R875" s="64"/>
      <c r="S875" s="64"/>
      <c r="T875" s="64"/>
      <c r="U875" s="64"/>
      <c r="V875" s="64"/>
      <c r="W875" s="457" t="s">
        <v>195</v>
      </c>
    </row>
    <row r="876" spans="1:23" s="64" customFormat="1" ht="17" thickBot="1">
      <c r="A876" s="374" t="s">
        <v>1236</v>
      </c>
      <c r="B876" s="467" t="s">
        <v>68</v>
      </c>
      <c r="C876" s="442"/>
      <c r="D876" s="442"/>
      <c r="E876" s="766"/>
      <c r="F876" s="767"/>
      <c r="G876" s="767"/>
      <c r="H876" s="767"/>
      <c r="I876" s="767"/>
      <c r="J876" s="768"/>
      <c r="K876" s="468" t="s">
        <v>69</v>
      </c>
      <c r="L876" s="766"/>
      <c r="M876" s="768"/>
      <c r="N876" s="442"/>
      <c r="O876" s="467" t="s">
        <v>778</v>
      </c>
      <c r="P876" s="629"/>
      <c r="W876" s="453"/>
    </row>
    <row r="877" spans="1:23" s="64" customFormat="1" ht="17" thickBot="1">
      <c r="A877" s="470"/>
      <c r="B877" s="442"/>
      <c r="C877" s="442"/>
      <c r="D877" s="442"/>
      <c r="E877" s="442"/>
      <c r="F877" s="442"/>
      <c r="G877" s="442"/>
      <c r="H877" s="442"/>
      <c r="I877" s="442"/>
      <c r="J877" s="442"/>
      <c r="K877" s="442"/>
      <c r="L877" s="442"/>
      <c r="M877" s="442"/>
      <c r="N877" s="442"/>
      <c r="O877" s="442"/>
      <c r="P877" s="471"/>
      <c r="W877" s="453"/>
    </row>
    <row r="878" spans="1:23" s="64" customFormat="1" ht="17" thickBot="1">
      <c r="A878" s="470"/>
      <c r="B878" s="467" t="s">
        <v>862</v>
      </c>
      <c r="C878" s="442"/>
      <c r="D878" s="442"/>
      <c r="E878" s="472"/>
      <c r="F878" s="472"/>
      <c r="G878" s="766"/>
      <c r="H878" s="767"/>
      <c r="I878" s="768"/>
      <c r="J878" s="442"/>
      <c r="K878" s="467" t="s">
        <v>49</v>
      </c>
      <c r="L878" s="610"/>
      <c r="M878" s="442"/>
      <c r="N878" s="442"/>
      <c r="O878" s="467" t="s">
        <v>49</v>
      </c>
      <c r="P878" s="610"/>
      <c r="W878" s="453"/>
    </row>
    <row r="879" spans="1:23" s="64" customFormat="1" ht="17" thickBot="1">
      <c r="A879" s="470"/>
      <c r="B879" s="467"/>
      <c r="C879" s="442"/>
      <c r="D879" s="442"/>
      <c r="E879" s="474"/>
      <c r="F879" s="474"/>
      <c r="G879" s="474"/>
      <c r="H879" s="474"/>
      <c r="I879" s="442"/>
      <c r="J879" s="442"/>
      <c r="K879" s="467"/>
      <c r="L879" s="475"/>
      <c r="M879" s="450"/>
      <c r="N879" s="450"/>
      <c r="O879" s="476"/>
      <c r="P879" s="477"/>
      <c r="W879" s="453"/>
    </row>
    <row r="880" spans="1:23" s="64" customFormat="1" ht="17" thickBot="1">
      <c r="A880" s="470"/>
      <c r="B880" s="467" t="s">
        <v>779</v>
      </c>
      <c r="C880" s="442"/>
      <c r="D880" s="442"/>
      <c r="E880" s="474"/>
      <c r="F880" s="474"/>
      <c r="G880" s="801" t="s">
        <v>859</v>
      </c>
      <c r="H880" s="802"/>
      <c r="I880" s="803"/>
      <c r="J880" s="442"/>
      <c r="K880" s="467" t="s">
        <v>50</v>
      </c>
      <c r="L880" s="611"/>
      <c r="M880" s="442"/>
      <c r="N880" s="442"/>
      <c r="O880" s="467" t="s">
        <v>50</v>
      </c>
      <c r="P880" s="611"/>
      <c r="W880" s="453"/>
    </row>
    <row r="881" spans="1:23" s="64" customFormat="1" ht="16">
      <c r="A881" s="470"/>
      <c r="B881" s="442"/>
      <c r="C881" s="442"/>
      <c r="D881" s="442"/>
      <c r="E881" s="442"/>
      <c r="F881" s="442"/>
      <c r="G881" s="442"/>
      <c r="H881" s="442"/>
      <c r="I881" s="442"/>
      <c r="J881" s="442"/>
      <c r="K881" s="442"/>
      <c r="L881" s="442"/>
      <c r="M881" s="442"/>
      <c r="N881" s="442"/>
      <c r="O881" s="442"/>
      <c r="P881" s="471"/>
      <c r="W881" s="453"/>
    </row>
    <row r="882" spans="1:23" s="64" customFormat="1" ht="16">
      <c r="A882" s="470"/>
      <c r="B882" s="467" t="s">
        <v>70</v>
      </c>
      <c r="C882" s="442"/>
      <c r="D882" s="766"/>
      <c r="E882" s="767"/>
      <c r="F882" s="768"/>
      <c r="G882" s="442"/>
      <c r="H882" s="467" t="s">
        <v>71</v>
      </c>
      <c r="I882" s="442"/>
      <c r="J882" s="769"/>
      <c r="K882" s="804"/>
      <c r="L882" s="804"/>
      <c r="M882" s="804"/>
      <c r="N882" s="804"/>
      <c r="O882" s="770"/>
      <c r="P882" s="471"/>
      <c r="W882" s="453"/>
    </row>
    <row r="883" spans="1:23" s="64" customFormat="1" ht="16">
      <c r="A883" s="470"/>
      <c r="B883" s="442"/>
      <c r="C883" s="442"/>
      <c r="D883" s="442"/>
      <c r="E883" s="442"/>
      <c r="F883" s="442"/>
      <c r="G883" s="442"/>
      <c r="H883" s="442"/>
      <c r="I883" s="442"/>
      <c r="J883" s="442"/>
      <c r="K883" s="442"/>
      <c r="L883" s="442"/>
      <c r="M883" s="442"/>
      <c r="N883" s="442"/>
      <c r="O883" s="442"/>
      <c r="P883" s="471"/>
      <c r="W883" s="453"/>
    </row>
    <row r="884" spans="1:23" s="64" customFormat="1" ht="16">
      <c r="A884" s="470"/>
      <c r="B884" s="467" t="s">
        <v>72</v>
      </c>
      <c r="C884" s="442"/>
      <c r="D884" s="766"/>
      <c r="E884" s="767"/>
      <c r="F884" s="767"/>
      <c r="G884" s="767"/>
      <c r="H884" s="767"/>
      <c r="I884" s="767"/>
      <c r="J884" s="767"/>
      <c r="K884" s="767"/>
      <c r="L884" s="767"/>
      <c r="M884" s="767"/>
      <c r="N884" s="767"/>
      <c r="O884" s="768"/>
      <c r="P884" s="471"/>
      <c r="W884" s="453"/>
    </row>
    <row r="885" spans="1:23" s="64" customFormat="1" ht="17" thickBot="1">
      <c r="A885" s="479"/>
      <c r="B885" s="480"/>
      <c r="C885" s="480"/>
      <c r="D885" s="480"/>
      <c r="E885" s="480"/>
      <c r="F885" s="480"/>
      <c r="G885" s="480"/>
      <c r="H885" s="480"/>
      <c r="I885" s="480"/>
      <c r="J885" s="480"/>
      <c r="K885" s="480"/>
      <c r="L885" s="480"/>
      <c r="M885" s="480"/>
      <c r="N885" s="480"/>
      <c r="O885" s="480"/>
      <c r="P885" s="481"/>
      <c r="W885" s="453"/>
    </row>
    <row r="886" spans="1:23" s="64" customFormat="1" ht="17" thickBot="1">
      <c r="A886" s="470"/>
      <c r="B886" s="465"/>
      <c r="C886" s="465"/>
      <c r="D886" s="465"/>
      <c r="E886" s="465"/>
      <c r="F886" s="465"/>
      <c r="G886" s="465"/>
      <c r="H886" s="465"/>
      <c r="I886" s="465"/>
      <c r="J886" s="465"/>
      <c r="K886" s="465"/>
      <c r="L886" s="465"/>
      <c r="M886" s="465"/>
      <c r="N886" s="465"/>
      <c r="O886" s="465"/>
      <c r="P886" s="466"/>
      <c r="W886" s="457" t="s">
        <v>195</v>
      </c>
    </row>
    <row r="887" spans="1:23" s="64" customFormat="1" ht="17" thickBot="1">
      <c r="A887" s="374" t="s">
        <v>1237</v>
      </c>
      <c r="B887" s="467" t="s">
        <v>68</v>
      </c>
      <c r="C887" s="442"/>
      <c r="D887" s="442"/>
      <c r="E887" s="766"/>
      <c r="F887" s="767"/>
      <c r="G887" s="767"/>
      <c r="H887" s="767"/>
      <c r="I887" s="767"/>
      <c r="J887" s="768"/>
      <c r="K887" s="468" t="s">
        <v>69</v>
      </c>
      <c r="L887" s="766"/>
      <c r="M887" s="768"/>
      <c r="N887" s="442"/>
      <c r="O887" s="467" t="s">
        <v>778</v>
      </c>
      <c r="P887" s="629"/>
      <c r="W887" s="453"/>
    </row>
    <row r="888" spans="1:23" s="64" customFormat="1" ht="17" thickBot="1">
      <c r="A888" s="470"/>
      <c r="B888" s="442"/>
      <c r="C888" s="442"/>
      <c r="D888" s="442"/>
      <c r="E888" s="442"/>
      <c r="F888" s="442"/>
      <c r="G888" s="442"/>
      <c r="H888" s="442"/>
      <c r="I888" s="442"/>
      <c r="J888" s="442"/>
      <c r="K888" s="442"/>
      <c r="L888" s="442"/>
      <c r="M888" s="442"/>
      <c r="N888" s="442"/>
      <c r="O888" s="442"/>
      <c r="P888" s="471"/>
      <c r="W888" s="453"/>
    </row>
    <row r="889" spans="1:23" s="64" customFormat="1" ht="17" thickBot="1">
      <c r="A889" s="470"/>
      <c r="B889" s="467" t="s">
        <v>862</v>
      </c>
      <c r="C889" s="442"/>
      <c r="D889" s="442"/>
      <c r="E889" s="472"/>
      <c r="F889" s="472"/>
      <c r="G889" s="766"/>
      <c r="H889" s="767"/>
      <c r="I889" s="768"/>
      <c r="J889" s="442"/>
      <c r="K889" s="467" t="s">
        <v>49</v>
      </c>
      <c r="L889" s="610"/>
      <c r="M889" s="442"/>
      <c r="N889" s="442"/>
      <c r="O889" s="467" t="s">
        <v>49</v>
      </c>
      <c r="P889" s="610"/>
      <c r="W889" s="453"/>
    </row>
    <row r="890" spans="1:23" s="64" customFormat="1" ht="17" thickBot="1">
      <c r="A890" s="470"/>
      <c r="B890" s="467"/>
      <c r="C890" s="442"/>
      <c r="D890" s="442"/>
      <c r="E890" s="474"/>
      <c r="F890" s="474"/>
      <c r="G890" s="474"/>
      <c r="H890" s="474"/>
      <c r="I890" s="442"/>
      <c r="J890" s="442"/>
      <c r="K890" s="467"/>
      <c r="L890" s="475"/>
      <c r="M890" s="450"/>
      <c r="N890" s="450"/>
      <c r="O890" s="476"/>
      <c r="P890" s="477"/>
      <c r="W890" s="453"/>
    </row>
    <row r="891" spans="1:23" s="64" customFormat="1" ht="17" thickBot="1">
      <c r="A891" s="470"/>
      <c r="B891" s="467" t="s">
        <v>779</v>
      </c>
      <c r="C891" s="442"/>
      <c r="D891" s="442"/>
      <c r="E891" s="474"/>
      <c r="F891" s="474"/>
      <c r="G891" s="801" t="s">
        <v>859</v>
      </c>
      <c r="H891" s="802"/>
      <c r="I891" s="803"/>
      <c r="J891" s="442"/>
      <c r="K891" s="467" t="s">
        <v>50</v>
      </c>
      <c r="L891" s="611"/>
      <c r="M891" s="442"/>
      <c r="N891" s="442"/>
      <c r="O891" s="467" t="s">
        <v>50</v>
      </c>
      <c r="P891" s="611"/>
      <c r="W891" s="453"/>
    </row>
    <row r="892" spans="1:23" s="64" customFormat="1" ht="16">
      <c r="A892" s="470"/>
      <c r="B892" s="442"/>
      <c r="C892" s="442"/>
      <c r="D892" s="442"/>
      <c r="E892" s="442"/>
      <c r="F892" s="442"/>
      <c r="G892" s="442"/>
      <c r="H892" s="442"/>
      <c r="I892" s="442"/>
      <c r="J892" s="442"/>
      <c r="K892" s="442"/>
      <c r="L892" s="442"/>
      <c r="M892" s="442"/>
      <c r="N892" s="442"/>
      <c r="O892" s="442"/>
      <c r="P892" s="471"/>
      <c r="W892" s="453"/>
    </row>
    <row r="893" spans="1:23" s="64" customFormat="1" ht="16">
      <c r="A893" s="470"/>
      <c r="B893" s="467" t="s">
        <v>70</v>
      </c>
      <c r="C893" s="442"/>
      <c r="D893" s="766"/>
      <c r="E893" s="767"/>
      <c r="F893" s="768"/>
      <c r="G893" s="442"/>
      <c r="H893" s="467" t="s">
        <v>71</v>
      </c>
      <c r="I893" s="442"/>
      <c r="J893" s="769"/>
      <c r="K893" s="804"/>
      <c r="L893" s="804"/>
      <c r="M893" s="804"/>
      <c r="N893" s="804"/>
      <c r="O893" s="770"/>
      <c r="P893" s="471"/>
      <c r="W893" s="453"/>
    </row>
    <row r="894" spans="1:23" s="64" customFormat="1" ht="16">
      <c r="A894" s="470"/>
      <c r="B894" s="442"/>
      <c r="C894" s="442"/>
      <c r="D894" s="442"/>
      <c r="E894" s="442"/>
      <c r="F894" s="442"/>
      <c r="G894" s="442"/>
      <c r="H894" s="442"/>
      <c r="I894" s="442"/>
      <c r="J894" s="442"/>
      <c r="K894" s="442"/>
      <c r="L894" s="442"/>
      <c r="M894" s="442"/>
      <c r="N894" s="442"/>
      <c r="O894" s="442"/>
      <c r="P894" s="471"/>
      <c r="W894" s="453"/>
    </row>
    <row r="895" spans="1:23" s="64" customFormat="1" ht="16">
      <c r="A895" s="470"/>
      <c r="B895" s="467" t="s">
        <v>72</v>
      </c>
      <c r="C895" s="442"/>
      <c r="D895" s="766"/>
      <c r="E895" s="767"/>
      <c r="F895" s="767"/>
      <c r="G895" s="767"/>
      <c r="H895" s="767"/>
      <c r="I895" s="767"/>
      <c r="J895" s="767"/>
      <c r="K895" s="767"/>
      <c r="L895" s="767"/>
      <c r="M895" s="767"/>
      <c r="N895" s="767"/>
      <c r="O895" s="768"/>
      <c r="P895" s="471"/>
      <c r="W895" s="453"/>
    </row>
    <row r="896" spans="1:23" s="64" customFormat="1" ht="17" thickBot="1">
      <c r="A896" s="479"/>
      <c r="B896" s="480"/>
      <c r="C896" s="480"/>
      <c r="D896" s="480"/>
      <c r="E896" s="480"/>
      <c r="F896" s="480"/>
      <c r="G896" s="480"/>
      <c r="H896" s="480"/>
      <c r="I896" s="480"/>
      <c r="J896" s="480"/>
      <c r="K896" s="480"/>
      <c r="L896" s="480"/>
      <c r="M896" s="480"/>
      <c r="N896" s="480"/>
      <c r="O896" s="480"/>
      <c r="P896" s="481"/>
      <c r="W896" s="453"/>
    </row>
    <row r="897" spans="1:23" s="64" customFormat="1" ht="17" thickBot="1">
      <c r="A897" s="470"/>
      <c r="B897" s="465"/>
      <c r="C897" s="465"/>
      <c r="D897" s="465"/>
      <c r="E897" s="465"/>
      <c r="F897" s="465"/>
      <c r="G897" s="465"/>
      <c r="H897" s="465"/>
      <c r="I897" s="465"/>
      <c r="J897" s="465"/>
      <c r="K897" s="465"/>
      <c r="L897" s="465"/>
      <c r="M897" s="465"/>
      <c r="N897" s="465"/>
      <c r="O897" s="465"/>
      <c r="P897" s="466"/>
      <c r="W897" s="457" t="s">
        <v>195</v>
      </c>
    </row>
    <row r="898" spans="1:23" s="64" customFormat="1" ht="17" thickBot="1">
      <c r="A898" s="374" t="s">
        <v>1238</v>
      </c>
      <c r="B898" s="467" t="s">
        <v>68</v>
      </c>
      <c r="C898" s="442"/>
      <c r="D898" s="442"/>
      <c r="E898" s="766"/>
      <c r="F898" s="767"/>
      <c r="G898" s="767"/>
      <c r="H898" s="767"/>
      <c r="I898" s="767"/>
      <c r="J898" s="768"/>
      <c r="K898" s="468" t="s">
        <v>69</v>
      </c>
      <c r="L898" s="766"/>
      <c r="M898" s="768"/>
      <c r="N898" s="442"/>
      <c r="O898" s="467" t="s">
        <v>778</v>
      </c>
      <c r="P898" s="629"/>
      <c r="W898" s="453"/>
    </row>
    <row r="899" spans="1:23" s="64" customFormat="1" ht="17" thickBot="1">
      <c r="A899" s="470"/>
      <c r="B899" s="442"/>
      <c r="C899" s="442"/>
      <c r="D899" s="442"/>
      <c r="E899" s="442"/>
      <c r="F899" s="442"/>
      <c r="G899" s="442"/>
      <c r="H899" s="442"/>
      <c r="I899" s="442"/>
      <c r="J899" s="442"/>
      <c r="K899" s="442"/>
      <c r="L899" s="442"/>
      <c r="M899" s="442"/>
      <c r="N899" s="442"/>
      <c r="O899" s="442"/>
      <c r="P899" s="471"/>
      <c r="W899" s="453"/>
    </row>
    <row r="900" spans="1:23" s="64" customFormat="1" ht="17" thickBot="1">
      <c r="A900" s="470"/>
      <c r="B900" s="467" t="s">
        <v>862</v>
      </c>
      <c r="C900" s="442"/>
      <c r="D900" s="442"/>
      <c r="E900" s="472"/>
      <c r="F900" s="472"/>
      <c r="G900" s="766"/>
      <c r="H900" s="767"/>
      <c r="I900" s="768"/>
      <c r="J900" s="442"/>
      <c r="K900" s="467" t="s">
        <v>49</v>
      </c>
      <c r="L900" s="610"/>
      <c r="M900" s="442"/>
      <c r="N900" s="442"/>
      <c r="O900" s="467" t="s">
        <v>49</v>
      </c>
      <c r="P900" s="610"/>
      <c r="W900" s="453"/>
    </row>
    <row r="901" spans="1:23" s="64" customFormat="1" ht="17" thickBot="1">
      <c r="A901" s="470"/>
      <c r="B901" s="467"/>
      <c r="C901" s="442"/>
      <c r="D901" s="442"/>
      <c r="E901" s="474"/>
      <c r="F901" s="474"/>
      <c r="G901" s="474"/>
      <c r="H901" s="474"/>
      <c r="I901" s="442"/>
      <c r="J901" s="442"/>
      <c r="K901" s="467"/>
      <c r="L901" s="475"/>
      <c r="M901" s="450"/>
      <c r="N901" s="450"/>
      <c r="O901" s="476"/>
      <c r="P901" s="477"/>
      <c r="W901" s="453"/>
    </row>
    <row r="902" spans="1:23" s="64" customFormat="1" ht="17" thickBot="1">
      <c r="A902" s="470"/>
      <c r="B902" s="467" t="s">
        <v>779</v>
      </c>
      <c r="C902" s="442"/>
      <c r="D902" s="442"/>
      <c r="E902" s="474"/>
      <c r="F902" s="474"/>
      <c r="G902" s="801" t="s">
        <v>859</v>
      </c>
      <c r="H902" s="802"/>
      <c r="I902" s="803"/>
      <c r="J902" s="442"/>
      <c r="K902" s="467" t="s">
        <v>50</v>
      </c>
      <c r="L902" s="611"/>
      <c r="M902" s="442"/>
      <c r="N902" s="442"/>
      <c r="O902" s="467" t="s">
        <v>50</v>
      </c>
      <c r="P902" s="611"/>
      <c r="W902" s="453"/>
    </row>
    <row r="903" spans="1:23" s="64" customFormat="1" ht="16">
      <c r="A903" s="470"/>
      <c r="B903" s="442"/>
      <c r="C903" s="442"/>
      <c r="D903" s="442"/>
      <c r="E903" s="442"/>
      <c r="F903" s="442"/>
      <c r="G903" s="442"/>
      <c r="H903" s="442"/>
      <c r="I903" s="442"/>
      <c r="J903" s="442"/>
      <c r="K903" s="442"/>
      <c r="L903" s="442"/>
      <c r="M903" s="442"/>
      <c r="N903" s="442"/>
      <c r="O903" s="442"/>
      <c r="P903" s="471"/>
      <c r="W903" s="453"/>
    </row>
    <row r="904" spans="1:23" s="64" customFormat="1" ht="16">
      <c r="A904" s="470"/>
      <c r="B904" s="467" t="s">
        <v>70</v>
      </c>
      <c r="C904" s="442"/>
      <c r="D904" s="766"/>
      <c r="E904" s="767"/>
      <c r="F904" s="768"/>
      <c r="G904" s="442"/>
      <c r="H904" s="467" t="s">
        <v>71</v>
      </c>
      <c r="I904" s="442"/>
      <c r="J904" s="769"/>
      <c r="K904" s="804"/>
      <c r="L904" s="804"/>
      <c r="M904" s="804"/>
      <c r="N904" s="804"/>
      <c r="O904" s="770"/>
      <c r="P904" s="471"/>
      <c r="W904" s="453"/>
    </row>
    <row r="905" spans="1:23" s="64" customFormat="1" ht="16">
      <c r="A905" s="470"/>
      <c r="B905" s="442"/>
      <c r="C905" s="442"/>
      <c r="D905" s="442"/>
      <c r="E905" s="442"/>
      <c r="F905" s="442"/>
      <c r="G905" s="442"/>
      <c r="H905" s="442"/>
      <c r="I905" s="442"/>
      <c r="J905" s="442"/>
      <c r="K905" s="442"/>
      <c r="L905" s="442"/>
      <c r="M905" s="442"/>
      <c r="N905" s="442"/>
      <c r="O905" s="442"/>
      <c r="P905" s="471"/>
      <c r="W905" s="453"/>
    </row>
    <row r="906" spans="1:23" s="64" customFormat="1" ht="16">
      <c r="A906" s="470"/>
      <c r="B906" s="467" t="s">
        <v>72</v>
      </c>
      <c r="C906" s="442"/>
      <c r="D906" s="766"/>
      <c r="E906" s="767"/>
      <c r="F906" s="767"/>
      <c r="G906" s="767"/>
      <c r="H906" s="767"/>
      <c r="I906" s="767"/>
      <c r="J906" s="767"/>
      <c r="K906" s="767"/>
      <c r="L906" s="767"/>
      <c r="M906" s="767"/>
      <c r="N906" s="767"/>
      <c r="O906" s="768"/>
      <c r="P906" s="471"/>
      <c r="W906" s="453"/>
    </row>
    <row r="907" spans="1:23" s="64" customFormat="1" ht="17" thickBot="1">
      <c r="A907" s="479"/>
      <c r="B907" s="480"/>
      <c r="C907" s="480"/>
      <c r="D907" s="480"/>
      <c r="E907" s="480"/>
      <c r="F907" s="480"/>
      <c r="G907" s="480"/>
      <c r="H907" s="480"/>
      <c r="I907" s="480"/>
      <c r="J907" s="480"/>
      <c r="K907" s="480"/>
      <c r="L907" s="480"/>
      <c r="M907" s="480"/>
      <c r="N907" s="480"/>
      <c r="O907" s="480"/>
      <c r="P907" s="481"/>
      <c r="W907" s="453"/>
    </row>
    <row r="908" spans="1:23" s="64" customFormat="1" ht="17" thickBot="1">
      <c r="A908" s="470"/>
      <c r="B908" s="465"/>
      <c r="C908" s="465"/>
      <c r="D908" s="465"/>
      <c r="E908" s="465"/>
      <c r="F908" s="465"/>
      <c r="G908" s="465"/>
      <c r="H908" s="465"/>
      <c r="I908" s="465"/>
      <c r="J908" s="465"/>
      <c r="K908" s="465"/>
      <c r="L908" s="465"/>
      <c r="M908" s="465"/>
      <c r="N908" s="465"/>
      <c r="O908" s="465"/>
      <c r="P908" s="466"/>
      <c r="W908" s="457" t="s">
        <v>195</v>
      </c>
    </row>
    <row r="909" spans="1:23" s="64" customFormat="1" ht="17" thickBot="1">
      <c r="A909" s="374" t="s">
        <v>1239</v>
      </c>
      <c r="B909" s="467" t="s">
        <v>68</v>
      </c>
      <c r="C909" s="442"/>
      <c r="D909" s="442"/>
      <c r="E909" s="766"/>
      <c r="F909" s="767"/>
      <c r="G909" s="767"/>
      <c r="H909" s="767"/>
      <c r="I909" s="767"/>
      <c r="J909" s="768"/>
      <c r="K909" s="468" t="s">
        <v>69</v>
      </c>
      <c r="L909" s="766"/>
      <c r="M909" s="768"/>
      <c r="N909" s="442"/>
      <c r="O909" s="467" t="s">
        <v>778</v>
      </c>
      <c r="P909" s="629"/>
      <c r="W909" s="453"/>
    </row>
    <row r="910" spans="1:23" s="64" customFormat="1" ht="17" thickBot="1">
      <c r="A910" s="470"/>
      <c r="B910" s="442"/>
      <c r="C910" s="442"/>
      <c r="D910" s="442"/>
      <c r="E910" s="442"/>
      <c r="F910" s="442"/>
      <c r="G910" s="442"/>
      <c r="H910" s="442"/>
      <c r="I910" s="442"/>
      <c r="J910" s="442"/>
      <c r="K910" s="442"/>
      <c r="L910" s="442"/>
      <c r="M910" s="442"/>
      <c r="N910" s="442"/>
      <c r="O910" s="442"/>
      <c r="P910" s="471"/>
      <c r="W910" s="453"/>
    </row>
    <row r="911" spans="1:23" s="64" customFormat="1" ht="17" thickBot="1">
      <c r="A911" s="470"/>
      <c r="B911" s="467" t="s">
        <v>862</v>
      </c>
      <c r="C911" s="442"/>
      <c r="D911" s="442"/>
      <c r="E911" s="472"/>
      <c r="F911" s="472"/>
      <c r="G911" s="766"/>
      <c r="H911" s="767"/>
      <c r="I911" s="768"/>
      <c r="J911" s="442"/>
      <c r="K911" s="467" t="s">
        <v>49</v>
      </c>
      <c r="L911" s="610"/>
      <c r="M911" s="442"/>
      <c r="N911" s="442"/>
      <c r="O911" s="467" t="s">
        <v>49</v>
      </c>
      <c r="P911" s="610"/>
      <c r="W911" s="453"/>
    </row>
    <row r="912" spans="1:23" s="64" customFormat="1" ht="17" thickBot="1">
      <c r="A912" s="470"/>
      <c r="B912" s="467"/>
      <c r="C912" s="442"/>
      <c r="D912" s="442"/>
      <c r="E912" s="474"/>
      <c r="F912" s="474"/>
      <c r="G912" s="474"/>
      <c r="H912" s="474"/>
      <c r="I912" s="442"/>
      <c r="J912" s="442"/>
      <c r="K912" s="467"/>
      <c r="L912" s="475"/>
      <c r="M912" s="450"/>
      <c r="N912" s="450"/>
      <c r="O912" s="476"/>
      <c r="P912" s="477"/>
      <c r="W912" s="453"/>
    </row>
    <row r="913" spans="1:23" s="64" customFormat="1" ht="17" thickBot="1">
      <c r="A913" s="470"/>
      <c r="B913" s="467" t="s">
        <v>779</v>
      </c>
      <c r="C913" s="442"/>
      <c r="D913" s="442"/>
      <c r="E913" s="474"/>
      <c r="F913" s="474"/>
      <c r="G913" s="801" t="s">
        <v>859</v>
      </c>
      <c r="H913" s="802"/>
      <c r="I913" s="803"/>
      <c r="J913" s="442"/>
      <c r="K913" s="467" t="s">
        <v>50</v>
      </c>
      <c r="L913" s="611"/>
      <c r="M913" s="442"/>
      <c r="N913" s="442"/>
      <c r="O913" s="467" t="s">
        <v>50</v>
      </c>
      <c r="P913" s="611"/>
      <c r="W913" s="453"/>
    </row>
    <row r="914" spans="1:23" s="64" customFormat="1" ht="16">
      <c r="A914" s="470"/>
      <c r="B914" s="442"/>
      <c r="C914" s="442"/>
      <c r="D914" s="442"/>
      <c r="E914" s="442"/>
      <c r="F914" s="442"/>
      <c r="G914" s="442"/>
      <c r="H914" s="442"/>
      <c r="I914" s="442"/>
      <c r="J914" s="442"/>
      <c r="K914" s="442"/>
      <c r="L914" s="442"/>
      <c r="M914" s="442"/>
      <c r="N914" s="442"/>
      <c r="O914" s="442"/>
      <c r="P914" s="471"/>
      <c r="W914" s="453"/>
    </row>
    <row r="915" spans="1:23" s="64" customFormat="1" ht="16">
      <c r="A915" s="470"/>
      <c r="B915" s="467" t="s">
        <v>70</v>
      </c>
      <c r="C915" s="442"/>
      <c r="D915" s="766"/>
      <c r="E915" s="767"/>
      <c r="F915" s="768"/>
      <c r="G915" s="442"/>
      <c r="H915" s="467" t="s">
        <v>71</v>
      </c>
      <c r="I915" s="442"/>
      <c r="J915" s="769"/>
      <c r="K915" s="804"/>
      <c r="L915" s="804"/>
      <c r="M915" s="804"/>
      <c r="N915" s="804"/>
      <c r="O915" s="770"/>
      <c r="P915" s="471"/>
      <c r="W915" s="453"/>
    </row>
    <row r="916" spans="1:23" s="64" customFormat="1" ht="16">
      <c r="A916" s="470"/>
      <c r="B916" s="442"/>
      <c r="C916" s="442"/>
      <c r="D916" s="442"/>
      <c r="E916" s="442"/>
      <c r="F916" s="442"/>
      <c r="G916" s="442"/>
      <c r="H916" s="442"/>
      <c r="I916" s="442"/>
      <c r="J916" s="442"/>
      <c r="K916" s="442"/>
      <c r="L916" s="442"/>
      <c r="M916" s="442"/>
      <c r="N916" s="442"/>
      <c r="O916" s="442"/>
      <c r="P916" s="471"/>
      <c r="W916" s="453"/>
    </row>
    <row r="917" spans="1:23" s="64" customFormat="1" ht="16">
      <c r="A917" s="470"/>
      <c r="B917" s="467" t="s">
        <v>72</v>
      </c>
      <c r="C917" s="442"/>
      <c r="D917" s="766"/>
      <c r="E917" s="767"/>
      <c r="F917" s="767"/>
      <c r="G917" s="767"/>
      <c r="H917" s="767"/>
      <c r="I917" s="767"/>
      <c r="J917" s="767"/>
      <c r="K917" s="767"/>
      <c r="L917" s="767"/>
      <c r="M917" s="767"/>
      <c r="N917" s="767"/>
      <c r="O917" s="768"/>
      <c r="P917" s="471"/>
      <c r="W917" s="453"/>
    </row>
    <row r="918" spans="1:23" s="64" customFormat="1" ht="17" thickBot="1">
      <c r="A918" s="479"/>
      <c r="B918" s="480"/>
      <c r="C918" s="480"/>
      <c r="D918" s="480"/>
      <c r="E918" s="480"/>
      <c r="F918" s="480"/>
      <c r="G918" s="480"/>
      <c r="H918" s="480"/>
      <c r="I918" s="480"/>
      <c r="J918" s="480"/>
      <c r="K918" s="480"/>
      <c r="L918" s="480"/>
      <c r="M918" s="480"/>
      <c r="N918" s="480"/>
      <c r="O918" s="480"/>
      <c r="P918" s="481"/>
      <c r="W918" s="453"/>
    </row>
    <row r="919" spans="1:23" s="64" customFormat="1" ht="17" thickBot="1">
      <c r="A919" s="470"/>
      <c r="B919" s="465"/>
      <c r="C919" s="465"/>
      <c r="D919" s="465"/>
      <c r="E919" s="465"/>
      <c r="F919" s="465"/>
      <c r="G919" s="465"/>
      <c r="H919" s="465"/>
      <c r="I919" s="465"/>
      <c r="J919" s="465"/>
      <c r="K919" s="465"/>
      <c r="L919" s="465"/>
      <c r="M919" s="465"/>
      <c r="N919" s="465"/>
      <c r="O919" s="465"/>
      <c r="P919" s="466"/>
      <c r="W919" s="457" t="s">
        <v>195</v>
      </c>
    </row>
    <row r="920" spans="1:23" s="64" customFormat="1" ht="17" thickBot="1">
      <c r="A920" s="374" t="s">
        <v>1240</v>
      </c>
      <c r="B920" s="467" t="s">
        <v>68</v>
      </c>
      <c r="C920" s="442"/>
      <c r="D920" s="442"/>
      <c r="E920" s="766"/>
      <c r="F920" s="767"/>
      <c r="G920" s="767"/>
      <c r="H920" s="767"/>
      <c r="I920" s="767"/>
      <c r="J920" s="768"/>
      <c r="K920" s="468" t="s">
        <v>69</v>
      </c>
      <c r="L920" s="766"/>
      <c r="M920" s="768"/>
      <c r="N920" s="442"/>
      <c r="O920" s="467" t="s">
        <v>778</v>
      </c>
      <c r="P920" s="629"/>
      <c r="W920" s="453"/>
    </row>
    <row r="921" spans="1:23" s="64" customFormat="1" ht="17" thickBot="1">
      <c r="A921" s="470"/>
      <c r="B921" s="442"/>
      <c r="C921" s="442"/>
      <c r="D921" s="442"/>
      <c r="E921" s="442"/>
      <c r="F921" s="442"/>
      <c r="G921" s="442"/>
      <c r="H921" s="442"/>
      <c r="I921" s="442"/>
      <c r="J921" s="442"/>
      <c r="K921" s="442"/>
      <c r="L921" s="442"/>
      <c r="M921" s="442"/>
      <c r="N921" s="442"/>
      <c r="O921" s="442"/>
      <c r="P921" s="471"/>
      <c r="W921" s="453"/>
    </row>
    <row r="922" spans="1:23" s="64" customFormat="1" ht="17" thickBot="1">
      <c r="A922" s="470"/>
      <c r="B922" s="467" t="s">
        <v>862</v>
      </c>
      <c r="C922" s="442"/>
      <c r="D922" s="442"/>
      <c r="E922" s="472"/>
      <c r="F922" s="472"/>
      <c r="G922" s="766"/>
      <c r="H922" s="767"/>
      <c r="I922" s="768"/>
      <c r="J922" s="442"/>
      <c r="K922" s="467" t="s">
        <v>49</v>
      </c>
      <c r="L922" s="610"/>
      <c r="M922" s="442"/>
      <c r="N922" s="442"/>
      <c r="O922" s="467" t="s">
        <v>49</v>
      </c>
      <c r="P922" s="610"/>
      <c r="W922" s="453"/>
    </row>
    <row r="923" spans="1:23" s="64" customFormat="1" ht="17" thickBot="1">
      <c r="A923" s="470"/>
      <c r="B923" s="467"/>
      <c r="C923" s="442"/>
      <c r="D923" s="442"/>
      <c r="E923" s="474"/>
      <c r="F923" s="474"/>
      <c r="G923" s="474"/>
      <c r="H923" s="474"/>
      <c r="I923" s="442"/>
      <c r="J923" s="442"/>
      <c r="K923" s="467"/>
      <c r="L923" s="475"/>
      <c r="M923" s="450"/>
      <c r="N923" s="450"/>
      <c r="O923" s="476"/>
      <c r="P923" s="477"/>
      <c r="W923" s="453"/>
    </row>
    <row r="924" spans="1:23" s="64" customFormat="1" ht="17" thickBot="1">
      <c r="A924" s="470"/>
      <c r="B924" s="467" t="s">
        <v>779</v>
      </c>
      <c r="C924" s="442"/>
      <c r="D924" s="442"/>
      <c r="E924" s="474"/>
      <c r="F924" s="474"/>
      <c r="G924" s="801" t="s">
        <v>859</v>
      </c>
      <c r="H924" s="802"/>
      <c r="I924" s="803"/>
      <c r="J924" s="442"/>
      <c r="K924" s="467" t="s">
        <v>50</v>
      </c>
      <c r="L924" s="611"/>
      <c r="M924" s="442"/>
      <c r="N924" s="442"/>
      <c r="O924" s="467" t="s">
        <v>50</v>
      </c>
      <c r="P924" s="611"/>
      <c r="W924" s="453"/>
    </row>
    <row r="925" spans="1:23" s="64" customFormat="1" ht="16">
      <c r="A925" s="470"/>
      <c r="B925" s="442"/>
      <c r="C925" s="442"/>
      <c r="D925" s="442"/>
      <c r="E925" s="442"/>
      <c r="F925" s="442"/>
      <c r="G925" s="442"/>
      <c r="H925" s="442"/>
      <c r="I925" s="442"/>
      <c r="J925" s="442"/>
      <c r="K925" s="442"/>
      <c r="L925" s="442"/>
      <c r="M925" s="442"/>
      <c r="N925" s="442"/>
      <c r="O925" s="442"/>
      <c r="P925" s="471"/>
      <c r="W925" s="453"/>
    </row>
    <row r="926" spans="1:23" s="64" customFormat="1" ht="16">
      <c r="A926" s="470"/>
      <c r="B926" s="467" t="s">
        <v>70</v>
      </c>
      <c r="C926" s="442"/>
      <c r="D926" s="766"/>
      <c r="E926" s="767"/>
      <c r="F926" s="768"/>
      <c r="G926" s="442"/>
      <c r="H926" s="467" t="s">
        <v>71</v>
      </c>
      <c r="I926" s="442"/>
      <c r="J926" s="769"/>
      <c r="K926" s="804"/>
      <c r="L926" s="804"/>
      <c r="M926" s="804"/>
      <c r="N926" s="804"/>
      <c r="O926" s="770"/>
      <c r="P926" s="471"/>
      <c r="W926" s="453"/>
    </row>
    <row r="927" spans="1:23" s="64" customFormat="1" ht="16">
      <c r="A927" s="470"/>
      <c r="B927" s="442"/>
      <c r="C927" s="442"/>
      <c r="D927" s="442"/>
      <c r="E927" s="442"/>
      <c r="F927" s="442"/>
      <c r="G927" s="442"/>
      <c r="H927" s="442"/>
      <c r="I927" s="442"/>
      <c r="J927" s="442"/>
      <c r="K927" s="442"/>
      <c r="L927" s="442"/>
      <c r="M927" s="442"/>
      <c r="N927" s="442"/>
      <c r="O927" s="442"/>
      <c r="P927" s="471"/>
      <c r="W927" s="453"/>
    </row>
    <row r="928" spans="1:23" s="64" customFormat="1" ht="16">
      <c r="A928" s="470"/>
      <c r="B928" s="467" t="s">
        <v>72</v>
      </c>
      <c r="C928" s="442"/>
      <c r="D928" s="766"/>
      <c r="E928" s="767"/>
      <c r="F928" s="767"/>
      <c r="G928" s="767"/>
      <c r="H928" s="767"/>
      <c r="I928" s="767"/>
      <c r="J928" s="767"/>
      <c r="K928" s="767"/>
      <c r="L928" s="767"/>
      <c r="M928" s="767"/>
      <c r="N928" s="767"/>
      <c r="O928" s="768"/>
      <c r="P928" s="471"/>
      <c r="W928" s="453"/>
    </row>
    <row r="929" spans="1:23" s="64" customFormat="1" ht="17" thickBot="1">
      <c r="A929" s="479"/>
      <c r="B929" s="480"/>
      <c r="C929" s="480"/>
      <c r="D929" s="480"/>
      <c r="E929" s="480"/>
      <c r="F929" s="480"/>
      <c r="G929" s="480"/>
      <c r="H929" s="480"/>
      <c r="I929" s="480"/>
      <c r="J929" s="480"/>
      <c r="K929" s="480"/>
      <c r="L929" s="480"/>
      <c r="M929" s="480"/>
      <c r="N929" s="480"/>
      <c r="O929" s="480"/>
      <c r="P929" s="481"/>
      <c r="W929" s="453"/>
    </row>
    <row r="930" spans="1:23" s="64" customFormat="1" ht="17" thickBot="1">
      <c r="A930" s="470"/>
      <c r="B930" s="465"/>
      <c r="C930" s="465"/>
      <c r="D930" s="465"/>
      <c r="E930" s="465"/>
      <c r="F930" s="465"/>
      <c r="G930" s="465"/>
      <c r="H930" s="465"/>
      <c r="I930" s="465"/>
      <c r="J930" s="465"/>
      <c r="K930" s="465"/>
      <c r="L930" s="465"/>
      <c r="M930" s="465"/>
      <c r="N930" s="465"/>
      <c r="O930" s="465"/>
      <c r="P930" s="466"/>
      <c r="W930" s="457" t="s">
        <v>195</v>
      </c>
    </row>
    <row r="931" spans="1:23" s="64" customFormat="1" ht="17" thickBot="1">
      <c r="A931" s="374" t="s">
        <v>1241</v>
      </c>
      <c r="B931" s="467" t="s">
        <v>68</v>
      </c>
      <c r="C931" s="442"/>
      <c r="D931" s="442"/>
      <c r="E931" s="766"/>
      <c r="F931" s="767"/>
      <c r="G931" s="767"/>
      <c r="H931" s="767"/>
      <c r="I931" s="767"/>
      <c r="J931" s="768"/>
      <c r="K931" s="468" t="s">
        <v>69</v>
      </c>
      <c r="L931" s="766"/>
      <c r="M931" s="768"/>
      <c r="N931" s="442"/>
      <c r="O931" s="467" t="s">
        <v>778</v>
      </c>
      <c r="P931" s="629"/>
      <c r="W931" s="453"/>
    </row>
    <row r="932" spans="1:23" s="64" customFormat="1" ht="17" thickBot="1">
      <c r="A932" s="470"/>
      <c r="B932" s="442"/>
      <c r="C932" s="442"/>
      <c r="D932" s="442"/>
      <c r="E932" s="442"/>
      <c r="F932" s="442"/>
      <c r="G932" s="442"/>
      <c r="H932" s="442"/>
      <c r="I932" s="442"/>
      <c r="J932" s="442"/>
      <c r="K932" s="442"/>
      <c r="L932" s="442"/>
      <c r="M932" s="442"/>
      <c r="N932" s="442"/>
      <c r="O932" s="442"/>
      <c r="P932" s="471"/>
      <c r="W932" s="453"/>
    </row>
    <row r="933" spans="1:23" s="64" customFormat="1" ht="17" thickBot="1">
      <c r="A933" s="470"/>
      <c r="B933" s="467" t="s">
        <v>862</v>
      </c>
      <c r="C933" s="442"/>
      <c r="D933" s="442"/>
      <c r="E933" s="472"/>
      <c r="F933" s="472"/>
      <c r="G933" s="766"/>
      <c r="H933" s="767"/>
      <c r="I933" s="768"/>
      <c r="J933" s="442"/>
      <c r="K933" s="467" t="s">
        <v>49</v>
      </c>
      <c r="L933" s="610"/>
      <c r="M933" s="442"/>
      <c r="N933" s="442"/>
      <c r="O933" s="467" t="s">
        <v>49</v>
      </c>
      <c r="P933" s="610"/>
      <c r="W933" s="453"/>
    </row>
    <row r="934" spans="1:23" s="64" customFormat="1" ht="17" thickBot="1">
      <c r="A934" s="470"/>
      <c r="B934" s="467"/>
      <c r="C934" s="442"/>
      <c r="D934" s="442"/>
      <c r="E934" s="474"/>
      <c r="F934" s="474"/>
      <c r="G934" s="474"/>
      <c r="H934" s="474"/>
      <c r="I934" s="442"/>
      <c r="J934" s="442"/>
      <c r="K934" s="467"/>
      <c r="L934" s="475"/>
      <c r="M934" s="450"/>
      <c r="N934" s="450"/>
      <c r="O934" s="476"/>
      <c r="P934" s="477"/>
      <c r="W934" s="453"/>
    </row>
    <row r="935" spans="1:23" s="64" customFormat="1" ht="17" thickBot="1">
      <c r="A935" s="470"/>
      <c r="B935" s="467" t="s">
        <v>779</v>
      </c>
      <c r="C935" s="442"/>
      <c r="D935" s="442"/>
      <c r="E935" s="474"/>
      <c r="F935" s="474"/>
      <c r="G935" s="801" t="s">
        <v>859</v>
      </c>
      <c r="H935" s="802"/>
      <c r="I935" s="803"/>
      <c r="J935" s="442"/>
      <c r="K935" s="467" t="s">
        <v>50</v>
      </c>
      <c r="L935" s="611"/>
      <c r="M935" s="442"/>
      <c r="N935" s="442"/>
      <c r="O935" s="467" t="s">
        <v>50</v>
      </c>
      <c r="P935" s="611"/>
      <c r="W935" s="453"/>
    </row>
    <row r="936" spans="1:23" s="64" customFormat="1" ht="16">
      <c r="A936" s="470"/>
      <c r="B936" s="442"/>
      <c r="C936" s="442"/>
      <c r="D936" s="442"/>
      <c r="E936" s="442"/>
      <c r="F936" s="442"/>
      <c r="G936" s="442"/>
      <c r="H936" s="442"/>
      <c r="I936" s="442"/>
      <c r="J936" s="442"/>
      <c r="K936" s="442"/>
      <c r="L936" s="442"/>
      <c r="M936" s="442"/>
      <c r="N936" s="442"/>
      <c r="O936" s="442"/>
      <c r="P936" s="471"/>
      <c r="W936" s="453"/>
    </row>
    <row r="937" spans="1:23" s="64" customFormat="1" ht="16">
      <c r="A937" s="470"/>
      <c r="B937" s="467" t="s">
        <v>70</v>
      </c>
      <c r="C937" s="442"/>
      <c r="D937" s="766"/>
      <c r="E937" s="767"/>
      <c r="F937" s="768"/>
      <c r="G937" s="442"/>
      <c r="H937" s="467" t="s">
        <v>71</v>
      </c>
      <c r="I937" s="442"/>
      <c r="J937" s="769"/>
      <c r="K937" s="804"/>
      <c r="L937" s="804"/>
      <c r="M937" s="804"/>
      <c r="N937" s="804"/>
      <c r="O937" s="770"/>
      <c r="P937" s="471"/>
      <c r="W937" s="453"/>
    </row>
    <row r="938" spans="1:23" s="64" customFormat="1" ht="16">
      <c r="A938" s="470"/>
      <c r="B938" s="442"/>
      <c r="C938" s="442"/>
      <c r="D938" s="442"/>
      <c r="E938" s="442"/>
      <c r="F938" s="442"/>
      <c r="G938" s="442"/>
      <c r="H938" s="442"/>
      <c r="I938" s="442"/>
      <c r="J938" s="442"/>
      <c r="K938" s="442"/>
      <c r="L938" s="442"/>
      <c r="M938" s="442"/>
      <c r="N938" s="442"/>
      <c r="O938" s="442"/>
      <c r="P938" s="471"/>
      <c r="W938" s="453"/>
    </row>
    <row r="939" spans="1:23" s="64" customFormat="1" ht="16">
      <c r="A939" s="470"/>
      <c r="B939" s="467" t="s">
        <v>72</v>
      </c>
      <c r="C939" s="442"/>
      <c r="D939" s="766"/>
      <c r="E939" s="767"/>
      <c r="F939" s="767"/>
      <c r="G939" s="767"/>
      <c r="H939" s="767"/>
      <c r="I939" s="767"/>
      <c r="J939" s="767"/>
      <c r="K939" s="767"/>
      <c r="L939" s="767"/>
      <c r="M939" s="767"/>
      <c r="N939" s="767"/>
      <c r="O939" s="768"/>
      <c r="P939" s="471"/>
      <c r="W939" s="453"/>
    </row>
    <row r="940" spans="1:23" s="64" customFormat="1" ht="17" thickBot="1">
      <c r="A940" s="479"/>
      <c r="B940" s="480"/>
      <c r="C940" s="480"/>
      <c r="D940" s="480"/>
      <c r="E940" s="480"/>
      <c r="F940" s="480"/>
      <c r="G940" s="480"/>
      <c r="H940" s="480"/>
      <c r="I940" s="480"/>
      <c r="J940" s="480"/>
      <c r="K940" s="480"/>
      <c r="L940" s="480"/>
      <c r="M940" s="480"/>
      <c r="N940" s="480"/>
      <c r="O940" s="480"/>
      <c r="P940" s="481"/>
      <c r="W940" s="453"/>
    </row>
    <row r="941" spans="1:23" s="64" customFormat="1" ht="17" thickBot="1">
      <c r="A941" s="470"/>
      <c r="B941" s="465"/>
      <c r="C941" s="465"/>
      <c r="D941" s="465"/>
      <c r="E941" s="465"/>
      <c r="F941" s="465"/>
      <c r="G941" s="465"/>
      <c r="H941" s="465"/>
      <c r="I941" s="465"/>
      <c r="J941" s="465"/>
      <c r="K941" s="465"/>
      <c r="L941" s="465"/>
      <c r="M941" s="465"/>
      <c r="N941" s="465"/>
      <c r="O941" s="465"/>
      <c r="P941" s="466"/>
      <c r="W941" s="457" t="s">
        <v>195</v>
      </c>
    </row>
    <row r="942" spans="1:23" s="64" customFormat="1" ht="17" thickBot="1">
      <c r="A942" s="374" t="s">
        <v>1242</v>
      </c>
      <c r="B942" s="467" t="s">
        <v>68</v>
      </c>
      <c r="C942" s="442"/>
      <c r="D942" s="442"/>
      <c r="E942" s="766"/>
      <c r="F942" s="767"/>
      <c r="G942" s="767"/>
      <c r="H942" s="767"/>
      <c r="I942" s="767"/>
      <c r="J942" s="768"/>
      <c r="K942" s="468" t="s">
        <v>69</v>
      </c>
      <c r="L942" s="766"/>
      <c r="M942" s="768"/>
      <c r="N942" s="442"/>
      <c r="O942" s="467" t="s">
        <v>778</v>
      </c>
      <c r="P942" s="629"/>
      <c r="W942" s="453"/>
    </row>
    <row r="943" spans="1:23" s="64" customFormat="1" ht="17" thickBot="1">
      <c r="A943" s="470"/>
      <c r="B943" s="442"/>
      <c r="C943" s="442"/>
      <c r="D943" s="442"/>
      <c r="E943" s="442"/>
      <c r="F943" s="442"/>
      <c r="G943" s="442"/>
      <c r="H943" s="442"/>
      <c r="I943" s="442"/>
      <c r="J943" s="442"/>
      <c r="K943" s="442"/>
      <c r="L943" s="442"/>
      <c r="M943" s="442"/>
      <c r="N943" s="442"/>
      <c r="O943" s="442"/>
      <c r="P943" s="471"/>
      <c r="W943" s="453"/>
    </row>
    <row r="944" spans="1:23" s="64" customFormat="1" ht="17" thickBot="1">
      <c r="A944" s="470"/>
      <c r="B944" s="467" t="s">
        <v>862</v>
      </c>
      <c r="C944" s="442"/>
      <c r="D944" s="442"/>
      <c r="E944" s="472"/>
      <c r="F944" s="472"/>
      <c r="G944" s="766"/>
      <c r="H944" s="767"/>
      <c r="I944" s="768"/>
      <c r="J944" s="442"/>
      <c r="K944" s="467" t="s">
        <v>49</v>
      </c>
      <c r="L944" s="610"/>
      <c r="M944" s="442"/>
      <c r="N944" s="442"/>
      <c r="O944" s="467" t="s">
        <v>49</v>
      </c>
      <c r="P944" s="610"/>
      <c r="W944" s="453"/>
    </row>
    <row r="945" spans="1:23" s="64" customFormat="1" ht="17" thickBot="1">
      <c r="A945" s="470"/>
      <c r="B945" s="467"/>
      <c r="C945" s="442"/>
      <c r="D945" s="442"/>
      <c r="E945" s="474"/>
      <c r="F945" s="474"/>
      <c r="G945" s="474"/>
      <c r="H945" s="474"/>
      <c r="I945" s="442"/>
      <c r="J945" s="442"/>
      <c r="K945" s="467"/>
      <c r="L945" s="475"/>
      <c r="M945" s="450"/>
      <c r="N945" s="450"/>
      <c r="O945" s="476"/>
      <c r="P945" s="477"/>
      <c r="W945" s="453"/>
    </row>
    <row r="946" spans="1:23" s="64" customFormat="1" ht="17" thickBot="1">
      <c r="A946" s="470"/>
      <c r="B946" s="467" t="s">
        <v>779</v>
      </c>
      <c r="C946" s="442"/>
      <c r="D946" s="442"/>
      <c r="E946" s="474"/>
      <c r="F946" s="474"/>
      <c r="G946" s="801" t="s">
        <v>859</v>
      </c>
      <c r="H946" s="802"/>
      <c r="I946" s="803"/>
      <c r="J946" s="442"/>
      <c r="K946" s="467" t="s">
        <v>50</v>
      </c>
      <c r="L946" s="611"/>
      <c r="M946" s="442"/>
      <c r="N946" s="442"/>
      <c r="O946" s="467" t="s">
        <v>50</v>
      </c>
      <c r="P946" s="611"/>
      <c r="W946" s="453"/>
    </row>
    <row r="947" spans="1:23" s="64" customFormat="1" ht="16">
      <c r="A947" s="470"/>
      <c r="B947" s="442"/>
      <c r="C947" s="442"/>
      <c r="D947" s="442"/>
      <c r="E947" s="442"/>
      <c r="F947" s="442"/>
      <c r="G947" s="442"/>
      <c r="H947" s="442"/>
      <c r="I947" s="442"/>
      <c r="J947" s="442"/>
      <c r="K947" s="442"/>
      <c r="L947" s="442"/>
      <c r="M947" s="442"/>
      <c r="N947" s="442"/>
      <c r="O947" s="442"/>
      <c r="P947" s="471"/>
      <c r="W947" s="453"/>
    </row>
    <row r="948" spans="1:23" s="64" customFormat="1" ht="16">
      <c r="A948" s="470"/>
      <c r="B948" s="467" t="s">
        <v>70</v>
      </c>
      <c r="C948" s="442"/>
      <c r="D948" s="766"/>
      <c r="E948" s="767"/>
      <c r="F948" s="768"/>
      <c r="G948" s="442"/>
      <c r="H948" s="467" t="s">
        <v>71</v>
      </c>
      <c r="I948" s="442"/>
      <c r="J948" s="769"/>
      <c r="K948" s="804"/>
      <c r="L948" s="804"/>
      <c r="M948" s="804"/>
      <c r="N948" s="804"/>
      <c r="O948" s="770"/>
      <c r="P948" s="471"/>
      <c r="W948" s="453"/>
    </row>
    <row r="949" spans="1:23" s="64" customFormat="1" ht="16">
      <c r="A949" s="470"/>
      <c r="B949" s="442"/>
      <c r="C949" s="442"/>
      <c r="D949" s="442"/>
      <c r="E949" s="442"/>
      <c r="F949" s="442"/>
      <c r="G949" s="442"/>
      <c r="H949" s="442"/>
      <c r="I949" s="442"/>
      <c r="J949" s="442"/>
      <c r="K949" s="442"/>
      <c r="L949" s="442"/>
      <c r="M949" s="442"/>
      <c r="N949" s="442"/>
      <c r="O949" s="442"/>
      <c r="P949" s="471"/>
      <c r="W949" s="453"/>
    </row>
    <row r="950" spans="1:23" s="64" customFormat="1" ht="16">
      <c r="A950" s="470"/>
      <c r="B950" s="467" t="s">
        <v>72</v>
      </c>
      <c r="C950" s="442"/>
      <c r="D950" s="766"/>
      <c r="E950" s="767"/>
      <c r="F950" s="767"/>
      <c r="G950" s="767"/>
      <c r="H950" s="767"/>
      <c r="I950" s="767"/>
      <c r="J950" s="767"/>
      <c r="K950" s="767"/>
      <c r="L950" s="767"/>
      <c r="M950" s="767"/>
      <c r="N950" s="767"/>
      <c r="O950" s="768"/>
      <c r="P950" s="471"/>
      <c r="W950" s="453"/>
    </row>
    <row r="951" spans="1:23" s="64" customFormat="1" ht="17" thickBot="1">
      <c r="A951" s="479"/>
      <c r="B951" s="480"/>
      <c r="C951" s="480"/>
      <c r="D951" s="480"/>
      <c r="E951" s="480"/>
      <c r="F951" s="480"/>
      <c r="G951" s="480"/>
      <c r="H951" s="480"/>
      <c r="I951" s="480"/>
      <c r="J951" s="480"/>
      <c r="K951" s="480"/>
      <c r="L951" s="480"/>
      <c r="M951" s="480"/>
      <c r="N951" s="480"/>
      <c r="O951" s="480"/>
      <c r="P951" s="481"/>
      <c r="W951" s="453"/>
    </row>
    <row r="952" spans="1:23" ht="17" thickBot="1">
      <c r="A952" s="470"/>
      <c r="B952" s="465"/>
      <c r="C952" s="465"/>
      <c r="D952" s="465"/>
      <c r="E952" s="465"/>
      <c r="F952" s="465"/>
      <c r="G952" s="465"/>
      <c r="H952" s="465"/>
      <c r="I952" s="465"/>
      <c r="J952" s="465"/>
      <c r="K952" s="465"/>
      <c r="L952" s="465"/>
      <c r="M952" s="465"/>
      <c r="N952" s="465"/>
      <c r="O952" s="465"/>
      <c r="P952" s="466"/>
      <c r="Q952" s="64"/>
      <c r="R952" s="64"/>
      <c r="S952" s="64"/>
      <c r="T952" s="64"/>
      <c r="U952" s="64"/>
      <c r="V952" s="64"/>
      <c r="W952" s="457" t="s">
        <v>195</v>
      </c>
    </row>
    <row r="953" spans="1:23" s="64" customFormat="1" ht="17" thickBot="1">
      <c r="A953" s="374" t="s">
        <v>1243</v>
      </c>
      <c r="B953" s="467" t="s">
        <v>68</v>
      </c>
      <c r="C953" s="442"/>
      <c r="D953" s="442"/>
      <c r="E953" s="766"/>
      <c r="F953" s="767"/>
      <c r="G953" s="767"/>
      <c r="H953" s="767"/>
      <c r="I953" s="767"/>
      <c r="J953" s="768"/>
      <c r="K953" s="468" t="s">
        <v>69</v>
      </c>
      <c r="L953" s="766"/>
      <c r="M953" s="768"/>
      <c r="N953" s="442"/>
      <c r="O953" s="467" t="s">
        <v>778</v>
      </c>
      <c r="P953" s="629"/>
      <c r="W953" s="453"/>
    </row>
    <row r="954" spans="1:23" s="64" customFormat="1" ht="17" thickBot="1">
      <c r="A954" s="470"/>
      <c r="B954" s="442"/>
      <c r="C954" s="442"/>
      <c r="D954" s="442"/>
      <c r="E954" s="442"/>
      <c r="F954" s="442"/>
      <c r="G954" s="442"/>
      <c r="H954" s="442"/>
      <c r="I954" s="442"/>
      <c r="J954" s="442"/>
      <c r="K954" s="442"/>
      <c r="L954" s="442"/>
      <c r="M954" s="442"/>
      <c r="N954" s="442"/>
      <c r="O954" s="442"/>
      <c r="P954" s="471"/>
      <c r="W954" s="453"/>
    </row>
    <row r="955" spans="1:23" s="64" customFormat="1" ht="17" thickBot="1">
      <c r="A955" s="470"/>
      <c r="B955" s="467" t="s">
        <v>862</v>
      </c>
      <c r="C955" s="442"/>
      <c r="D955" s="442"/>
      <c r="E955" s="472"/>
      <c r="F955" s="472"/>
      <c r="G955" s="766"/>
      <c r="H955" s="767"/>
      <c r="I955" s="768"/>
      <c r="J955" s="442"/>
      <c r="K955" s="467" t="s">
        <v>49</v>
      </c>
      <c r="L955" s="610"/>
      <c r="M955" s="442"/>
      <c r="N955" s="442"/>
      <c r="O955" s="467" t="s">
        <v>49</v>
      </c>
      <c r="P955" s="610"/>
      <c r="W955" s="453"/>
    </row>
    <row r="956" spans="1:23" s="64" customFormat="1" ht="17" thickBot="1">
      <c r="A956" s="470"/>
      <c r="B956" s="467"/>
      <c r="C956" s="442"/>
      <c r="D956" s="442"/>
      <c r="E956" s="474"/>
      <c r="F956" s="474"/>
      <c r="G956" s="474"/>
      <c r="H956" s="474"/>
      <c r="I956" s="442"/>
      <c r="J956" s="442"/>
      <c r="K956" s="467"/>
      <c r="L956" s="475"/>
      <c r="M956" s="450"/>
      <c r="N956" s="450"/>
      <c r="O956" s="476"/>
      <c r="P956" s="477"/>
      <c r="W956" s="453"/>
    </row>
    <row r="957" spans="1:23" s="64" customFormat="1" ht="17" thickBot="1">
      <c r="A957" s="470"/>
      <c r="B957" s="467" t="s">
        <v>779</v>
      </c>
      <c r="C957" s="442"/>
      <c r="D957" s="442"/>
      <c r="E957" s="474"/>
      <c r="F957" s="474"/>
      <c r="G957" s="801" t="s">
        <v>859</v>
      </c>
      <c r="H957" s="802"/>
      <c r="I957" s="803"/>
      <c r="J957" s="442"/>
      <c r="K957" s="467" t="s">
        <v>50</v>
      </c>
      <c r="L957" s="611"/>
      <c r="M957" s="442"/>
      <c r="N957" s="442"/>
      <c r="O957" s="467" t="s">
        <v>50</v>
      </c>
      <c r="P957" s="611"/>
      <c r="W957" s="453"/>
    </row>
    <row r="958" spans="1:23" s="64" customFormat="1" ht="16">
      <c r="A958" s="470"/>
      <c r="B958" s="442"/>
      <c r="C958" s="442"/>
      <c r="D958" s="442"/>
      <c r="E958" s="442"/>
      <c r="F958" s="442"/>
      <c r="G958" s="442"/>
      <c r="H958" s="442"/>
      <c r="I958" s="442"/>
      <c r="J958" s="442"/>
      <c r="K958" s="442"/>
      <c r="L958" s="442"/>
      <c r="M958" s="442"/>
      <c r="N958" s="442"/>
      <c r="O958" s="442"/>
      <c r="P958" s="471"/>
      <c r="W958" s="453"/>
    </row>
    <row r="959" spans="1:23" s="64" customFormat="1" ht="16">
      <c r="A959" s="470"/>
      <c r="B959" s="467" t="s">
        <v>70</v>
      </c>
      <c r="C959" s="442"/>
      <c r="D959" s="766"/>
      <c r="E959" s="767"/>
      <c r="F959" s="768"/>
      <c r="G959" s="442"/>
      <c r="H959" s="467" t="s">
        <v>71</v>
      </c>
      <c r="I959" s="442"/>
      <c r="J959" s="769"/>
      <c r="K959" s="804"/>
      <c r="L959" s="804"/>
      <c r="M959" s="804"/>
      <c r="N959" s="804"/>
      <c r="O959" s="770"/>
      <c r="P959" s="471"/>
      <c r="W959" s="453"/>
    </row>
    <row r="960" spans="1:23" s="64" customFormat="1" ht="16">
      <c r="A960" s="470"/>
      <c r="B960" s="442"/>
      <c r="C960" s="442"/>
      <c r="D960" s="442"/>
      <c r="E960" s="442"/>
      <c r="F960" s="442"/>
      <c r="G960" s="442"/>
      <c r="H960" s="442"/>
      <c r="I960" s="442"/>
      <c r="J960" s="442"/>
      <c r="K960" s="442"/>
      <c r="L960" s="442"/>
      <c r="M960" s="442"/>
      <c r="N960" s="442"/>
      <c r="O960" s="442"/>
      <c r="P960" s="471"/>
      <c r="W960" s="453"/>
    </row>
    <row r="961" spans="1:23" s="64" customFormat="1" ht="16">
      <c r="A961" s="470"/>
      <c r="B961" s="467" t="s">
        <v>72</v>
      </c>
      <c r="C961" s="442"/>
      <c r="D961" s="766"/>
      <c r="E961" s="767"/>
      <c r="F961" s="767"/>
      <c r="G961" s="767"/>
      <c r="H961" s="767"/>
      <c r="I961" s="767"/>
      <c r="J961" s="767"/>
      <c r="K961" s="767"/>
      <c r="L961" s="767"/>
      <c r="M961" s="767"/>
      <c r="N961" s="767"/>
      <c r="O961" s="768"/>
      <c r="P961" s="471"/>
      <c r="W961" s="453"/>
    </row>
    <row r="962" spans="1:23" s="64" customFormat="1" ht="17" thickBot="1">
      <c r="A962" s="479"/>
      <c r="B962" s="480"/>
      <c r="C962" s="480"/>
      <c r="D962" s="480"/>
      <c r="E962" s="480"/>
      <c r="F962" s="480"/>
      <c r="G962" s="480"/>
      <c r="H962" s="480"/>
      <c r="I962" s="480"/>
      <c r="J962" s="480"/>
      <c r="K962" s="480"/>
      <c r="L962" s="480"/>
      <c r="M962" s="480"/>
      <c r="N962" s="480"/>
      <c r="O962" s="480"/>
      <c r="P962" s="481"/>
      <c r="W962" s="453"/>
    </row>
    <row r="963" spans="1:23" s="64" customFormat="1" ht="17" thickBot="1">
      <c r="A963" s="470"/>
      <c r="B963" s="465"/>
      <c r="C963" s="465"/>
      <c r="D963" s="465"/>
      <c r="E963" s="465"/>
      <c r="F963" s="465"/>
      <c r="G963" s="465"/>
      <c r="H963" s="465"/>
      <c r="I963" s="465"/>
      <c r="J963" s="465"/>
      <c r="K963" s="465"/>
      <c r="L963" s="465"/>
      <c r="M963" s="465"/>
      <c r="N963" s="465"/>
      <c r="O963" s="465"/>
      <c r="P963" s="466"/>
      <c r="W963" s="457" t="s">
        <v>195</v>
      </c>
    </row>
    <row r="964" spans="1:23" s="64" customFormat="1" ht="17" thickBot="1">
      <c r="A964" s="374" t="s">
        <v>1244</v>
      </c>
      <c r="B964" s="467" t="s">
        <v>68</v>
      </c>
      <c r="C964" s="442"/>
      <c r="D964" s="442"/>
      <c r="E964" s="766"/>
      <c r="F964" s="767"/>
      <c r="G964" s="767"/>
      <c r="H964" s="767"/>
      <c r="I964" s="767"/>
      <c r="J964" s="768"/>
      <c r="K964" s="468" t="s">
        <v>69</v>
      </c>
      <c r="L964" s="766"/>
      <c r="M964" s="768"/>
      <c r="N964" s="442"/>
      <c r="O964" s="467" t="s">
        <v>778</v>
      </c>
      <c r="P964" s="629"/>
      <c r="W964" s="453"/>
    </row>
    <row r="965" spans="1:23" s="64" customFormat="1" ht="17" thickBot="1">
      <c r="A965" s="470"/>
      <c r="B965" s="442"/>
      <c r="C965" s="442"/>
      <c r="D965" s="442"/>
      <c r="E965" s="442"/>
      <c r="F965" s="442"/>
      <c r="G965" s="442"/>
      <c r="H965" s="442"/>
      <c r="I965" s="442"/>
      <c r="J965" s="442"/>
      <c r="K965" s="442"/>
      <c r="L965" s="442"/>
      <c r="M965" s="442"/>
      <c r="N965" s="442"/>
      <c r="O965" s="442"/>
      <c r="P965" s="471"/>
      <c r="W965" s="453"/>
    </row>
    <row r="966" spans="1:23" s="64" customFormat="1" ht="17" thickBot="1">
      <c r="A966" s="470"/>
      <c r="B966" s="467" t="s">
        <v>862</v>
      </c>
      <c r="C966" s="442"/>
      <c r="D966" s="442"/>
      <c r="E966" s="472"/>
      <c r="F966" s="472"/>
      <c r="G966" s="766"/>
      <c r="H966" s="767"/>
      <c r="I966" s="768"/>
      <c r="J966" s="442"/>
      <c r="K966" s="467" t="s">
        <v>49</v>
      </c>
      <c r="L966" s="610"/>
      <c r="M966" s="442"/>
      <c r="N966" s="442"/>
      <c r="O966" s="467" t="s">
        <v>49</v>
      </c>
      <c r="P966" s="610"/>
      <c r="W966" s="453"/>
    </row>
    <row r="967" spans="1:23" s="64" customFormat="1" ht="17" thickBot="1">
      <c r="A967" s="470"/>
      <c r="B967" s="467"/>
      <c r="C967" s="442"/>
      <c r="D967" s="442"/>
      <c r="E967" s="474"/>
      <c r="F967" s="474"/>
      <c r="G967" s="474"/>
      <c r="H967" s="474"/>
      <c r="I967" s="442"/>
      <c r="J967" s="442"/>
      <c r="K967" s="467"/>
      <c r="L967" s="475"/>
      <c r="M967" s="450"/>
      <c r="N967" s="450"/>
      <c r="O967" s="476"/>
      <c r="P967" s="477"/>
      <c r="W967" s="453"/>
    </row>
    <row r="968" spans="1:23" s="64" customFormat="1" ht="17" thickBot="1">
      <c r="A968" s="470"/>
      <c r="B968" s="467" t="s">
        <v>779</v>
      </c>
      <c r="C968" s="442"/>
      <c r="D968" s="442"/>
      <c r="E968" s="474"/>
      <c r="F968" s="474"/>
      <c r="G968" s="801" t="s">
        <v>859</v>
      </c>
      <c r="H968" s="802"/>
      <c r="I968" s="803"/>
      <c r="J968" s="442"/>
      <c r="K968" s="467" t="s">
        <v>50</v>
      </c>
      <c r="L968" s="611"/>
      <c r="M968" s="442"/>
      <c r="N968" s="442"/>
      <c r="O968" s="467" t="s">
        <v>50</v>
      </c>
      <c r="P968" s="611"/>
      <c r="W968" s="453"/>
    </row>
    <row r="969" spans="1:23" s="64" customFormat="1" ht="16">
      <c r="A969" s="470"/>
      <c r="B969" s="442"/>
      <c r="C969" s="442"/>
      <c r="D969" s="442"/>
      <c r="E969" s="442"/>
      <c r="F969" s="442"/>
      <c r="G969" s="442"/>
      <c r="H969" s="442"/>
      <c r="I969" s="442"/>
      <c r="J969" s="442"/>
      <c r="K969" s="442"/>
      <c r="L969" s="442"/>
      <c r="M969" s="442"/>
      <c r="N969" s="442"/>
      <c r="O969" s="442"/>
      <c r="P969" s="471"/>
      <c r="W969" s="453"/>
    </row>
    <row r="970" spans="1:23" s="64" customFormat="1" ht="16">
      <c r="A970" s="470"/>
      <c r="B970" s="467" t="s">
        <v>70</v>
      </c>
      <c r="C970" s="442"/>
      <c r="D970" s="766"/>
      <c r="E970" s="767"/>
      <c r="F970" s="768"/>
      <c r="G970" s="442"/>
      <c r="H970" s="467" t="s">
        <v>71</v>
      </c>
      <c r="I970" s="442"/>
      <c r="J970" s="769"/>
      <c r="K970" s="804"/>
      <c r="L970" s="804"/>
      <c r="M970" s="804"/>
      <c r="N970" s="804"/>
      <c r="O970" s="770"/>
      <c r="P970" s="471"/>
      <c r="W970" s="453"/>
    </row>
    <row r="971" spans="1:23" s="64" customFormat="1" ht="16">
      <c r="A971" s="470"/>
      <c r="B971" s="442"/>
      <c r="C971" s="442"/>
      <c r="D971" s="442"/>
      <c r="E971" s="442"/>
      <c r="F971" s="442"/>
      <c r="G971" s="442"/>
      <c r="H971" s="442"/>
      <c r="I971" s="442"/>
      <c r="J971" s="442"/>
      <c r="K971" s="442"/>
      <c r="L971" s="442"/>
      <c r="M971" s="442"/>
      <c r="N971" s="442"/>
      <c r="O971" s="442"/>
      <c r="P971" s="471"/>
      <c r="W971" s="453"/>
    </row>
    <row r="972" spans="1:23" s="64" customFormat="1" ht="16">
      <c r="A972" s="470"/>
      <c r="B972" s="467" t="s">
        <v>72</v>
      </c>
      <c r="C972" s="442"/>
      <c r="D972" s="766"/>
      <c r="E972" s="767"/>
      <c r="F972" s="767"/>
      <c r="G972" s="767"/>
      <c r="H972" s="767"/>
      <c r="I972" s="767"/>
      <c r="J972" s="767"/>
      <c r="K972" s="767"/>
      <c r="L972" s="767"/>
      <c r="M972" s="767"/>
      <c r="N972" s="767"/>
      <c r="O972" s="768"/>
      <c r="P972" s="471"/>
      <c r="W972" s="453"/>
    </row>
    <row r="973" spans="1:23" s="64" customFormat="1" ht="17" thickBot="1">
      <c r="A973" s="479"/>
      <c r="B973" s="480"/>
      <c r="C973" s="480"/>
      <c r="D973" s="480"/>
      <c r="E973" s="480"/>
      <c r="F973" s="480"/>
      <c r="G973" s="480"/>
      <c r="H973" s="480"/>
      <c r="I973" s="480"/>
      <c r="J973" s="480"/>
      <c r="K973" s="480"/>
      <c r="L973" s="480"/>
      <c r="M973" s="480"/>
      <c r="N973" s="480"/>
      <c r="O973" s="480"/>
      <c r="P973" s="481"/>
      <c r="W973" s="453"/>
    </row>
    <row r="974" spans="1:23" s="64" customFormat="1" ht="17" thickBot="1">
      <c r="A974" s="470"/>
      <c r="B974" s="465"/>
      <c r="C974" s="465"/>
      <c r="D974" s="465"/>
      <c r="E974" s="465"/>
      <c r="F974" s="465"/>
      <c r="G974" s="465"/>
      <c r="H974" s="465"/>
      <c r="I974" s="465"/>
      <c r="J974" s="465"/>
      <c r="K974" s="465"/>
      <c r="L974" s="465"/>
      <c r="M974" s="465"/>
      <c r="N974" s="465"/>
      <c r="O974" s="465"/>
      <c r="P974" s="466"/>
      <c r="W974" s="457" t="s">
        <v>195</v>
      </c>
    </row>
    <row r="975" spans="1:23" s="64" customFormat="1" ht="17" thickBot="1">
      <c r="A975" s="374" t="s">
        <v>1245</v>
      </c>
      <c r="B975" s="467" t="s">
        <v>68</v>
      </c>
      <c r="C975" s="442"/>
      <c r="D975" s="442"/>
      <c r="E975" s="766"/>
      <c r="F975" s="767"/>
      <c r="G975" s="767"/>
      <c r="H975" s="767"/>
      <c r="I975" s="767"/>
      <c r="J975" s="768"/>
      <c r="K975" s="468" t="s">
        <v>69</v>
      </c>
      <c r="L975" s="766"/>
      <c r="M975" s="768"/>
      <c r="N975" s="442"/>
      <c r="O975" s="467" t="s">
        <v>778</v>
      </c>
      <c r="P975" s="629"/>
      <c r="W975" s="453"/>
    </row>
    <row r="976" spans="1:23" s="64" customFormat="1" ht="17" thickBot="1">
      <c r="A976" s="470"/>
      <c r="B976" s="442"/>
      <c r="C976" s="442"/>
      <c r="D976" s="442"/>
      <c r="E976" s="442"/>
      <c r="F976" s="442"/>
      <c r="G976" s="442"/>
      <c r="H976" s="442"/>
      <c r="I976" s="442"/>
      <c r="J976" s="442"/>
      <c r="K976" s="442"/>
      <c r="L976" s="442"/>
      <c r="M976" s="442"/>
      <c r="N976" s="442"/>
      <c r="O976" s="442"/>
      <c r="P976" s="471"/>
      <c r="W976" s="453"/>
    </row>
    <row r="977" spans="1:23" s="64" customFormat="1" ht="17" thickBot="1">
      <c r="A977" s="470"/>
      <c r="B977" s="467" t="s">
        <v>862</v>
      </c>
      <c r="C977" s="442"/>
      <c r="D977" s="442"/>
      <c r="E977" s="472"/>
      <c r="F977" s="472"/>
      <c r="G977" s="766"/>
      <c r="H977" s="767"/>
      <c r="I977" s="768"/>
      <c r="J977" s="442"/>
      <c r="K977" s="467" t="s">
        <v>49</v>
      </c>
      <c r="L977" s="610"/>
      <c r="M977" s="442"/>
      <c r="N977" s="442"/>
      <c r="O977" s="467" t="s">
        <v>49</v>
      </c>
      <c r="P977" s="610"/>
      <c r="W977" s="453"/>
    </row>
    <row r="978" spans="1:23" s="64" customFormat="1" ht="17" thickBot="1">
      <c r="A978" s="470"/>
      <c r="B978" s="467"/>
      <c r="C978" s="442"/>
      <c r="D978" s="442"/>
      <c r="E978" s="474"/>
      <c r="F978" s="474"/>
      <c r="G978" s="474"/>
      <c r="H978" s="474"/>
      <c r="I978" s="442"/>
      <c r="J978" s="442"/>
      <c r="K978" s="467"/>
      <c r="L978" s="475"/>
      <c r="M978" s="450"/>
      <c r="N978" s="450"/>
      <c r="O978" s="476"/>
      <c r="P978" s="477"/>
      <c r="W978" s="453"/>
    </row>
    <row r="979" spans="1:23" s="64" customFormat="1" ht="17" thickBot="1">
      <c r="A979" s="470"/>
      <c r="B979" s="467" t="s">
        <v>779</v>
      </c>
      <c r="C979" s="442"/>
      <c r="D979" s="442"/>
      <c r="E979" s="474"/>
      <c r="F979" s="474"/>
      <c r="G979" s="801" t="s">
        <v>859</v>
      </c>
      <c r="H979" s="802"/>
      <c r="I979" s="803"/>
      <c r="J979" s="442"/>
      <c r="K979" s="467" t="s">
        <v>50</v>
      </c>
      <c r="L979" s="611"/>
      <c r="M979" s="442"/>
      <c r="N979" s="442"/>
      <c r="O979" s="467" t="s">
        <v>50</v>
      </c>
      <c r="P979" s="611"/>
      <c r="W979" s="453"/>
    </row>
    <row r="980" spans="1:23" s="64" customFormat="1" ht="16">
      <c r="A980" s="470"/>
      <c r="B980" s="442"/>
      <c r="C980" s="442"/>
      <c r="D980" s="442"/>
      <c r="E980" s="442"/>
      <c r="F980" s="442"/>
      <c r="G980" s="442"/>
      <c r="H980" s="442"/>
      <c r="I980" s="442"/>
      <c r="J980" s="442"/>
      <c r="K980" s="442"/>
      <c r="L980" s="442"/>
      <c r="M980" s="442"/>
      <c r="N980" s="442"/>
      <c r="O980" s="442"/>
      <c r="P980" s="471"/>
      <c r="W980" s="453"/>
    </row>
    <row r="981" spans="1:23" s="64" customFormat="1" ht="16">
      <c r="A981" s="470"/>
      <c r="B981" s="467" t="s">
        <v>70</v>
      </c>
      <c r="C981" s="442"/>
      <c r="D981" s="766"/>
      <c r="E981" s="767"/>
      <c r="F981" s="768"/>
      <c r="G981" s="442"/>
      <c r="H981" s="467" t="s">
        <v>71</v>
      </c>
      <c r="I981" s="442"/>
      <c r="J981" s="769"/>
      <c r="K981" s="804"/>
      <c r="L981" s="804"/>
      <c r="M981" s="804"/>
      <c r="N981" s="804"/>
      <c r="O981" s="770"/>
      <c r="P981" s="471"/>
      <c r="W981" s="453"/>
    </row>
    <row r="982" spans="1:23" s="64" customFormat="1" ht="16">
      <c r="A982" s="470"/>
      <c r="B982" s="442"/>
      <c r="C982" s="442"/>
      <c r="D982" s="442"/>
      <c r="E982" s="442"/>
      <c r="F982" s="442"/>
      <c r="G982" s="442"/>
      <c r="H982" s="442"/>
      <c r="I982" s="442"/>
      <c r="J982" s="442"/>
      <c r="K982" s="442"/>
      <c r="L982" s="442"/>
      <c r="M982" s="442"/>
      <c r="N982" s="442"/>
      <c r="O982" s="442"/>
      <c r="P982" s="471"/>
      <c r="W982" s="453"/>
    </row>
    <row r="983" spans="1:23" s="64" customFormat="1" ht="16">
      <c r="A983" s="470"/>
      <c r="B983" s="467" t="s">
        <v>72</v>
      </c>
      <c r="C983" s="442"/>
      <c r="D983" s="766"/>
      <c r="E983" s="767"/>
      <c r="F983" s="767"/>
      <c r="G983" s="767"/>
      <c r="H983" s="767"/>
      <c r="I983" s="767"/>
      <c r="J983" s="767"/>
      <c r="K983" s="767"/>
      <c r="L983" s="767"/>
      <c r="M983" s="767"/>
      <c r="N983" s="767"/>
      <c r="O983" s="768"/>
      <c r="P983" s="471"/>
      <c r="W983" s="453"/>
    </row>
    <row r="984" spans="1:23" s="64" customFormat="1" ht="17" thickBot="1">
      <c r="A984" s="479"/>
      <c r="B984" s="480"/>
      <c r="C984" s="480"/>
      <c r="D984" s="480"/>
      <c r="E984" s="480"/>
      <c r="F984" s="480"/>
      <c r="G984" s="480"/>
      <c r="H984" s="480"/>
      <c r="I984" s="480"/>
      <c r="J984" s="480"/>
      <c r="K984" s="480"/>
      <c r="L984" s="480"/>
      <c r="M984" s="480"/>
      <c r="N984" s="480"/>
      <c r="O984" s="480"/>
      <c r="P984" s="481"/>
      <c r="W984" s="453"/>
    </row>
    <row r="985" spans="1:23" s="64" customFormat="1" ht="17" thickBot="1">
      <c r="A985" s="470"/>
      <c r="B985" s="465"/>
      <c r="C985" s="465"/>
      <c r="D985" s="465"/>
      <c r="E985" s="465"/>
      <c r="F985" s="465"/>
      <c r="G985" s="465"/>
      <c r="H985" s="465"/>
      <c r="I985" s="465"/>
      <c r="J985" s="465"/>
      <c r="K985" s="465"/>
      <c r="L985" s="465"/>
      <c r="M985" s="465"/>
      <c r="N985" s="465"/>
      <c r="O985" s="465"/>
      <c r="P985" s="466"/>
      <c r="W985" s="457" t="s">
        <v>195</v>
      </c>
    </row>
    <row r="986" spans="1:23" s="64" customFormat="1" ht="17" thickBot="1">
      <c r="A986" s="374" t="s">
        <v>1246</v>
      </c>
      <c r="B986" s="467" t="s">
        <v>68</v>
      </c>
      <c r="C986" s="442"/>
      <c r="D986" s="442"/>
      <c r="E986" s="766"/>
      <c r="F986" s="767"/>
      <c r="G986" s="767"/>
      <c r="H986" s="767"/>
      <c r="I986" s="767"/>
      <c r="J986" s="768"/>
      <c r="K986" s="468" t="s">
        <v>69</v>
      </c>
      <c r="L986" s="766"/>
      <c r="M986" s="768"/>
      <c r="N986" s="442"/>
      <c r="O986" s="467" t="s">
        <v>778</v>
      </c>
      <c r="P986" s="629"/>
      <c r="W986" s="453"/>
    </row>
    <row r="987" spans="1:23" s="64" customFormat="1" ht="17" thickBot="1">
      <c r="A987" s="470"/>
      <c r="B987" s="442"/>
      <c r="C987" s="442"/>
      <c r="D987" s="442"/>
      <c r="E987" s="442"/>
      <c r="F987" s="442"/>
      <c r="G987" s="442"/>
      <c r="H987" s="442"/>
      <c r="I987" s="442"/>
      <c r="J987" s="442"/>
      <c r="K987" s="442"/>
      <c r="L987" s="442"/>
      <c r="M987" s="442"/>
      <c r="N987" s="442"/>
      <c r="O987" s="442"/>
      <c r="P987" s="471"/>
      <c r="W987" s="453"/>
    </row>
    <row r="988" spans="1:23" s="64" customFormat="1" ht="17" thickBot="1">
      <c r="A988" s="470"/>
      <c r="B988" s="467" t="s">
        <v>862</v>
      </c>
      <c r="C988" s="442"/>
      <c r="D988" s="442"/>
      <c r="E988" s="472"/>
      <c r="F988" s="472"/>
      <c r="G988" s="766"/>
      <c r="H988" s="767"/>
      <c r="I988" s="768"/>
      <c r="J988" s="442"/>
      <c r="K988" s="467" t="s">
        <v>49</v>
      </c>
      <c r="L988" s="610"/>
      <c r="M988" s="442"/>
      <c r="N988" s="442"/>
      <c r="O988" s="467" t="s">
        <v>49</v>
      </c>
      <c r="P988" s="610"/>
      <c r="W988" s="453"/>
    </row>
    <row r="989" spans="1:23" s="64" customFormat="1" ht="17" thickBot="1">
      <c r="A989" s="470"/>
      <c r="B989" s="467"/>
      <c r="C989" s="442"/>
      <c r="D989" s="442"/>
      <c r="E989" s="474"/>
      <c r="F989" s="474"/>
      <c r="G989" s="474"/>
      <c r="H989" s="474"/>
      <c r="I989" s="442"/>
      <c r="J989" s="442"/>
      <c r="K989" s="467"/>
      <c r="L989" s="475"/>
      <c r="M989" s="450"/>
      <c r="N989" s="450"/>
      <c r="O989" s="476"/>
      <c r="P989" s="477"/>
      <c r="W989" s="453"/>
    </row>
    <row r="990" spans="1:23" s="64" customFormat="1" ht="17" thickBot="1">
      <c r="A990" s="470"/>
      <c r="B990" s="467" t="s">
        <v>779</v>
      </c>
      <c r="C990" s="442"/>
      <c r="D990" s="442"/>
      <c r="E990" s="474"/>
      <c r="F990" s="474"/>
      <c r="G990" s="801" t="s">
        <v>859</v>
      </c>
      <c r="H990" s="802"/>
      <c r="I990" s="803"/>
      <c r="J990" s="442"/>
      <c r="K990" s="467" t="s">
        <v>50</v>
      </c>
      <c r="L990" s="611"/>
      <c r="M990" s="442"/>
      <c r="N990" s="442"/>
      <c r="O990" s="467" t="s">
        <v>50</v>
      </c>
      <c r="P990" s="611"/>
      <c r="W990" s="453"/>
    </row>
    <row r="991" spans="1:23" s="64" customFormat="1" ht="16">
      <c r="A991" s="470"/>
      <c r="B991" s="442"/>
      <c r="C991" s="442"/>
      <c r="D991" s="442"/>
      <c r="E991" s="442"/>
      <c r="F991" s="442"/>
      <c r="G991" s="442"/>
      <c r="H991" s="442"/>
      <c r="I991" s="442"/>
      <c r="J991" s="442"/>
      <c r="K991" s="442"/>
      <c r="L991" s="442"/>
      <c r="M991" s="442"/>
      <c r="N991" s="442"/>
      <c r="O991" s="442"/>
      <c r="P991" s="471"/>
      <c r="W991" s="453"/>
    </row>
    <row r="992" spans="1:23" s="64" customFormat="1" ht="16">
      <c r="A992" s="470"/>
      <c r="B992" s="467" t="s">
        <v>70</v>
      </c>
      <c r="C992" s="442"/>
      <c r="D992" s="766"/>
      <c r="E992" s="767"/>
      <c r="F992" s="768"/>
      <c r="G992" s="442"/>
      <c r="H992" s="467" t="s">
        <v>71</v>
      </c>
      <c r="I992" s="442"/>
      <c r="J992" s="769"/>
      <c r="K992" s="804"/>
      <c r="L992" s="804"/>
      <c r="M992" s="804"/>
      <c r="N992" s="804"/>
      <c r="O992" s="770"/>
      <c r="P992" s="471"/>
      <c r="W992" s="453"/>
    </row>
    <row r="993" spans="1:23" s="64" customFormat="1" ht="16">
      <c r="A993" s="470"/>
      <c r="B993" s="442"/>
      <c r="C993" s="442"/>
      <c r="D993" s="442"/>
      <c r="E993" s="442"/>
      <c r="F993" s="442"/>
      <c r="G993" s="442"/>
      <c r="H993" s="442"/>
      <c r="I993" s="442"/>
      <c r="J993" s="442"/>
      <c r="K993" s="442"/>
      <c r="L993" s="442"/>
      <c r="M993" s="442"/>
      <c r="N993" s="442"/>
      <c r="O993" s="442"/>
      <c r="P993" s="471"/>
      <c r="W993" s="453"/>
    </row>
    <row r="994" spans="1:23" s="64" customFormat="1" ht="16">
      <c r="A994" s="470"/>
      <c r="B994" s="467" t="s">
        <v>72</v>
      </c>
      <c r="C994" s="442"/>
      <c r="D994" s="766"/>
      <c r="E994" s="767"/>
      <c r="F994" s="767"/>
      <c r="G994" s="767"/>
      <c r="H994" s="767"/>
      <c r="I994" s="767"/>
      <c r="J994" s="767"/>
      <c r="K994" s="767"/>
      <c r="L994" s="767"/>
      <c r="M994" s="767"/>
      <c r="N994" s="767"/>
      <c r="O994" s="768"/>
      <c r="P994" s="471"/>
      <c r="W994" s="453"/>
    </row>
    <row r="995" spans="1:23" s="64" customFormat="1" ht="17" thickBot="1">
      <c r="A995" s="479"/>
      <c r="B995" s="480"/>
      <c r="C995" s="480"/>
      <c r="D995" s="480"/>
      <c r="E995" s="480"/>
      <c r="F995" s="480"/>
      <c r="G995" s="480"/>
      <c r="H995" s="480"/>
      <c r="I995" s="480"/>
      <c r="J995" s="480"/>
      <c r="K995" s="480"/>
      <c r="L995" s="480"/>
      <c r="M995" s="480"/>
      <c r="N995" s="480"/>
      <c r="O995" s="480"/>
      <c r="P995" s="481"/>
      <c r="W995" s="453"/>
    </row>
    <row r="996" spans="1:23" s="64" customFormat="1" ht="17" thickBot="1">
      <c r="A996" s="470"/>
      <c r="B996" s="465"/>
      <c r="C996" s="465"/>
      <c r="D996" s="465"/>
      <c r="E996" s="465"/>
      <c r="F996" s="465"/>
      <c r="G996" s="465"/>
      <c r="H996" s="465"/>
      <c r="I996" s="465"/>
      <c r="J996" s="465"/>
      <c r="K996" s="465"/>
      <c r="L996" s="465"/>
      <c r="M996" s="465"/>
      <c r="N996" s="465"/>
      <c r="O996" s="465"/>
      <c r="P996" s="466"/>
      <c r="W996" s="457" t="s">
        <v>195</v>
      </c>
    </row>
    <row r="997" spans="1:23" s="64" customFormat="1" ht="17" thickBot="1">
      <c r="A997" s="374" t="s">
        <v>1247</v>
      </c>
      <c r="B997" s="467" t="s">
        <v>68</v>
      </c>
      <c r="C997" s="442"/>
      <c r="D997" s="442"/>
      <c r="E997" s="766"/>
      <c r="F997" s="767"/>
      <c r="G997" s="767"/>
      <c r="H997" s="767"/>
      <c r="I997" s="767"/>
      <c r="J997" s="768"/>
      <c r="K997" s="468" t="s">
        <v>69</v>
      </c>
      <c r="L997" s="766"/>
      <c r="M997" s="768"/>
      <c r="N997" s="442"/>
      <c r="O997" s="467" t="s">
        <v>778</v>
      </c>
      <c r="P997" s="629"/>
      <c r="W997" s="453"/>
    </row>
    <row r="998" spans="1:23" s="64" customFormat="1" ht="17" thickBot="1">
      <c r="A998" s="470"/>
      <c r="B998" s="442"/>
      <c r="C998" s="442"/>
      <c r="D998" s="442"/>
      <c r="E998" s="442"/>
      <c r="F998" s="442"/>
      <c r="G998" s="442"/>
      <c r="H998" s="442"/>
      <c r="I998" s="442"/>
      <c r="J998" s="442"/>
      <c r="K998" s="442"/>
      <c r="L998" s="442"/>
      <c r="M998" s="442"/>
      <c r="N998" s="442"/>
      <c r="O998" s="442"/>
      <c r="P998" s="471"/>
      <c r="W998" s="453"/>
    </row>
    <row r="999" spans="1:23" s="64" customFormat="1" ht="17" thickBot="1">
      <c r="A999" s="470"/>
      <c r="B999" s="467" t="s">
        <v>862</v>
      </c>
      <c r="C999" s="442"/>
      <c r="D999" s="442"/>
      <c r="E999" s="472"/>
      <c r="F999" s="472"/>
      <c r="G999" s="766"/>
      <c r="H999" s="767"/>
      <c r="I999" s="768"/>
      <c r="J999" s="442"/>
      <c r="K999" s="467" t="s">
        <v>49</v>
      </c>
      <c r="L999" s="610"/>
      <c r="M999" s="442"/>
      <c r="N999" s="442"/>
      <c r="O999" s="467" t="s">
        <v>49</v>
      </c>
      <c r="P999" s="610"/>
      <c r="W999" s="453"/>
    </row>
    <row r="1000" spans="1:23" s="64" customFormat="1" ht="17" thickBot="1">
      <c r="A1000" s="470"/>
      <c r="B1000" s="467"/>
      <c r="C1000" s="442"/>
      <c r="D1000" s="442"/>
      <c r="E1000" s="474"/>
      <c r="F1000" s="474"/>
      <c r="G1000" s="474"/>
      <c r="H1000" s="474"/>
      <c r="I1000" s="442"/>
      <c r="J1000" s="442"/>
      <c r="K1000" s="467"/>
      <c r="L1000" s="475"/>
      <c r="M1000" s="450"/>
      <c r="N1000" s="450"/>
      <c r="O1000" s="476"/>
      <c r="P1000" s="477"/>
      <c r="W1000" s="453"/>
    </row>
    <row r="1001" spans="1:23" s="64" customFormat="1" ht="17" thickBot="1">
      <c r="A1001" s="470"/>
      <c r="B1001" s="467" t="s">
        <v>779</v>
      </c>
      <c r="C1001" s="442"/>
      <c r="D1001" s="442"/>
      <c r="E1001" s="474"/>
      <c r="F1001" s="474"/>
      <c r="G1001" s="801" t="s">
        <v>859</v>
      </c>
      <c r="H1001" s="802"/>
      <c r="I1001" s="803"/>
      <c r="J1001" s="442"/>
      <c r="K1001" s="467" t="s">
        <v>50</v>
      </c>
      <c r="L1001" s="611"/>
      <c r="M1001" s="442"/>
      <c r="N1001" s="442"/>
      <c r="O1001" s="467" t="s">
        <v>50</v>
      </c>
      <c r="P1001" s="611"/>
      <c r="W1001" s="453"/>
    </row>
    <row r="1002" spans="1:23" s="64" customFormat="1" ht="16">
      <c r="A1002" s="470"/>
      <c r="B1002" s="442"/>
      <c r="C1002" s="442"/>
      <c r="D1002" s="442"/>
      <c r="E1002" s="442"/>
      <c r="F1002" s="442"/>
      <c r="G1002" s="442"/>
      <c r="H1002" s="442"/>
      <c r="I1002" s="442"/>
      <c r="J1002" s="442"/>
      <c r="K1002" s="442"/>
      <c r="L1002" s="442"/>
      <c r="M1002" s="442"/>
      <c r="N1002" s="442"/>
      <c r="O1002" s="442"/>
      <c r="P1002" s="471"/>
      <c r="W1002" s="453"/>
    </row>
    <row r="1003" spans="1:23" s="64" customFormat="1" ht="16">
      <c r="A1003" s="470"/>
      <c r="B1003" s="467" t="s">
        <v>70</v>
      </c>
      <c r="C1003" s="442"/>
      <c r="D1003" s="766"/>
      <c r="E1003" s="767"/>
      <c r="F1003" s="768"/>
      <c r="G1003" s="442"/>
      <c r="H1003" s="467" t="s">
        <v>71</v>
      </c>
      <c r="I1003" s="442"/>
      <c r="J1003" s="769"/>
      <c r="K1003" s="804"/>
      <c r="L1003" s="804"/>
      <c r="M1003" s="804"/>
      <c r="N1003" s="804"/>
      <c r="O1003" s="770"/>
      <c r="P1003" s="471"/>
      <c r="W1003" s="453"/>
    </row>
    <row r="1004" spans="1:23" s="64" customFormat="1" ht="16">
      <c r="A1004" s="470"/>
      <c r="B1004" s="442"/>
      <c r="C1004" s="442"/>
      <c r="D1004" s="442"/>
      <c r="E1004" s="442"/>
      <c r="F1004" s="442"/>
      <c r="G1004" s="442"/>
      <c r="H1004" s="442"/>
      <c r="I1004" s="442"/>
      <c r="J1004" s="442"/>
      <c r="K1004" s="442"/>
      <c r="L1004" s="442"/>
      <c r="M1004" s="442"/>
      <c r="N1004" s="442"/>
      <c r="O1004" s="442"/>
      <c r="P1004" s="471"/>
      <c r="W1004" s="453"/>
    </row>
    <row r="1005" spans="1:23" s="64" customFormat="1" ht="16">
      <c r="A1005" s="470"/>
      <c r="B1005" s="467" t="s">
        <v>72</v>
      </c>
      <c r="C1005" s="442"/>
      <c r="D1005" s="766"/>
      <c r="E1005" s="767"/>
      <c r="F1005" s="767"/>
      <c r="G1005" s="767"/>
      <c r="H1005" s="767"/>
      <c r="I1005" s="767"/>
      <c r="J1005" s="767"/>
      <c r="K1005" s="767"/>
      <c r="L1005" s="767"/>
      <c r="M1005" s="767"/>
      <c r="N1005" s="767"/>
      <c r="O1005" s="768"/>
      <c r="P1005" s="471"/>
      <c r="W1005" s="453"/>
    </row>
    <row r="1006" spans="1:23" s="64" customFormat="1" ht="17" thickBot="1">
      <c r="A1006" s="479"/>
      <c r="B1006" s="480"/>
      <c r="C1006" s="480"/>
      <c r="D1006" s="480"/>
      <c r="E1006" s="480"/>
      <c r="F1006" s="480"/>
      <c r="G1006" s="480"/>
      <c r="H1006" s="480"/>
      <c r="I1006" s="480"/>
      <c r="J1006" s="480"/>
      <c r="K1006" s="480"/>
      <c r="L1006" s="480"/>
      <c r="M1006" s="480"/>
      <c r="N1006" s="480"/>
      <c r="O1006" s="480"/>
      <c r="P1006" s="481"/>
      <c r="W1006" s="453"/>
    </row>
    <row r="1007" spans="1:23" s="64" customFormat="1" ht="17" thickBot="1">
      <c r="A1007" s="470"/>
      <c r="B1007" s="465"/>
      <c r="C1007" s="465"/>
      <c r="D1007" s="465"/>
      <c r="E1007" s="465"/>
      <c r="F1007" s="465"/>
      <c r="G1007" s="465"/>
      <c r="H1007" s="465"/>
      <c r="I1007" s="465"/>
      <c r="J1007" s="465"/>
      <c r="K1007" s="465"/>
      <c r="L1007" s="465"/>
      <c r="M1007" s="465"/>
      <c r="N1007" s="465"/>
      <c r="O1007" s="465"/>
      <c r="P1007" s="466"/>
      <c r="W1007" s="457" t="s">
        <v>195</v>
      </c>
    </row>
    <row r="1008" spans="1:23" s="64" customFormat="1" ht="17" thickBot="1">
      <c r="A1008" s="374" t="s">
        <v>1248</v>
      </c>
      <c r="B1008" s="467" t="s">
        <v>68</v>
      </c>
      <c r="C1008" s="442"/>
      <c r="D1008" s="442"/>
      <c r="E1008" s="766"/>
      <c r="F1008" s="767"/>
      <c r="G1008" s="767"/>
      <c r="H1008" s="767"/>
      <c r="I1008" s="767"/>
      <c r="J1008" s="768"/>
      <c r="K1008" s="468" t="s">
        <v>69</v>
      </c>
      <c r="L1008" s="766"/>
      <c r="M1008" s="768"/>
      <c r="N1008" s="442"/>
      <c r="O1008" s="467" t="s">
        <v>778</v>
      </c>
      <c r="P1008" s="629"/>
      <c r="W1008" s="453"/>
    </row>
    <row r="1009" spans="1:23" s="64" customFormat="1" ht="17" thickBot="1">
      <c r="A1009" s="470"/>
      <c r="B1009" s="442"/>
      <c r="C1009" s="442"/>
      <c r="D1009" s="442"/>
      <c r="E1009" s="442"/>
      <c r="F1009" s="442"/>
      <c r="G1009" s="442"/>
      <c r="H1009" s="442"/>
      <c r="I1009" s="442"/>
      <c r="J1009" s="442"/>
      <c r="K1009" s="442"/>
      <c r="L1009" s="442"/>
      <c r="M1009" s="442"/>
      <c r="N1009" s="442"/>
      <c r="O1009" s="442"/>
      <c r="P1009" s="471"/>
      <c r="W1009" s="453"/>
    </row>
    <row r="1010" spans="1:23" s="64" customFormat="1" ht="17" thickBot="1">
      <c r="A1010" s="470"/>
      <c r="B1010" s="467" t="s">
        <v>862</v>
      </c>
      <c r="C1010" s="442"/>
      <c r="D1010" s="442"/>
      <c r="E1010" s="472"/>
      <c r="F1010" s="472"/>
      <c r="G1010" s="766"/>
      <c r="H1010" s="767"/>
      <c r="I1010" s="768"/>
      <c r="J1010" s="442"/>
      <c r="K1010" s="467" t="s">
        <v>49</v>
      </c>
      <c r="L1010" s="610"/>
      <c r="M1010" s="442"/>
      <c r="N1010" s="442"/>
      <c r="O1010" s="467" t="s">
        <v>49</v>
      </c>
      <c r="P1010" s="610"/>
      <c r="W1010" s="453"/>
    </row>
    <row r="1011" spans="1:23" s="64" customFormat="1" ht="17" thickBot="1">
      <c r="A1011" s="470"/>
      <c r="B1011" s="467"/>
      <c r="C1011" s="442"/>
      <c r="D1011" s="442"/>
      <c r="E1011" s="474"/>
      <c r="F1011" s="474"/>
      <c r="G1011" s="474"/>
      <c r="H1011" s="474"/>
      <c r="I1011" s="442"/>
      <c r="J1011" s="442"/>
      <c r="K1011" s="467"/>
      <c r="L1011" s="475"/>
      <c r="M1011" s="450"/>
      <c r="N1011" s="450"/>
      <c r="O1011" s="476"/>
      <c r="P1011" s="477"/>
      <c r="W1011" s="453"/>
    </row>
    <row r="1012" spans="1:23" s="64" customFormat="1" ht="17" thickBot="1">
      <c r="A1012" s="470"/>
      <c r="B1012" s="467" t="s">
        <v>779</v>
      </c>
      <c r="C1012" s="442"/>
      <c r="D1012" s="442"/>
      <c r="E1012" s="474"/>
      <c r="F1012" s="474"/>
      <c r="G1012" s="801" t="s">
        <v>859</v>
      </c>
      <c r="H1012" s="802"/>
      <c r="I1012" s="803"/>
      <c r="J1012" s="442"/>
      <c r="K1012" s="467" t="s">
        <v>50</v>
      </c>
      <c r="L1012" s="611"/>
      <c r="M1012" s="442"/>
      <c r="N1012" s="442"/>
      <c r="O1012" s="467" t="s">
        <v>50</v>
      </c>
      <c r="P1012" s="611"/>
      <c r="W1012" s="453"/>
    </row>
    <row r="1013" spans="1:23" s="64" customFormat="1" ht="16">
      <c r="A1013" s="470"/>
      <c r="B1013" s="442"/>
      <c r="C1013" s="442"/>
      <c r="D1013" s="442"/>
      <c r="E1013" s="442"/>
      <c r="F1013" s="442"/>
      <c r="G1013" s="442"/>
      <c r="H1013" s="442"/>
      <c r="I1013" s="442"/>
      <c r="J1013" s="442"/>
      <c r="K1013" s="442"/>
      <c r="L1013" s="442"/>
      <c r="M1013" s="442"/>
      <c r="N1013" s="442"/>
      <c r="O1013" s="442"/>
      <c r="P1013" s="471"/>
      <c r="W1013" s="453"/>
    </row>
    <row r="1014" spans="1:23" s="64" customFormat="1" ht="16">
      <c r="A1014" s="470"/>
      <c r="B1014" s="467" t="s">
        <v>70</v>
      </c>
      <c r="C1014" s="442"/>
      <c r="D1014" s="766"/>
      <c r="E1014" s="767"/>
      <c r="F1014" s="768"/>
      <c r="G1014" s="442"/>
      <c r="H1014" s="467" t="s">
        <v>71</v>
      </c>
      <c r="I1014" s="442"/>
      <c r="J1014" s="769"/>
      <c r="K1014" s="804"/>
      <c r="L1014" s="804"/>
      <c r="M1014" s="804"/>
      <c r="N1014" s="804"/>
      <c r="O1014" s="770"/>
      <c r="P1014" s="471"/>
      <c r="W1014" s="453"/>
    </row>
    <row r="1015" spans="1:23" s="64" customFormat="1" ht="16">
      <c r="A1015" s="470"/>
      <c r="B1015" s="442"/>
      <c r="C1015" s="442"/>
      <c r="D1015" s="442"/>
      <c r="E1015" s="442"/>
      <c r="F1015" s="442"/>
      <c r="G1015" s="442"/>
      <c r="H1015" s="442"/>
      <c r="I1015" s="442"/>
      <c r="J1015" s="442"/>
      <c r="K1015" s="442"/>
      <c r="L1015" s="442"/>
      <c r="M1015" s="442"/>
      <c r="N1015" s="442"/>
      <c r="O1015" s="442"/>
      <c r="P1015" s="471"/>
      <c r="W1015" s="453"/>
    </row>
    <row r="1016" spans="1:23" s="64" customFormat="1" ht="16">
      <c r="A1016" s="470"/>
      <c r="B1016" s="467" t="s">
        <v>72</v>
      </c>
      <c r="C1016" s="442"/>
      <c r="D1016" s="766"/>
      <c r="E1016" s="767"/>
      <c r="F1016" s="767"/>
      <c r="G1016" s="767"/>
      <c r="H1016" s="767"/>
      <c r="I1016" s="767"/>
      <c r="J1016" s="767"/>
      <c r="K1016" s="767"/>
      <c r="L1016" s="767"/>
      <c r="M1016" s="767"/>
      <c r="N1016" s="767"/>
      <c r="O1016" s="768"/>
      <c r="P1016" s="471"/>
      <c r="W1016" s="453"/>
    </row>
    <row r="1017" spans="1:23" s="64" customFormat="1" ht="17" thickBot="1">
      <c r="A1017" s="479"/>
      <c r="B1017" s="480"/>
      <c r="C1017" s="480"/>
      <c r="D1017" s="480"/>
      <c r="E1017" s="480"/>
      <c r="F1017" s="480"/>
      <c r="G1017" s="480"/>
      <c r="H1017" s="480"/>
      <c r="I1017" s="480"/>
      <c r="J1017" s="480"/>
      <c r="K1017" s="480"/>
      <c r="L1017" s="480"/>
      <c r="M1017" s="480"/>
      <c r="N1017" s="480"/>
      <c r="O1017" s="480"/>
      <c r="P1017" s="481"/>
      <c r="W1017" s="453"/>
    </row>
    <row r="1018" spans="1:23" s="64" customFormat="1" ht="17" thickBot="1">
      <c r="A1018" s="470"/>
      <c r="B1018" s="465"/>
      <c r="C1018" s="465"/>
      <c r="D1018" s="465"/>
      <c r="E1018" s="465"/>
      <c r="F1018" s="465"/>
      <c r="G1018" s="465"/>
      <c r="H1018" s="465"/>
      <c r="I1018" s="465"/>
      <c r="J1018" s="465"/>
      <c r="K1018" s="465"/>
      <c r="L1018" s="465"/>
      <c r="M1018" s="465"/>
      <c r="N1018" s="465"/>
      <c r="O1018" s="465"/>
      <c r="P1018" s="466"/>
      <c r="W1018" s="457" t="s">
        <v>195</v>
      </c>
    </row>
    <row r="1019" spans="1:23" s="64" customFormat="1" ht="17" thickBot="1">
      <c r="A1019" s="374" t="s">
        <v>1249</v>
      </c>
      <c r="B1019" s="467" t="s">
        <v>68</v>
      </c>
      <c r="C1019" s="442"/>
      <c r="D1019" s="442"/>
      <c r="E1019" s="766"/>
      <c r="F1019" s="767"/>
      <c r="G1019" s="767"/>
      <c r="H1019" s="767"/>
      <c r="I1019" s="767"/>
      <c r="J1019" s="768"/>
      <c r="K1019" s="468" t="s">
        <v>69</v>
      </c>
      <c r="L1019" s="766"/>
      <c r="M1019" s="768"/>
      <c r="N1019" s="442"/>
      <c r="O1019" s="467" t="s">
        <v>778</v>
      </c>
      <c r="P1019" s="629"/>
      <c r="W1019" s="453"/>
    </row>
    <row r="1020" spans="1:23" s="64" customFormat="1" ht="17" thickBot="1">
      <c r="A1020" s="470"/>
      <c r="B1020" s="442"/>
      <c r="C1020" s="442"/>
      <c r="D1020" s="442"/>
      <c r="E1020" s="442"/>
      <c r="F1020" s="442"/>
      <c r="G1020" s="442"/>
      <c r="H1020" s="442"/>
      <c r="I1020" s="442"/>
      <c r="J1020" s="442"/>
      <c r="K1020" s="442"/>
      <c r="L1020" s="442"/>
      <c r="M1020" s="442"/>
      <c r="N1020" s="442"/>
      <c r="O1020" s="442"/>
      <c r="P1020" s="471"/>
      <c r="W1020" s="453"/>
    </row>
    <row r="1021" spans="1:23" s="64" customFormat="1" ht="17" thickBot="1">
      <c r="A1021" s="470"/>
      <c r="B1021" s="467" t="s">
        <v>862</v>
      </c>
      <c r="C1021" s="442"/>
      <c r="D1021" s="442"/>
      <c r="E1021" s="472"/>
      <c r="F1021" s="472"/>
      <c r="G1021" s="766"/>
      <c r="H1021" s="767"/>
      <c r="I1021" s="768"/>
      <c r="J1021" s="442"/>
      <c r="K1021" s="467" t="s">
        <v>49</v>
      </c>
      <c r="L1021" s="610"/>
      <c r="M1021" s="442"/>
      <c r="N1021" s="442"/>
      <c r="O1021" s="467" t="s">
        <v>49</v>
      </c>
      <c r="P1021" s="610"/>
      <c r="W1021" s="453"/>
    </row>
    <row r="1022" spans="1:23" s="64" customFormat="1" ht="17" thickBot="1">
      <c r="A1022" s="470"/>
      <c r="B1022" s="467"/>
      <c r="C1022" s="442"/>
      <c r="D1022" s="442"/>
      <c r="E1022" s="474"/>
      <c r="F1022" s="474"/>
      <c r="G1022" s="474"/>
      <c r="H1022" s="474"/>
      <c r="I1022" s="442"/>
      <c r="J1022" s="442"/>
      <c r="K1022" s="467"/>
      <c r="L1022" s="475"/>
      <c r="M1022" s="450"/>
      <c r="N1022" s="450"/>
      <c r="O1022" s="476"/>
      <c r="P1022" s="477"/>
      <c r="W1022" s="453"/>
    </row>
    <row r="1023" spans="1:23" s="64" customFormat="1" ht="17" thickBot="1">
      <c r="A1023" s="470"/>
      <c r="B1023" s="467" t="s">
        <v>779</v>
      </c>
      <c r="C1023" s="442"/>
      <c r="D1023" s="442"/>
      <c r="E1023" s="474"/>
      <c r="F1023" s="474"/>
      <c r="G1023" s="801" t="s">
        <v>859</v>
      </c>
      <c r="H1023" s="802"/>
      <c r="I1023" s="803"/>
      <c r="J1023" s="442"/>
      <c r="K1023" s="467" t="s">
        <v>50</v>
      </c>
      <c r="L1023" s="611"/>
      <c r="M1023" s="442"/>
      <c r="N1023" s="442"/>
      <c r="O1023" s="467" t="s">
        <v>50</v>
      </c>
      <c r="P1023" s="611"/>
      <c r="W1023" s="453"/>
    </row>
    <row r="1024" spans="1:23" s="64" customFormat="1" ht="16">
      <c r="A1024" s="470"/>
      <c r="B1024" s="442"/>
      <c r="C1024" s="442"/>
      <c r="D1024" s="442"/>
      <c r="E1024" s="442"/>
      <c r="F1024" s="442"/>
      <c r="G1024" s="442"/>
      <c r="H1024" s="442"/>
      <c r="I1024" s="442"/>
      <c r="J1024" s="442"/>
      <c r="K1024" s="442"/>
      <c r="L1024" s="442"/>
      <c r="M1024" s="442"/>
      <c r="N1024" s="442"/>
      <c r="O1024" s="442"/>
      <c r="P1024" s="471"/>
      <c r="W1024" s="453"/>
    </row>
    <row r="1025" spans="1:23" s="64" customFormat="1" ht="16">
      <c r="A1025" s="470"/>
      <c r="B1025" s="467" t="s">
        <v>70</v>
      </c>
      <c r="C1025" s="442"/>
      <c r="D1025" s="766"/>
      <c r="E1025" s="767"/>
      <c r="F1025" s="768"/>
      <c r="G1025" s="442"/>
      <c r="H1025" s="467" t="s">
        <v>71</v>
      </c>
      <c r="I1025" s="442"/>
      <c r="J1025" s="769"/>
      <c r="K1025" s="804"/>
      <c r="L1025" s="804"/>
      <c r="M1025" s="804"/>
      <c r="N1025" s="804"/>
      <c r="O1025" s="770"/>
      <c r="P1025" s="471"/>
      <c r="W1025" s="453"/>
    </row>
    <row r="1026" spans="1:23" s="64" customFormat="1" ht="16">
      <c r="A1026" s="470"/>
      <c r="B1026" s="442"/>
      <c r="C1026" s="442"/>
      <c r="D1026" s="442"/>
      <c r="E1026" s="442"/>
      <c r="F1026" s="442"/>
      <c r="G1026" s="442"/>
      <c r="H1026" s="442"/>
      <c r="I1026" s="442"/>
      <c r="J1026" s="442"/>
      <c r="K1026" s="442"/>
      <c r="L1026" s="442"/>
      <c r="M1026" s="442"/>
      <c r="N1026" s="442"/>
      <c r="O1026" s="442"/>
      <c r="P1026" s="471"/>
      <c r="W1026" s="453"/>
    </row>
    <row r="1027" spans="1:23" s="64" customFormat="1" ht="16">
      <c r="A1027" s="470"/>
      <c r="B1027" s="467" t="s">
        <v>72</v>
      </c>
      <c r="C1027" s="442"/>
      <c r="D1027" s="766"/>
      <c r="E1027" s="767"/>
      <c r="F1027" s="767"/>
      <c r="G1027" s="767"/>
      <c r="H1027" s="767"/>
      <c r="I1027" s="767"/>
      <c r="J1027" s="767"/>
      <c r="K1027" s="767"/>
      <c r="L1027" s="767"/>
      <c r="M1027" s="767"/>
      <c r="N1027" s="767"/>
      <c r="O1027" s="768"/>
      <c r="P1027" s="471"/>
      <c r="W1027" s="453"/>
    </row>
    <row r="1028" spans="1:23" s="64" customFormat="1" ht="17" thickBot="1">
      <c r="A1028" s="479"/>
      <c r="B1028" s="480"/>
      <c r="C1028" s="480"/>
      <c r="D1028" s="480"/>
      <c r="E1028" s="480"/>
      <c r="F1028" s="480"/>
      <c r="G1028" s="480"/>
      <c r="H1028" s="480"/>
      <c r="I1028" s="480"/>
      <c r="J1028" s="480"/>
      <c r="K1028" s="480"/>
      <c r="L1028" s="480"/>
      <c r="M1028" s="480"/>
      <c r="N1028" s="480"/>
      <c r="O1028" s="480"/>
      <c r="P1028" s="481"/>
      <c r="W1028" s="453"/>
    </row>
    <row r="1029" spans="1:23" ht="17" thickBot="1">
      <c r="A1029" s="470"/>
      <c r="B1029" s="465"/>
      <c r="C1029" s="465"/>
      <c r="D1029" s="465"/>
      <c r="E1029" s="465"/>
      <c r="F1029" s="465"/>
      <c r="G1029" s="465"/>
      <c r="H1029" s="465"/>
      <c r="I1029" s="465"/>
      <c r="J1029" s="465"/>
      <c r="K1029" s="465"/>
      <c r="L1029" s="465"/>
      <c r="M1029" s="465"/>
      <c r="N1029" s="465"/>
      <c r="O1029" s="465"/>
      <c r="P1029" s="466"/>
      <c r="Q1029" s="64"/>
      <c r="R1029" s="64"/>
      <c r="S1029" s="64"/>
      <c r="T1029" s="64"/>
      <c r="U1029" s="64"/>
      <c r="V1029" s="64"/>
      <c r="W1029" s="457" t="s">
        <v>195</v>
      </c>
    </row>
    <row r="1030" spans="1:23" s="64" customFormat="1" ht="17" thickBot="1">
      <c r="A1030" s="374" t="s">
        <v>1250</v>
      </c>
      <c r="B1030" s="467" t="s">
        <v>68</v>
      </c>
      <c r="C1030" s="442"/>
      <c r="D1030" s="442"/>
      <c r="E1030" s="766"/>
      <c r="F1030" s="767"/>
      <c r="G1030" s="767"/>
      <c r="H1030" s="767"/>
      <c r="I1030" s="767"/>
      <c r="J1030" s="768"/>
      <c r="K1030" s="468" t="s">
        <v>69</v>
      </c>
      <c r="L1030" s="766"/>
      <c r="M1030" s="768"/>
      <c r="N1030" s="442"/>
      <c r="O1030" s="467" t="s">
        <v>778</v>
      </c>
      <c r="P1030" s="629"/>
      <c r="W1030" s="453"/>
    </row>
    <row r="1031" spans="1:23" s="64" customFormat="1" ht="17" thickBot="1">
      <c r="A1031" s="470"/>
      <c r="B1031" s="442"/>
      <c r="C1031" s="442"/>
      <c r="D1031" s="442"/>
      <c r="E1031" s="442"/>
      <c r="F1031" s="442"/>
      <c r="G1031" s="442"/>
      <c r="H1031" s="442"/>
      <c r="I1031" s="442"/>
      <c r="J1031" s="442"/>
      <c r="K1031" s="442"/>
      <c r="L1031" s="442"/>
      <c r="M1031" s="442"/>
      <c r="N1031" s="442"/>
      <c r="O1031" s="442"/>
      <c r="P1031" s="471"/>
      <c r="W1031" s="453"/>
    </row>
    <row r="1032" spans="1:23" s="64" customFormat="1" ht="17" thickBot="1">
      <c r="A1032" s="470"/>
      <c r="B1032" s="467" t="s">
        <v>862</v>
      </c>
      <c r="C1032" s="442"/>
      <c r="D1032" s="442"/>
      <c r="E1032" s="472"/>
      <c r="F1032" s="472"/>
      <c r="G1032" s="766"/>
      <c r="H1032" s="767"/>
      <c r="I1032" s="768"/>
      <c r="J1032" s="442"/>
      <c r="K1032" s="467" t="s">
        <v>49</v>
      </c>
      <c r="L1032" s="610"/>
      <c r="M1032" s="442"/>
      <c r="N1032" s="442"/>
      <c r="O1032" s="467" t="s">
        <v>49</v>
      </c>
      <c r="P1032" s="610"/>
      <c r="W1032" s="453"/>
    </row>
    <row r="1033" spans="1:23" s="64" customFormat="1" ht="17" thickBot="1">
      <c r="A1033" s="470"/>
      <c r="B1033" s="467"/>
      <c r="C1033" s="442"/>
      <c r="D1033" s="442"/>
      <c r="E1033" s="474"/>
      <c r="F1033" s="474"/>
      <c r="G1033" s="474"/>
      <c r="H1033" s="474"/>
      <c r="I1033" s="442"/>
      <c r="J1033" s="442"/>
      <c r="K1033" s="467"/>
      <c r="L1033" s="475"/>
      <c r="M1033" s="450"/>
      <c r="N1033" s="450"/>
      <c r="O1033" s="476"/>
      <c r="P1033" s="477"/>
      <c r="W1033" s="453"/>
    </row>
    <row r="1034" spans="1:23" s="64" customFormat="1" ht="17" thickBot="1">
      <c r="A1034" s="470"/>
      <c r="B1034" s="467" t="s">
        <v>779</v>
      </c>
      <c r="C1034" s="442"/>
      <c r="D1034" s="442"/>
      <c r="E1034" s="474"/>
      <c r="F1034" s="474"/>
      <c r="G1034" s="801" t="s">
        <v>859</v>
      </c>
      <c r="H1034" s="802"/>
      <c r="I1034" s="803"/>
      <c r="J1034" s="442"/>
      <c r="K1034" s="467" t="s">
        <v>50</v>
      </c>
      <c r="L1034" s="611"/>
      <c r="M1034" s="442"/>
      <c r="N1034" s="442"/>
      <c r="O1034" s="467" t="s">
        <v>50</v>
      </c>
      <c r="P1034" s="611"/>
      <c r="W1034" s="453"/>
    </row>
    <row r="1035" spans="1:23" s="64" customFormat="1" ht="16">
      <c r="A1035" s="470"/>
      <c r="B1035" s="442"/>
      <c r="C1035" s="442"/>
      <c r="D1035" s="442"/>
      <c r="E1035" s="442"/>
      <c r="F1035" s="442"/>
      <c r="G1035" s="442"/>
      <c r="H1035" s="442"/>
      <c r="I1035" s="442"/>
      <c r="J1035" s="442"/>
      <c r="K1035" s="442"/>
      <c r="L1035" s="442"/>
      <c r="M1035" s="442"/>
      <c r="N1035" s="442"/>
      <c r="O1035" s="442"/>
      <c r="P1035" s="471"/>
      <c r="W1035" s="453"/>
    </row>
    <row r="1036" spans="1:23" s="64" customFormat="1" ht="16">
      <c r="A1036" s="470"/>
      <c r="B1036" s="467" t="s">
        <v>70</v>
      </c>
      <c r="C1036" s="442"/>
      <c r="D1036" s="766"/>
      <c r="E1036" s="767"/>
      <c r="F1036" s="768"/>
      <c r="G1036" s="442"/>
      <c r="H1036" s="467" t="s">
        <v>71</v>
      </c>
      <c r="I1036" s="442"/>
      <c r="J1036" s="769"/>
      <c r="K1036" s="804"/>
      <c r="L1036" s="804"/>
      <c r="M1036" s="804"/>
      <c r="N1036" s="804"/>
      <c r="O1036" s="770"/>
      <c r="P1036" s="471"/>
      <c r="W1036" s="453"/>
    </row>
    <row r="1037" spans="1:23" s="64" customFormat="1" ht="16">
      <c r="A1037" s="470"/>
      <c r="B1037" s="442"/>
      <c r="C1037" s="442"/>
      <c r="D1037" s="442"/>
      <c r="E1037" s="442"/>
      <c r="F1037" s="442"/>
      <c r="G1037" s="442"/>
      <c r="H1037" s="442"/>
      <c r="I1037" s="442"/>
      <c r="J1037" s="442"/>
      <c r="K1037" s="442"/>
      <c r="L1037" s="442"/>
      <c r="M1037" s="442"/>
      <c r="N1037" s="442"/>
      <c r="O1037" s="442"/>
      <c r="P1037" s="471"/>
      <c r="W1037" s="453"/>
    </row>
    <row r="1038" spans="1:23" s="64" customFormat="1" ht="16">
      <c r="A1038" s="470"/>
      <c r="B1038" s="467" t="s">
        <v>72</v>
      </c>
      <c r="C1038" s="442"/>
      <c r="D1038" s="766"/>
      <c r="E1038" s="767"/>
      <c r="F1038" s="767"/>
      <c r="G1038" s="767"/>
      <c r="H1038" s="767"/>
      <c r="I1038" s="767"/>
      <c r="J1038" s="767"/>
      <c r="K1038" s="767"/>
      <c r="L1038" s="767"/>
      <c r="M1038" s="767"/>
      <c r="N1038" s="767"/>
      <c r="O1038" s="768"/>
      <c r="P1038" s="471"/>
      <c r="W1038" s="453"/>
    </row>
    <row r="1039" spans="1:23" s="64" customFormat="1" ht="17" thickBot="1">
      <c r="A1039" s="479"/>
      <c r="B1039" s="480"/>
      <c r="C1039" s="480"/>
      <c r="D1039" s="480"/>
      <c r="E1039" s="480"/>
      <c r="F1039" s="480"/>
      <c r="G1039" s="480"/>
      <c r="H1039" s="480"/>
      <c r="I1039" s="480"/>
      <c r="J1039" s="480"/>
      <c r="K1039" s="480"/>
      <c r="L1039" s="480"/>
      <c r="M1039" s="480"/>
      <c r="N1039" s="480"/>
      <c r="O1039" s="480"/>
      <c r="P1039" s="481"/>
      <c r="W1039" s="453"/>
    </row>
    <row r="1040" spans="1:23" s="64" customFormat="1" ht="17" thickBot="1">
      <c r="A1040" s="470"/>
      <c r="B1040" s="465"/>
      <c r="C1040" s="465"/>
      <c r="D1040" s="465"/>
      <c r="E1040" s="465"/>
      <c r="F1040" s="465"/>
      <c r="G1040" s="465"/>
      <c r="H1040" s="465"/>
      <c r="I1040" s="465"/>
      <c r="J1040" s="465"/>
      <c r="K1040" s="465"/>
      <c r="L1040" s="465"/>
      <c r="M1040" s="465"/>
      <c r="N1040" s="465"/>
      <c r="O1040" s="465"/>
      <c r="P1040" s="466"/>
      <c r="W1040" s="457" t="s">
        <v>195</v>
      </c>
    </row>
    <row r="1041" spans="1:23" s="64" customFormat="1" ht="17" thickBot="1">
      <c r="A1041" s="374" t="s">
        <v>1251</v>
      </c>
      <c r="B1041" s="467" t="s">
        <v>68</v>
      </c>
      <c r="C1041" s="442"/>
      <c r="D1041" s="442"/>
      <c r="E1041" s="766"/>
      <c r="F1041" s="767"/>
      <c r="G1041" s="767"/>
      <c r="H1041" s="767"/>
      <c r="I1041" s="767"/>
      <c r="J1041" s="768"/>
      <c r="K1041" s="468" t="s">
        <v>69</v>
      </c>
      <c r="L1041" s="766"/>
      <c r="M1041" s="768"/>
      <c r="N1041" s="442"/>
      <c r="O1041" s="467" t="s">
        <v>778</v>
      </c>
      <c r="P1041" s="629"/>
      <c r="W1041" s="453"/>
    </row>
    <row r="1042" spans="1:23" s="64" customFormat="1" ht="17" thickBot="1">
      <c r="A1042" s="470"/>
      <c r="B1042" s="442"/>
      <c r="C1042" s="442"/>
      <c r="D1042" s="442"/>
      <c r="E1042" s="442"/>
      <c r="F1042" s="442"/>
      <c r="G1042" s="442"/>
      <c r="H1042" s="442"/>
      <c r="I1042" s="442"/>
      <c r="J1042" s="442"/>
      <c r="K1042" s="442"/>
      <c r="L1042" s="442"/>
      <c r="M1042" s="442"/>
      <c r="N1042" s="442"/>
      <c r="O1042" s="442"/>
      <c r="P1042" s="471"/>
      <c r="W1042" s="453"/>
    </row>
    <row r="1043" spans="1:23" s="64" customFormat="1" ht="17" thickBot="1">
      <c r="A1043" s="470"/>
      <c r="B1043" s="467" t="s">
        <v>862</v>
      </c>
      <c r="C1043" s="442"/>
      <c r="D1043" s="442"/>
      <c r="E1043" s="472"/>
      <c r="F1043" s="472"/>
      <c r="G1043" s="766"/>
      <c r="H1043" s="767"/>
      <c r="I1043" s="768"/>
      <c r="J1043" s="442"/>
      <c r="K1043" s="467" t="s">
        <v>49</v>
      </c>
      <c r="L1043" s="610"/>
      <c r="M1043" s="442"/>
      <c r="N1043" s="442"/>
      <c r="O1043" s="467" t="s">
        <v>49</v>
      </c>
      <c r="P1043" s="610"/>
      <c r="W1043" s="453"/>
    </row>
    <row r="1044" spans="1:23" s="64" customFormat="1" ht="17" thickBot="1">
      <c r="A1044" s="470"/>
      <c r="B1044" s="467"/>
      <c r="C1044" s="442"/>
      <c r="D1044" s="442"/>
      <c r="E1044" s="474"/>
      <c r="F1044" s="474"/>
      <c r="G1044" s="474"/>
      <c r="H1044" s="474"/>
      <c r="I1044" s="442"/>
      <c r="J1044" s="442"/>
      <c r="K1044" s="467"/>
      <c r="L1044" s="475"/>
      <c r="M1044" s="450"/>
      <c r="N1044" s="450"/>
      <c r="O1044" s="476"/>
      <c r="P1044" s="477"/>
      <c r="W1044" s="453"/>
    </row>
    <row r="1045" spans="1:23" s="64" customFormat="1" ht="17" thickBot="1">
      <c r="A1045" s="470"/>
      <c r="B1045" s="467" t="s">
        <v>779</v>
      </c>
      <c r="C1045" s="442"/>
      <c r="D1045" s="442"/>
      <c r="E1045" s="474"/>
      <c r="F1045" s="474"/>
      <c r="G1045" s="801" t="s">
        <v>859</v>
      </c>
      <c r="H1045" s="802"/>
      <c r="I1045" s="803"/>
      <c r="J1045" s="442"/>
      <c r="K1045" s="467" t="s">
        <v>50</v>
      </c>
      <c r="L1045" s="611"/>
      <c r="M1045" s="442"/>
      <c r="N1045" s="442"/>
      <c r="O1045" s="467" t="s">
        <v>50</v>
      </c>
      <c r="P1045" s="611"/>
      <c r="W1045" s="453"/>
    </row>
    <row r="1046" spans="1:23" s="64" customFormat="1" ht="16">
      <c r="A1046" s="470"/>
      <c r="B1046" s="442"/>
      <c r="C1046" s="442"/>
      <c r="D1046" s="442"/>
      <c r="E1046" s="442"/>
      <c r="F1046" s="442"/>
      <c r="G1046" s="442"/>
      <c r="H1046" s="442"/>
      <c r="I1046" s="442"/>
      <c r="J1046" s="442"/>
      <c r="K1046" s="442"/>
      <c r="L1046" s="442"/>
      <c r="M1046" s="442"/>
      <c r="N1046" s="442"/>
      <c r="O1046" s="442"/>
      <c r="P1046" s="471"/>
      <c r="W1046" s="453"/>
    </row>
    <row r="1047" spans="1:23" s="64" customFormat="1" ht="16">
      <c r="A1047" s="470"/>
      <c r="B1047" s="467" t="s">
        <v>70</v>
      </c>
      <c r="C1047" s="442"/>
      <c r="D1047" s="766"/>
      <c r="E1047" s="767"/>
      <c r="F1047" s="768"/>
      <c r="G1047" s="442"/>
      <c r="H1047" s="467" t="s">
        <v>71</v>
      </c>
      <c r="I1047" s="442"/>
      <c r="J1047" s="769"/>
      <c r="K1047" s="804"/>
      <c r="L1047" s="804"/>
      <c r="M1047" s="804"/>
      <c r="N1047" s="804"/>
      <c r="O1047" s="770"/>
      <c r="P1047" s="471"/>
      <c r="W1047" s="453"/>
    </row>
    <row r="1048" spans="1:23" s="64" customFormat="1" ht="16">
      <c r="A1048" s="470"/>
      <c r="B1048" s="442"/>
      <c r="C1048" s="442"/>
      <c r="D1048" s="442"/>
      <c r="E1048" s="442"/>
      <c r="F1048" s="442"/>
      <c r="G1048" s="442"/>
      <c r="H1048" s="442"/>
      <c r="I1048" s="442"/>
      <c r="J1048" s="442"/>
      <c r="K1048" s="442"/>
      <c r="L1048" s="442"/>
      <c r="M1048" s="442"/>
      <c r="N1048" s="442"/>
      <c r="O1048" s="442"/>
      <c r="P1048" s="471"/>
      <c r="W1048" s="453"/>
    </row>
    <row r="1049" spans="1:23" s="64" customFormat="1" ht="16">
      <c r="A1049" s="470"/>
      <c r="B1049" s="467" t="s">
        <v>72</v>
      </c>
      <c r="C1049" s="442"/>
      <c r="D1049" s="766"/>
      <c r="E1049" s="767"/>
      <c r="F1049" s="767"/>
      <c r="G1049" s="767"/>
      <c r="H1049" s="767"/>
      <c r="I1049" s="767"/>
      <c r="J1049" s="767"/>
      <c r="K1049" s="767"/>
      <c r="L1049" s="767"/>
      <c r="M1049" s="767"/>
      <c r="N1049" s="767"/>
      <c r="O1049" s="768"/>
      <c r="P1049" s="471"/>
      <c r="W1049" s="453"/>
    </row>
    <row r="1050" spans="1:23" s="64" customFormat="1" ht="17" thickBot="1">
      <c r="A1050" s="479"/>
      <c r="B1050" s="480"/>
      <c r="C1050" s="480"/>
      <c r="D1050" s="480"/>
      <c r="E1050" s="480"/>
      <c r="F1050" s="480"/>
      <c r="G1050" s="480"/>
      <c r="H1050" s="480"/>
      <c r="I1050" s="480"/>
      <c r="J1050" s="480"/>
      <c r="K1050" s="480"/>
      <c r="L1050" s="480"/>
      <c r="M1050" s="480"/>
      <c r="N1050" s="480"/>
      <c r="O1050" s="480"/>
      <c r="P1050" s="481"/>
      <c r="W1050" s="453"/>
    </row>
    <row r="1051" spans="1:23" s="64" customFormat="1" ht="17" thickBot="1">
      <c r="A1051" s="470"/>
      <c r="B1051" s="465"/>
      <c r="C1051" s="465"/>
      <c r="D1051" s="465"/>
      <c r="E1051" s="465"/>
      <c r="F1051" s="465"/>
      <c r="G1051" s="465"/>
      <c r="H1051" s="465"/>
      <c r="I1051" s="465"/>
      <c r="J1051" s="465"/>
      <c r="K1051" s="465"/>
      <c r="L1051" s="465"/>
      <c r="M1051" s="465"/>
      <c r="N1051" s="465"/>
      <c r="O1051" s="465"/>
      <c r="P1051" s="466"/>
      <c r="W1051" s="457" t="s">
        <v>195</v>
      </c>
    </row>
    <row r="1052" spans="1:23" s="64" customFormat="1" ht="17" thickBot="1">
      <c r="A1052" s="374" t="s">
        <v>1252</v>
      </c>
      <c r="B1052" s="467" t="s">
        <v>68</v>
      </c>
      <c r="C1052" s="442"/>
      <c r="D1052" s="442"/>
      <c r="E1052" s="766"/>
      <c r="F1052" s="767"/>
      <c r="G1052" s="767"/>
      <c r="H1052" s="767"/>
      <c r="I1052" s="767"/>
      <c r="J1052" s="768"/>
      <c r="K1052" s="468" t="s">
        <v>69</v>
      </c>
      <c r="L1052" s="766"/>
      <c r="M1052" s="768"/>
      <c r="N1052" s="442"/>
      <c r="O1052" s="467" t="s">
        <v>778</v>
      </c>
      <c r="P1052" s="629"/>
      <c r="W1052" s="453"/>
    </row>
    <row r="1053" spans="1:23" s="64" customFormat="1" ht="17" thickBot="1">
      <c r="A1053" s="470"/>
      <c r="B1053" s="442"/>
      <c r="C1053" s="442"/>
      <c r="D1053" s="442"/>
      <c r="E1053" s="442"/>
      <c r="F1053" s="442"/>
      <c r="G1053" s="442"/>
      <c r="H1053" s="442"/>
      <c r="I1053" s="442"/>
      <c r="J1053" s="442"/>
      <c r="K1053" s="442"/>
      <c r="L1053" s="442"/>
      <c r="M1053" s="442"/>
      <c r="N1053" s="442"/>
      <c r="O1053" s="442"/>
      <c r="P1053" s="471"/>
      <c r="W1053" s="453"/>
    </row>
    <row r="1054" spans="1:23" s="64" customFormat="1" ht="17" thickBot="1">
      <c r="A1054" s="470"/>
      <c r="B1054" s="467" t="s">
        <v>862</v>
      </c>
      <c r="C1054" s="442"/>
      <c r="D1054" s="442"/>
      <c r="E1054" s="472"/>
      <c r="F1054" s="472"/>
      <c r="G1054" s="766"/>
      <c r="H1054" s="767"/>
      <c r="I1054" s="768"/>
      <c r="J1054" s="442"/>
      <c r="K1054" s="467" t="s">
        <v>49</v>
      </c>
      <c r="L1054" s="610"/>
      <c r="M1054" s="442"/>
      <c r="N1054" s="442"/>
      <c r="O1054" s="467" t="s">
        <v>49</v>
      </c>
      <c r="P1054" s="610"/>
      <c r="W1054" s="453"/>
    </row>
    <row r="1055" spans="1:23" s="64" customFormat="1" ht="17" thickBot="1">
      <c r="A1055" s="470"/>
      <c r="B1055" s="467"/>
      <c r="C1055" s="442"/>
      <c r="D1055" s="442"/>
      <c r="E1055" s="474"/>
      <c r="F1055" s="474"/>
      <c r="G1055" s="474"/>
      <c r="H1055" s="474"/>
      <c r="I1055" s="442"/>
      <c r="J1055" s="442"/>
      <c r="K1055" s="467"/>
      <c r="L1055" s="475"/>
      <c r="M1055" s="450"/>
      <c r="N1055" s="450"/>
      <c r="O1055" s="476"/>
      <c r="P1055" s="477"/>
      <c r="W1055" s="453"/>
    </row>
    <row r="1056" spans="1:23" s="64" customFormat="1" ht="17" thickBot="1">
      <c r="A1056" s="470"/>
      <c r="B1056" s="467" t="s">
        <v>779</v>
      </c>
      <c r="C1056" s="442"/>
      <c r="D1056" s="442"/>
      <c r="E1056" s="474"/>
      <c r="F1056" s="474"/>
      <c r="G1056" s="801" t="s">
        <v>859</v>
      </c>
      <c r="H1056" s="802"/>
      <c r="I1056" s="803"/>
      <c r="J1056" s="442"/>
      <c r="K1056" s="467" t="s">
        <v>50</v>
      </c>
      <c r="L1056" s="611"/>
      <c r="M1056" s="442"/>
      <c r="N1056" s="442"/>
      <c r="O1056" s="467" t="s">
        <v>50</v>
      </c>
      <c r="P1056" s="611"/>
      <c r="W1056" s="453"/>
    </row>
    <row r="1057" spans="1:23" s="64" customFormat="1" ht="16">
      <c r="A1057" s="470"/>
      <c r="B1057" s="442"/>
      <c r="C1057" s="442"/>
      <c r="D1057" s="442"/>
      <c r="E1057" s="442"/>
      <c r="F1057" s="442"/>
      <c r="G1057" s="442"/>
      <c r="H1057" s="442"/>
      <c r="I1057" s="442"/>
      <c r="J1057" s="442"/>
      <c r="K1057" s="442"/>
      <c r="L1057" s="442"/>
      <c r="M1057" s="442"/>
      <c r="N1057" s="442"/>
      <c r="O1057" s="442"/>
      <c r="P1057" s="471"/>
      <c r="W1057" s="453"/>
    </row>
    <row r="1058" spans="1:23" s="64" customFormat="1" ht="16">
      <c r="A1058" s="470"/>
      <c r="B1058" s="467" t="s">
        <v>70</v>
      </c>
      <c r="C1058" s="442"/>
      <c r="D1058" s="766"/>
      <c r="E1058" s="767"/>
      <c r="F1058" s="768"/>
      <c r="G1058" s="442"/>
      <c r="H1058" s="467" t="s">
        <v>71</v>
      </c>
      <c r="I1058" s="442"/>
      <c r="J1058" s="769"/>
      <c r="K1058" s="804"/>
      <c r="L1058" s="804"/>
      <c r="M1058" s="804"/>
      <c r="N1058" s="804"/>
      <c r="O1058" s="770"/>
      <c r="P1058" s="471"/>
      <c r="W1058" s="453"/>
    </row>
    <row r="1059" spans="1:23" s="64" customFormat="1" ht="16">
      <c r="A1059" s="470"/>
      <c r="B1059" s="442"/>
      <c r="C1059" s="442"/>
      <c r="D1059" s="442"/>
      <c r="E1059" s="442"/>
      <c r="F1059" s="442"/>
      <c r="G1059" s="442"/>
      <c r="H1059" s="442"/>
      <c r="I1059" s="442"/>
      <c r="J1059" s="442"/>
      <c r="K1059" s="442"/>
      <c r="L1059" s="442"/>
      <c r="M1059" s="442"/>
      <c r="N1059" s="442"/>
      <c r="O1059" s="442"/>
      <c r="P1059" s="471"/>
      <c r="W1059" s="453"/>
    </row>
    <row r="1060" spans="1:23" s="64" customFormat="1" ht="16">
      <c r="A1060" s="470"/>
      <c r="B1060" s="467" t="s">
        <v>72</v>
      </c>
      <c r="C1060" s="442"/>
      <c r="D1060" s="766"/>
      <c r="E1060" s="767"/>
      <c r="F1060" s="767"/>
      <c r="G1060" s="767"/>
      <c r="H1060" s="767"/>
      <c r="I1060" s="767"/>
      <c r="J1060" s="767"/>
      <c r="K1060" s="767"/>
      <c r="L1060" s="767"/>
      <c r="M1060" s="767"/>
      <c r="N1060" s="767"/>
      <c r="O1060" s="768"/>
      <c r="P1060" s="471"/>
      <c r="W1060" s="453"/>
    </row>
    <row r="1061" spans="1:23" s="64" customFormat="1" ht="17" thickBot="1">
      <c r="A1061" s="479"/>
      <c r="B1061" s="480"/>
      <c r="C1061" s="480"/>
      <c r="D1061" s="480"/>
      <c r="E1061" s="480"/>
      <c r="F1061" s="480"/>
      <c r="G1061" s="480"/>
      <c r="H1061" s="480"/>
      <c r="I1061" s="480"/>
      <c r="J1061" s="480"/>
      <c r="K1061" s="480"/>
      <c r="L1061" s="480"/>
      <c r="M1061" s="480"/>
      <c r="N1061" s="480"/>
      <c r="O1061" s="480"/>
      <c r="P1061" s="481"/>
      <c r="W1061" s="453"/>
    </row>
    <row r="1062" spans="1:23" s="64" customFormat="1" ht="17" thickBot="1">
      <c r="A1062" s="470"/>
      <c r="B1062" s="465"/>
      <c r="C1062" s="465"/>
      <c r="D1062" s="465"/>
      <c r="E1062" s="465"/>
      <c r="F1062" s="465"/>
      <c r="G1062" s="465"/>
      <c r="H1062" s="465"/>
      <c r="I1062" s="465"/>
      <c r="J1062" s="465"/>
      <c r="K1062" s="465"/>
      <c r="L1062" s="465"/>
      <c r="M1062" s="465"/>
      <c r="N1062" s="465"/>
      <c r="O1062" s="465"/>
      <c r="P1062" s="466"/>
      <c r="W1062" s="457" t="s">
        <v>195</v>
      </c>
    </row>
    <row r="1063" spans="1:23" s="64" customFormat="1" ht="17" thickBot="1">
      <c r="A1063" s="374" t="s">
        <v>1253</v>
      </c>
      <c r="B1063" s="467" t="s">
        <v>68</v>
      </c>
      <c r="C1063" s="442"/>
      <c r="D1063" s="442"/>
      <c r="E1063" s="766"/>
      <c r="F1063" s="767"/>
      <c r="G1063" s="767"/>
      <c r="H1063" s="767"/>
      <c r="I1063" s="767"/>
      <c r="J1063" s="768"/>
      <c r="K1063" s="468" t="s">
        <v>69</v>
      </c>
      <c r="L1063" s="766"/>
      <c r="M1063" s="768"/>
      <c r="N1063" s="442"/>
      <c r="O1063" s="467" t="s">
        <v>778</v>
      </c>
      <c r="P1063" s="629"/>
      <c r="W1063" s="453"/>
    </row>
    <row r="1064" spans="1:23" s="64" customFormat="1" ht="17" thickBot="1">
      <c r="A1064" s="470"/>
      <c r="B1064" s="442"/>
      <c r="C1064" s="442"/>
      <c r="D1064" s="442"/>
      <c r="E1064" s="442"/>
      <c r="F1064" s="442"/>
      <c r="G1064" s="442"/>
      <c r="H1064" s="442"/>
      <c r="I1064" s="442"/>
      <c r="J1064" s="442"/>
      <c r="K1064" s="442"/>
      <c r="L1064" s="442"/>
      <c r="M1064" s="442"/>
      <c r="N1064" s="442"/>
      <c r="O1064" s="442"/>
      <c r="P1064" s="471"/>
      <c r="W1064" s="453"/>
    </row>
    <row r="1065" spans="1:23" s="64" customFormat="1" ht="17" thickBot="1">
      <c r="A1065" s="470"/>
      <c r="B1065" s="467" t="s">
        <v>862</v>
      </c>
      <c r="C1065" s="442"/>
      <c r="D1065" s="442"/>
      <c r="E1065" s="472"/>
      <c r="F1065" s="472"/>
      <c r="G1065" s="766"/>
      <c r="H1065" s="767"/>
      <c r="I1065" s="768"/>
      <c r="J1065" s="442"/>
      <c r="K1065" s="467" t="s">
        <v>49</v>
      </c>
      <c r="L1065" s="610"/>
      <c r="M1065" s="442"/>
      <c r="N1065" s="442"/>
      <c r="O1065" s="467" t="s">
        <v>49</v>
      </c>
      <c r="P1065" s="610"/>
      <c r="W1065" s="453"/>
    </row>
    <row r="1066" spans="1:23" s="64" customFormat="1" ht="17" thickBot="1">
      <c r="A1066" s="470"/>
      <c r="B1066" s="467"/>
      <c r="C1066" s="442"/>
      <c r="D1066" s="442"/>
      <c r="E1066" s="474"/>
      <c r="F1066" s="474"/>
      <c r="G1066" s="474"/>
      <c r="H1066" s="474"/>
      <c r="I1066" s="442"/>
      <c r="J1066" s="442"/>
      <c r="K1066" s="467"/>
      <c r="L1066" s="475"/>
      <c r="M1066" s="450"/>
      <c r="N1066" s="450"/>
      <c r="O1066" s="476"/>
      <c r="P1066" s="477"/>
      <c r="W1066" s="453"/>
    </row>
    <row r="1067" spans="1:23" s="64" customFormat="1" ht="17" thickBot="1">
      <c r="A1067" s="470"/>
      <c r="B1067" s="467" t="s">
        <v>779</v>
      </c>
      <c r="C1067" s="442"/>
      <c r="D1067" s="442"/>
      <c r="E1067" s="474"/>
      <c r="F1067" s="474"/>
      <c r="G1067" s="801" t="s">
        <v>859</v>
      </c>
      <c r="H1067" s="802"/>
      <c r="I1067" s="803"/>
      <c r="J1067" s="442"/>
      <c r="K1067" s="467" t="s">
        <v>50</v>
      </c>
      <c r="L1067" s="611"/>
      <c r="M1067" s="442"/>
      <c r="N1067" s="442"/>
      <c r="O1067" s="467" t="s">
        <v>50</v>
      </c>
      <c r="P1067" s="611"/>
      <c r="W1067" s="453"/>
    </row>
    <row r="1068" spans="1:23" s="64" customFormat="1" ht="16">
      <c r="A1068" s="470"/>
      <c r="B1068" s="442"/>
      <c r="C1068" s="442"/>
      <c r="D1068" s="442"/>
      <c r="E1068" s="442"/>
      <c r="F1068" s="442"/>
      <c r="G1068" s="442"/>
      <c r="H1068" s="442"/>
      <c r="I1068" s="442"/>
      <c r="J1068" s="442"/>
      <c r="K1068" s="442"/>
      <c r="L1068" s="442"/>
      <c r="M1068" s="442"/>
      <c r="N1068" s="442"/>
      <c r="O1068" s="442"/>
      <c r="P1068" s="471"/>
      <c r="W1068" s="453"/>
    </row>
    <row r="1069" spans="1:23" s="64" customFormat="1" ht="16">
      <c r="A1069" s="470"/>
      <c r="B1069" s="467" t="s">
        <v>70</v>
      </c>
      <c r="C1069" s="442"/>
      <c r="D1069" s="766"/>
      <c r="E1069" s="767"/>
      <c r="F1069" s="768"/>
      <c r="G1069" s="442"/>
      <c r="H1069" s="467" t="s">
        <v>71</v>
      </c>
      <c r="I1069" s="442"/>
      <c r="J1069" s="769"/>
      <c r="K1069" s="804"/>
      <c r="L1069" s="804"/>
      <c r="M1069" s="804"/>
      <c r="N1069" s="804"/>
      <c r="O1069" s="770"/>
      <c r="P1069" s="471"/>
      <c r="W1069" s="453"/>
    </row>
    <row r="1070" spans="1:23" s="64" customFormat="1" ht="16">
      <c r="A1070" s="470"/>
      <c r="B1070" s="442"/>
      <c r="C1070" s="442"/>
      <c r="D1070" s="442"/>
      <c r="E1070" s="442"/>
      <c r="F1070" s="442"/>
      <c r="G1070" s="442"/>
      <c r="H1070" s="442"/>
      <c r="I1070" s="442"/>
      <c r="J1070" s="442"/>
      <c r="K1070" s="442"/>
      <c r="L1070" s="442"/>
      <c r="M1070" s="442"/>
      <c r="N1070" s="442"/>
      <c r="O1070" s="442"/>
      <c r="P1070" s="471"/>
      <c r="W1070" s="453"/>
    </row>
    <row r="1071" spans="1:23" s="64" customFormat="1" ht="16">
      <c r="A1071" s="470"/>
      <c r="B1071" s="467" t="s">
        <v>72</v>
      </c>
      <c r="C1071" s="442"/>
      <c r="D1071" s="766"/>
      <c r="E1071" s="767"/>
      <c r="F1071" s="767"/>
      <c r="G1071" s="767"/>
      <c r="H1071" s="767"/>
      <c r="I1071" s="767"/>
      <c r="J1071" s="767"/>
      <c r="K1071" s="767"/>
      <c r="L1071" s="767"/>
      <c r="M1071" s="767"/>
      <c r="N1071" s="767"/>
      <c r="O1071" s="768"/>
      <c r="P1071" s="471"/>
      <c r="W1071" s="453"/>
    </row>
    <row r="1072" spans="1:23" s="64" customFormat="1" ht="17" thickBot="1">
      <c r="A1072" s="479"/>
      <c r="B1072" s="480"/>
      <c r="C1072" s="480"/>
      <c r="D1072" s="480"/>
      <c r="E1072" s="480"/>
      <c r="F1072" s="480"/>
      <c r="G1072" s="480"/>
      <c r="H1072" s="480"/>
      <c r="I1072" s="480"/>
      <c r="J1072" s="480"/>
      <c r="K1072" s="480"/>
      <c r="L1072" s="480"/>
      <c r="M1072" s="480"/>
      <c r="N1072" s="480"/>
      <c r="O1072" s="480"/>
      <c r="P1072" s="481"/>
      <c r="W1072" s="453"/>
    </row>
    <row r="1073" spans="1:23" s="64" customFormat="1" ht="17" thickBot="1">
      <c r="A1073" s="470"/>
      <c r="B1073" s="465"/>
      <c r="C1073" s="465"/>
      <c r="D1073" s="465"/>
      <c r="E1073" s="465"/>
      <c r="F1073" s="465"/>
      <c r="G1073" s="465"/>
      <c r="H1073" s="465"/>
      <c r="I1073" s="465"/>
      <c r="J1073" s="465"/>
      <c r="K1073" s="465"/>
      <c r="L1073" s="465"/>
      <c r="M1073" s="465"/>
      <c r="N1073" s="465"/>
      <c r="O1073" s="465"/>
      <c r="P1073" s="466"/>
      <c r="W1073" s="457" t="s">
        <v>195</v>
      </c>
    </row>
    <row r="1074" spans="1:23" s="64" customFormat="1" ht="17" thickBot="1">
      <c r="A1074" s="374" t="s">
        <v>1254</v>
      </c>
      <c r="B1074" s="467" t="s">
        <v>68</v>
      </c>
      <c r="C1074" s="442"/>
      <c r="D1074" s="442"/>
      <c r="E1074" s="766"/>
      <c r="F1074" s="767"/>
      <c r="G1074" s="767"/>
      <c r="H1074" s="767"/>
      <c r="I1074" s="767"/>
      <c r="J1074" s="768"/>
      <c r="K1074" s="468" t="s">
        <v>69</v>
      </c>
      <c r="L1074" s="766"/>
      <c r="M1074" s="768"/>
      <c r="N1074" s="442"/>
      <c r="O1074" s="467" t="s">
        <v>778</v>
      </c>
      <c r="P1074" s="629"/>
      <c r="W1074" s="453"/>
    </row>
    <row r="1075" spans="1:23" s="64" customFormat="1" ht="17" thickBot="1">
      <c r="A1075" s="470"/>
      <c r="B1075" s="442"/>
      <c r="C1075" s="442"/>
      <c r="D1075" s="442"/>
      <c r="E1075" s="442"/>
      <c r="F1075" s="442"/>
      <c r="G1075" s="442"/>
      <c r="H1075" s="442"/>
      <c r="I1075" s="442"/>
      <c r="J1075" s="442"/>
      <c r="K1075" s="442"/>
      <c r="L1075" s="442"/>
      <c r="M1075" s="442"/>
      <c r="N1075" s="442"/>
      <c r="O1075" s="442"/>
      <c r="P1075" s="471"/>
      <c r="W1075" s="453"/>
    </row>
    <row r="1076" spans="1:23" s="64" customFormat="1" ht="17" thickBot="1">
      <c r="A1076" s="470"/>
      <c r="B1076" s="467" t="s">
        <v>862</v>
      </c>
      <c r="C1076" s="442"/>
      <c r="D1076" s="442"/>
      <c r="E1076" s="472"/>
      <c r="F1076" s="472"/>
      <c r="G1076" s="766"/>
      <c r="H1076" s="767"/>
      <c r="I1076" s="768"/>
      <c r="J1076" s="442"/>
      <c r="K1076" s="467" t="s">
        <v>49</v>
      </c>
      <c r="L1076" s="610"/>
      <c r="M1076" s="442"/>
      <c r="N1076" s="442"/>
      <c r="O1076" s="467" t="s">
        <v>49</v>
      </c>
      <c r="P1076" s="610"/>
      <c r="W1076" s="453"/>
    </row>
    <row r="1077" spans="1:23" s="64" customFormat="1" ht="17" thickBot="1">
      <c r="A1077" s="470"/>
      <c r="B1077" s="467"/>
      <c r="C1077" s="442"/>
      <c r="D1077" s="442"/>
      <c r="E1077" s="474"/>
      <c r="F1077" s="474"/>
      <c r="G1077" s="474"/>
      <c r="H1077" s="474"/>
      <c r="I1077" s="442"/>
      <c r="J1077" s="442"/>
      <c r="K1077" s="467"/>
      <c r="L1077" s="475"/>
      <c r="M1077" s="450"/>
      <c r="N1077" s="450"/>
      <c r="O1077" s="476"/>
      <c r="P1077" s="477"/>
      <c r="W1077" s="453"/>
    </row>
    <row r="1078" spans="1:23" s="64" customFormat="1" ht="17" thickBot="1">
      <c r="A1078" s="470"/>
      <c r="B1078" s="467" t="s">
        <v>779</v>
      </c>
      <c r="C1078" s="442"/>
      <c r="D1078" s="442"/>
      <c r="E1078" s="474"/>
      <c r="F1078" s="474"/>
      <c r="G1078" s="801" t="s">
        <v>859</v>
      </c>
      <c r="H1078" s="802"/>
      <c r="I1078" s="803"/>
      <c r="J1078" s="442"/>
      <c r="K1078" s="467" t="s">
        <v>50</v>
      </c>
      <c r="L1078" s="611"/>
      <c r="M1078" s="442"/>
      <c r="N1078" s="442"/>
      <c r="O1078" s="467" t="s">
        <v>50</v>
      </c>
      <c r="P1078" s="611"/>
      <c r="W1078" s="453"/>
    </row>
    <row r="1079" spans="1:23" s="64" customFormat="1" ht="16">
      <c r="A1079" s="470"/>
      <c r="B1079" s="442"/>
      <c r="C1079" s="442"/>
      <c r="D1079" s="442"/>
      <c r="E1079" s="442"/>
      <c r="F1079" s="442"/>
      <c r="G1079" s="442"/>
      <c r="H1079" s="442"/>
      <c r="I1079" s="442"/>
      <c r="J1079" s="442"/>
      <c r="K1079" s="442"/>
      <c r="L1079" s="442"/>
      <c r="M1079" s="442"/>
      <c r="N1079" s="442"/>
      <c r="O1079" s="442"/>
      <c r="P1079" s="471"/>
      <c r="W1079" s="453"/>
    </row>
    <row r="1080" spans="1:23" s="64" customFormat="1" ht="16">
      <c r="A1080" s="470"/>
      <c r="B1080" s="467" t="s">
        <v>70</v>
      </c>
      <c r="C1080" s="442"/>
      <c r="D1080" s="766"/>
      <c r="E1080" s="767"/>
      <c r="F1080" s="768"/>
      <c r="G1080" s="442"/>
      <c r="H1080" s="467" t="s">
        <v>71</v>
      </c>
      <c r="I1080" s="442"/>
      <c r="J1080" s="769"/>
      <c r="K1080" s="804"/>
      <c r="L1080" s="804"/>
      <c r="M1080" s="804"/>
      <c r="N1080" s="804"/>
      <c r="O1080" s="770"/>
      <c r="P1080" s="471"/>
      <c r="W1080" s="453"/>
    </row>
    <row r="1081" spans="1:23" s="64" customFormat="1" ht="16">
      <c r="A1081" s="470"/>
      <c r="B1081" s="442"/>
      <c r="C1081" s="442"/>
      <c r="D1081" s="442"/>
      <c r="E1081" s="442"/>
      <c r="F1081" s="442"/>
      <c r="G1081" s="442"/>
      <c r="H1081" s="442"/>
      <c r="I1081" s="442"/>
      <c r="J1081" s="442"/>
      <c r="K1081" s="442"/>
      <c r="L1081" s="442"/>
      <c r="M1081" s="442"/>
      <c r="N1081" s="442"/>
      <c r="O1081" s="442"/>
      <c r="P1081" s="471"/>
      <c r="W1081" s="453"/>
    </row>
    <row r="1082" spans="1:23" s="64" customFormat="1" ht="16">
      <c r="A1082" s="470"/>
      <c r="B1082" s="467" t="s">
        <v>72</v>
      </c>
      <c r="C1082" s="442"/>
      <c r="D1082" s="766"/>
      <c r="E1082" s="767"/>
      <c r="F1082" s="767"/>
      <c r="G1082" s="767"/>
      <c r="H1082" s="767"/>
      <c r="I1082" s="767"/>
      <c r="J1082" s="767"/>
      <c r="K1082" s="767"/>
      <c r="L1082" s="767"/>
      <c r="M1082" s="767"/>
      <c r="N1082" s="767"/>
      <c r="O1082" s="768"/>
      <c r="P1082" s="471"/>
      <c r="W1082" s="453"/>
    </row>
    <row r="1083" spans="1:23" s="64" customFormat="1" ht="17" thickBot="1">
      <c r="A1083" s="479"/>
      <c r="B1083" s="480"/>
      <c r="C1083" s="480"/>
      <c r="D1083" s="480"/>
      <c r="E1083" s="480"/>
      <c r="F1083" s="480"/>
      <c r="G1083" s="480"/>
      <c r="H1083" s="480"/>
      <c r="I1083" s="480"/>
      <c r="J1083" s="480"/>
      <c r="K1083" s="480"/>
      <c r="L1083" s="480"/>
      <c r="M1083" s="480"/>
      <c r="N1083" s="480"/>
      <c r="O1083" s="480"/>
      <c r="P1083" s="481"/>
      <c r="W1083" s="453"/>
    </row>
    <row r="1084" spans="1:23" s="64" customFormat="1" ht="17" thickBot="1">
      <c r="A1084" s="470"/>
      <c r="B1084" s="465"/>
      <c r="C1084" s="465"/>
      <c r="D1084" s="465"/>
      <c r="E1084" s="465"/>
      <c r="F1084" s="465"/>
      <c r="G1084" s="465"/>
      <c r="H1084" s="465"/>
      <c r="I1084" s="465"/>
      <c r="J1084" s="465"/>
      <c r="K1084" s="465"/>
      <c r="L1084" s="465"/>
      <c r="M1084" s="465"/>
      <c r="N1084" s="465"/>
      <c r="O1084" s="465"/>
      <c r="P1084" s="466"/>
      <c r="Q1084"/>
      <c r="R1084"/>
      <c r="S1084"/>
      <c r="T1084"/>
      <c r="U1084"/>
      <c r="V1084"/>
      <c r="W1084" s="457" t="s">
        <v>195</v>
      </c>
    </row>
    <row r="1085" spans="1:23" s="64" customFormat="1" ht="17" thickBot="1">
      <c r="A1085" s="374" t="s">
        <v>1255</v>
      </c>
      <c r="B1085" s="467" t="s">
        <v>68</v>
      </c>
      <c r="C1085" s="442"/>
      <c r="D1085" s="442"/>
      <c r="E1085" s="766"/>
      <c r="F1085" s="767"/>
      <c r="G1085" s="767"/>
      <c r="H1085" s="767"/>
      <c r="I1085" s="767"/>
      <c r="J1085" s="768"/>
      <c r="K1085" s="468" t="s">
        <v>69</v>
      </c>
      <c r="L1085" s="766"/>
      <c r="M1085" s="768"/>
      <c r="N1085" s="442"/>
      <c r="O1085" s="467" t="s">
        <v>778</v>
      </c>
      <c r="P1085" s="629"/>
      <c r="W1085" s="453"/>
    </row>
    <row r="1086" spans="1:23" s="64" customFormat="1" ht="17" thickBot="1">
      <c r="A1086" s="470"/>
      <c r="B1086" s="442"/>
      <c r="C1086" s="442"/>
      <c r="D1086" s="442"/>
      <c r="E1086" s="442"/>
      <c r="F1086" s="442"/>
      <c r="G1086" s="442"/>
      <c r="H1086" s="442"/>
      <c r="I1086" s="442"/>
      <c r="J1086" s="442"/>
      <c r="K1086" s="442"/>
      <c r="L1086" s="442"/>
      <c r="M1086" s="442"/>
      <c r="N1086" s="442"/>
      <c r="O1086" s="442"/>
      <c r="P1086" s="471"/>
      <c r="W1086" s="453"/>
    </row>
    <row r="1087" spans="1:23" s="64" customFormat="1" ht="17" thickBot="1">
      <c r="A1087" s="470"/>
      <c r="B1087" s="467" t="s">
        <v>862</v>
      </c>
      <c r="C1087" s="442"/>
      <c r="D1087" s="442"/>
      <c r="E1087" s="472"/>
      <c r="F1087" s="472"/>
      <c r="G1087" s="766"/>
      <c r="H1087" s="767"/>
      <c r="I1087" s="768"/>
      <c r="J1087" s="442"/>
      <c r="K1087" s="467" t="s">
        <v>49</v>
      </c>
      <c r="L1087" s="610"/>
      <c r="M1087" s="442"/>
      <c r="N1087" s="442"/>
      <c r="O1087" s="467" t="s">
        <v>49</v>
      </c>
      <c r="P1087" s="610"/>
      <c r="W1087" s="453"/>
    </row>
    <row r="1088" spans="1:23" s="64" customFormat="1" ht="17" thickBot="1">
      <c r="A1088" s="470"/>
      <c r="B1088" s="467"/>
      <c r="C1088" s="442"/>
      <c r="D1088" s="442"/>
      <c r="E1088" s="474"/>
      <c r="F1088" s="474"/>
      <c r="G1088" s="474"/>
      <c r="H1088" s="474"/>
      <c r="I1088" s="442"/>
      <c r="J1088" s="442"/>
      <c r="K1088" s="467"/>
      <c r="L1088" s="475"/>
      <c r="M1088" s="450"/>
      <c r="N1088" s="450"/>
      <c r="O1088" s="476"/>
      <c r="P1088" s="477"/>
      <c r="W1088" s="453"/>
    </row>
    <row r="1089" spans="1:23" s="64" customFormat="1" ht="17" thickBot="1">
      <c r="A1089" s="470"/>
      <c r="B1089" s="467" t="s">
        <v>779</v>
      </c>
      <c r="C1089" s="442"/>
      <c r="D1089" s="442"/>
      <c r="E1089" s="474"/>
      <c r="F1089" s="474"/>
      <c r="G1089" s="801" t="s">
        <v>859</v>
      </c>
      <c r="H1089" s="802"/>
      <c r="I1089" s="803"/>
      <c r="J1089" s="442"/>
      <c r="K1089" s="467" t="s">
        <v>50</v>
      </c>
      <c r="L1089" s="611"/>
      <c r="M1089" s="442"/>
      <c r="N1089" s="442"/>
      <c r="O1089" s="467" t="s">
        <v>50</v>
      </c>
      <c r="P1089" s="611"/>
      <c r="W1089" s="453"/>
    </row>
    <row r="1090" spans="1:23" s="64" customFormat="1" ht="16">
      <c r="A1090" s="470"/>
      <c r="B1090" s="442"/>
      <c r="C1090" s="442"/>
      <c r="D1090" s="442"/>
      <c r="E1090" s="442"/>
      <c r="F1090" s="442"/>
      <c r="G1090" s="442"/>
      <c r="H1090" s="442"/>
      <c r="I1090" s="442"/>
      <c r="J1090" s="442"/>
      <c r="K1090" s="442"/>
      <c r="L1090" s="442"/>
      <c r="M1090" s="442"/>
      <c r="N1090" s="442"/>
      <c r="O1090" s="442"/>
      <c r="P1090" s="471"/>
      <c r="W1090" s="453"/>
    </row>
    <row r="1091" spans="1:23" s="64" customFormat="1" ht="16">
      <c r="A1091" s="470"/>
      <c r="B1091" s="467" t="s">
        <v>70</v>
      </c>
      <c r="C1091" s="442"/>
      <c r="D1091" s="766"/>
      <c r="E1091" s="767"/>
      <c r="F1091" s="768"/>
      <c r="G1091" s="442"/>
      <c r="H1091" s="467" t="s">
        <v>71</v>
      </c>
      <c r="I1091" s="442"/>
      <c r="J1091" s="769"/>
      <c r="K1091" s="804"/>
      <c r="L1091" s="804"/>
      <c r="M1091" s="804"/>
      <c r="N1091" s="804"/>
      <c r="O1091" s="770"/>
      <c r="P1091" s="471"/>
      <c r="W1091" s="453"/>
    </row>
    <row r="1092" spans="1:23" s="64" customFormat="1" ht="16">
      <c r="A1092" s="470"/>
      <c r="B1092" s="442"/>
      <c r="C1092" s="442"/>
      <c r="D1092" s="442"/>
      <c r="E1092" s="442"/>
      <c r="F1092" s="442"/>
      <c r="G1092" s="442"/>
      <c r="H1092" s="442"/>
      <c r="I1092" s="442"/>
      <c r="J1092" s="442"/>
      <c r="K1092" s="442"/>
      <c r="L1092" s="442"/>
      <c r="M1092" s="442"/>
      <c r="N1092" s="442"/>
      <c r="O1092" s="442"/>
      <c r="P1092" s="471"/>
      <c r="W1092" s="453"/>
    </row>
    <row r="1093" spans="1:23" s="64" customFormat="1" ht="16">
      <c r="A1093" s="470"/>
      <c r="B1093" s="467" t="s">
        <v>72</v>
      </c>
      <c r="C1093" s="442"/>
      <c r="D1093" s="766"/>
      <c r="E1093" s="767"/>
      <c r="F1093" s="767"/>
      <c r="G1093" s="767"/>
      <c r="H1093" s="767"/>
      <c r="I1093" s="767"/>
      <c r="J1093" s="767"/>
      <c r="K1093" s="767"/>
      <c r="L1093" s="767"/>
      <c r="M1093" s="767"/>
      <c r="N1093" s="767"/>
      <c r="O1093" s="768"/>
      <c r="P1093" s="471"/>
      <c r="W1093" s="453"/>
    </row>
    <row r="1094" spans="1:23" s="64" customFormat="1" ht="17" thickBot="1">
      <c r="A1094" s="479"/>
      <c r="B1094" s="480"/>
      <c r="C1094" s="480"/>
      <c r="D1094" s="480"/>
      <c r="E1094" s="480"/>
      <c r="F1094" s="480"/>
      <c r="G1094" s="480"/>
      <c r="H1094" s="480"/>
      <c r="I1094" s="480"/>
      <c r="J1094" s="480"/>
      <c r="K1094" s="480"/>
      <c r="L1094" s="480"/>
      <c r="M1094" s="480"/>
      <c r="N1094" s="480"/>
      <c r="O1094" s="480"/>
      <c r="P1094" s="481"/>
      <c r="W1094" s="453"/>
    </row>
    <row r="1095" spans="1:23" s="64" customFormat="1" ht="17" thickBot="1">
      <c r="A1095" s="470"/>
      <c r="B1095" s="465"/>
      <c r="C1095" s="465"/>
      <c r="D1095" s="465"/>
      <c r="E1095" s="465"/>
      <c r="F1095" s="465"/>
      <c r="G1095" s="465"/>
      <c r="H1095" s="465"/>
      <c r="I1095" s="465"/>
      <c r="J1095" s="465"/>
      <c r="K1095" s="465"/>
      <c r="L1095" s="465"/>
      <c r="M1095" s="465"/>
      <c r="N1095" s="465"/>
      <c r="O1095" s="465"/>
      <c r="P1095" s="466"/>
      <c r="W1095" s="457" t="s">
        <v>195</v>
      </c>
    </row>
    <row r="1096" spans="1:23" s="64" customFormat="1" ht="17" thickBot="1">
      <c r="A1096" s="374" t="s">
        <v>1256</v>
      </c>
      <c r="B1096" s="467" t="s">
        <v>68</v>
      </c>
      <c r="C1096" s="442"/>
      <c r="D1096" s="442"/>
      <c r="E1096" s="766"/>
      <c r="F1096" s="767"/>
      <c r="G1096" s="767"/>
      <c r="H1096" s="767"/>
      <c r="I1096" s="767"/>
      <c r="J1096" s="768"/>
      <c r="K1096" s="468" t="s">
        <v>69</v>
      </c>
      <c r="L1096" s="766"/>
      <c r="M1096" s="768"/>
      <c r="N1096" s="442"/>
      <c r="O1096" s="467" t="s">
        <v>778</v>
      </c>
      <c r="P1096" s="629"/>
      <c r="W1096" s="453"/>
    </row>
    <row r="1097" spans="1:23" s="64" customFormat="1" ht="17" thickBot="1">
      <c r="A1097" s="470"/>
      <c r="B1097" s="442"/>
      <c r="C1097" s="442"/>
      <c r="D1097" s="442"/>
      <c r="E1097" s="442"/>
      <c r="F1097" s="442"/>
      <c r="G1097" s="442"/>
      <c r="H1097" s="442"/>
      <c r="I1097" s="442"/>
      <c r="J1097" s="442"/>
      <c r="K1097" s="442"/>
      <c r="L1097" s="442"/>
      <c r="M1097" s="442"/>
      <c r="N1097" s="442"/>
      <c r="O1097" s="442"/>
      <c r="P1097" s="471"/>
      <c r="W1097" s="453"/>
    </row>
    <row r="1098" spans="1:23" s="64" customFormat="1" ht="17" thickBot="1">
      <c r="A1098" s="470"/>
      <c r="B1098" s="467" t="s">
        <v>862</v>
      </c>
      <c r="C1098" s="442"/>
      <c r="D1098" s="442"/>
      <c r="E1098" s="472"/>
      <c r="F1098" s="472"/>
      <c r="G1098" s="766"/>
      <c r="H1098" s="767"/>
      <c r="I1098" s="768"/>
      <c r="J1098" s="442"/>
      <c r="K1098" s="467" t="s">
        <v>49</v>
      </c>
      <c r="L1098" s="610"/>
      <c r="M1098" s="442"/>
      <c r="N1098" s="442"/>
      <c r="O1098" s="467" t="s">
        <v>49</v>
      </c>
      <c r="P1098" s="610"/>
      <c r="W1098" s="453"/>
    </row>
    <row r="1099" spans="1:23" s="64" customFormat="1" ht="17" thickBot="1">
      <c r="A1099" s="470"/>
      <c r="B1099" s="467"/>
      <c r="C1099" s="442"/>
      <c r="D1099" s="442"/>
      <c r="E1099" s="474"/>
      <c r="F1099" s="474"/>
      <c r="G1099" s="474"/>
      <c r="H1099" s="474"/>
      <c r="I1099" s="442"/>
      <c r="J1099" s="442"/>
      <c r="K1099" s="467"/>
      <c r="L1099" s="475"/>
      <c r="M1099" s="450"/>
      <c r="N1099" s="450"/>
      <c r="O1099" s="476"/>
      <c r="P1099" s="477"/>
      <c r="W1099" s="453"/>
    </row>
    <row r="1100" spans="1:23" s="64" customFormat="1" ht="17" thickBot="1">
      <c r="A1100" s="470"/>
      <c r="B1100" s="467" t="s">
        <v>779</v>
      </c>
      <c r="C1100" s="442"/>
      <c r="D1100" s="442"/>
      <c r="E1100" s="474"/>
      <c r="F1100" s="474"/>
      <c r="G1100" s="801" t="s">
        <v>859</v>
      </c>
      <c r="H1100" s="802"/>
      <c r="I1100" s="803"/>
      <c r="J1100" s="442"/>
      <c r="K1100" s="467" t="s">
        <v>50</v>
      </c>
      <c r="L1100" s="611"/>
      <c r="M1100" s="442"/>
      <c r="N1100" s="442"/>
      <c r="O1100" s="467" t="s">
        <v>50</v>
      </c>
      <c r="P1100" s="611"/>
      <c r="W1100" s="453"/>
    </row>
    <row r="1101" spans="1:23" s="64" customFormat="1" ht="16">
      <c r="A1101" s="470"/>
      <c r="B1101" s="442"/>
      <c r="C1101" s="442"/>
      <c r="D1101" s="442"/>
      <c r="E1101" s="442"/>
      <c r="F1101" s="442"/>
      <c r="G1101" s="442"/>
      <c r="H1101" s="442"/>
      <c r="I1101" s="442"/>
      <c r="J1101" s="442"/>
      <c r="K1101" s="442"/>
      <c r="L1101" s="442"/>
      <c r="M1101" s="442"/>
      <c r="N1101" s="442"/>
      <c r="O1101" s="442"/>
      <c r="P1101" s="471"/>
      <c r="W1101" s="453"/>
    </row>
    <row r="1102" spans="1:23" s="64" customFormat="1" ht="16">
      <c r="A1102" s="470"/>
      <c r="B1102" s="467" t="s">
        <v>70</v>
      </c>
      <c r="C1102" s="442"/>
      <c r="D1102" s="766"/>
      <c r="E1102" s="767"/>
      <c r="F1102" s="768"/>
      <c r="G1102" s="442"/>
      <c r="H1102" s="467" t="s">
        <v>71</v>
      </c>
      <c r="I1102" s="442"/>
      <c r="J1102" s="769"/>
      <c r="K1102" s="804"/>
      <c r="L1102" s="804"/>
      <c r="M1102" s="804"/>
      <c r="N1102" s="804"/>
      <c r="O1102" s="770"/>
      <c r="P1102" s="471"/>
      <c r="W1102" s="453"/>
    </row>
    <row r="1103" spans="1:23" s="64" customFormat="1" ht="16">
      <c r="A1103" s="470"/>
      <c r="B1103" s="442"/>
      <c r="C1103" s="442"/>
      <c r="D1103" s="442"/>
      <c r="E1103" s="442"/>
      <c r="F1103" s="442"/>
      <c r="G1103" s="442"/>
      <c r="H1103" s="442"/>
      <c r="I1103" s="442"/>
      <c r="J1103" s="442"/>
      <c r="K1103" s="442"/>
      <c r="L1103" s="442"/>
      <c r="M1103" s="442"/>
      <c r="N1103" s="442"/>
      <c r="O1103" s="442"/>
      <c r="P1103" s="471"/>
      <c r="W1103" s="453"/>
    </row>
    <row r="1104" spans="1:23" s="64" customFormat="1" ht="16">
      <c r="A1104" s="470"/>
      <c r="B1104" s="467" t="s">
        <v>72</v>
      </c>
      <c r="C1104" s="442"/>
      <c r="D1104" s="766"/>
      <c r="E1104" s="767"/>
      <c r="F1104" s="767"/>
      <c r="G1104" s="767"/>
      <c r="H1104" s="767"/>
      <c r="I1104" s="767"/>
      <c r="J1104" s="767"/>
      <c r="K1104" s="767"/>
      <c r="L1104" s="767"/>
      <c r="M1104" s="767"/>
      <c r="N1104" s="767"/>
      <c r="O1104" s="768"/>
      <c r="P1104" s="471"/>
      <c r="W1104" s="453"/>
    </row>
    <row r="1105" spans="1:23" s="64" customFormat="1" ht="17" thickBot="1">
      <c r="A1105" s="479"/>
      <c r="B1105" s="480"/>
      <c r="C1105" s="480"/>
      <c r="D1105" s="480"/>
      <c r="E1105" s="480"/>
      <c r="F1105" s="480"/>
      <c r="G1105" s="480"/>
      <c r="H1105" s="480"/>
      <c r="I1105" s="480"/>
      <c r="J1105" s="480"/>
      <c r="K1105" s="480"/>
      <c r="L1105" s="480"/>
      <c r="M1105" s="480"/>
      <c r="N1105" s="480"/>
      <c r="O1105" s="480"/>
      <c r="P1105" s="481"/>
      <c r="W1105" s="453"/>
    </row>
    <row r="1106" spans="1:23" s="64" customFormat="1" ht="17" thickBot="1">
      <c r="A1106" s="470"/>
      <c r="B1106" s="465"/>
      <c r="C1106" s="465"/>
      <c r="D1106" s="465"/>
      <c r="E1106" s="465"/>
      <c r="F1106" s="465"/>
      <c r="G1106" s="465"/>
      <c r="H1106" s="465"/>
      <c r="I1106" s="465"/>
      <c r="J1106" s="465"/>
      <c r="K1106" s="465"/>
      <c r="L1106" s="465"/>
      <c r="M1106" s="465"/>
      <c r="N1106" s="465"/>
      <c r="O1106" s="465"/>
      <c r="P1106" s="466"/>
      <c r="W1106" s="457" t="s">
        <v>195</v>
      </c>
    </row>
    <row r="1107" spans="1:23" s="64" customFormat="1" ht="17" thickBot="1">
      <c r="A1107" s="374" t="s">
        <v>1257</v>
      </c>
      <c r="B1107" s="467" t="s">
        <v>68</v>
      </c>
      <c r="C1107" s="442"/>
      <c r="D1107" s="442"/>
      <c r="E1107" s="766"/>
      <c r="F1107" s="767"/>
      <c r="G1107" s="767"/>
      <c r="H1107" s="767"/>
      <c r="I1107" s="767"/>
      <c r="J1107" s="768"/>
      <c r="K1107" s="468" t="s">
        <v>69</v>
      </c>
      <c r="L1107" s="766"/>
      <c r="M1107" s="768"/>
      <c r="N1107" s="442"/>
      <c r="O1107" s="467" t="s">
        <v>778</v>
      </c>
      <c r="P1107" s="629"/>
      <c r="W1107" s="453"/>
    </row>
    <row r="1108" spans="1:23" s="64" customFormat="1" ht="17" thickBot="1">
      <c r="A1108" s="470"/>
      <c r="B1108" s="442"/>
      <c r="C1108" s="442"/>
      <c r="D1108" s="442"/>
      <c r="E1108" s="442"/>
      <c r="F1108" s="442"/>
      <c r="G1108" s="442"/>
      <c r="H1108" s="442"/>
      <c r="I1108" s="442"/>
      <c r="J1108" s="442"/>
      <c r="K1108" s="442"/>
      <c r="L1108" s="442"/>
      <c r="M1108" s="442"/>
      <c r="N1108" s="442"/>
      <c r="O1108" s="442"/>
      <c r="P1108" s="471"/>
      <c r="W1108" s="453"/>
    </row>
    <row r="1109" spans="1:23" s="64" customFormat="1" ht="17" thickBot="1">
      <c r="A1109" s="470"/>
      <c r="B1109" s="467" t="s">
        <v>862</v>
      </c>
      <c r="C1109" s="442"/>
      <c r="D1109" s="442"/>
      <c r="E1109" s="472"/>
      <c r="F1109" s="472"/>
      <c r="G1109" s="766"/>
      <c r="H1109" s="767"/>
      <c r="I1109" s="768"/>
      <c r="J1109" s="442"/>
      <c r="K1109" s="467" t="s">
        <v>49</v>
      </c>
      <c r="L1109" s="610"/>
      <c r="M1109" s="442"/>
      <c r="N1109" s="442"/>
      <c r="O1109" s="467" t="s">
        <v>49</v>
      </c>
      <c r="P1109" s="610"/>
      <c r="W1109" s="453"/>
    </row>
    <row r="1110" spans="1:23" s="64" customFormat="1" ht="17" thickBot="1">
      <c r="A1110" s="470"/>
      <c r="B1110" s="467"/>
      <c r="C1110" s="442"/>
      <c r="D1110" s="442"/>
      <c r="E1110" s="474"/>
      <c r="F1110" s="474"/>
      <c r="G1110" s="474"/>
      <c r="H1110" s="474"/>
      <c r="I1110" s="442"/>
      <c r="J1110" s="442"/>
      <c r="K1110" s="467"/>
      <c r="L1110" s="475"/>
      <c r="M1110" s="450"/>
      <c r="N1110" s="450"/>
      <c r="O1110" s="476"/>
      <c r="P1110" s="477"/>
      <c r="W1110" s="453"/>
    </row>
    <row r="1111" spans="1:23" s="64" customFormat="1" ht="17" thickBot="1">
      <c r="A1111" s="470"/>
      <c r="B1111" s="467" t="s">
        <v>779</v>
      </c>
      <c r="C1111" s="442"/>
      <c r="D1111" s="442"/>
      <c r="E1111" s="474"/>
      <c r="F1111" s="474"/>
      <c r="G1111" s="801" t="s">
        <v>859</v>
      </c>
      <c r="H1111" s="802"/>
      <c r="I1111" s="803"/>
      <c r="J1111" s="442"/>
      <c r="K1111" s="467" t="s">
        <v>50</v>
      </c>
      <c r="L1111" s="611"/>
      <c r="M1111" s="442"/>
      <c r="N1111" s="442"/>
      <c r="O1111" s="467" t="s">
        <v>50</v>
      </c>
      <c r="P1111" s="611"/>
      <c r="W1111" s="453"/>
    </row>
    <row r="1112" spans="1:23" s="64" customFormat="1" ht="16">
      <c r="A1112" s="470"/>
      <c r="B1112" s="442"/>
      <c r="C1112" s="442"/>
      <c r="D1112" s="442"/>
      <c r="E1112" s="442"/>
      <c r="F1112" s="442"/>
      <c r="G1112" s="442"/>
      <c r="H1112" s="442"/>
      <c r="I1112" s="442"/>
      <c r="J1112" s="442"/>
      <c r="K1112" s="442"/>
      <c r="L1112" s="442"/>
      <c r="M1112" s="442"/>
      <c r="N1112" s="442"/>
      <c r="O1112" s="442"/>
      <c r="P1112" s="471"/>
      <c r="W1112" s="453"/>
    </row>
    <row r="1113" spans="1:23" s="64" customFormat="1" ht="16">
      <c r="A1113" s="470"/>
      <c r="B1113" s="467" t="s">
        <v>70</v>
      </c>
      <c r="C1113" s="442"/>
      <c r="D1113" s="766"/>
      <c r="E1113" s="767"/>
      <c r="F1113" s="768"/>
      <c r="G1113" s="442"/>
      <c r="H1113" s="467" t="s">
        <v>71</v>
      </c>
      <c r="I1113" s="442"/>
      <c r="J1113" s="769"/>
      <c r="K1113" s="804"/>
      <c r="L1113" s="804"/>
      <c r="M1113" s="804"/>
      <c r="N1113" s="804"/>
      <c r="O1113" s="770"/>
      <c r="P1113" s="471"/>
      <c r="W1113" s="453"/>
    </row>
    <row r="1114" spans="1:23" s="64" customFormat="1" ht="16">
      <c r="A1114" s="470"/>
      <c r="B1114" s="442"/>
      <c r="C1114" s="442"/>
      <c r="D1114" s="442"/>
      <c r="E1114" s="442"/>
      <c r="F1114" s="442"/>
      <c r="G1114" s="442"/>
      <c r="H1114" s="442"/>
      <c r="I1114" s="442"/>
      <c r="J1114" s="442"/>
      <c r="K1114" s="442"/>
      <c r="L1114" s="442"/>
      <c r="M1114" s="442"/>
      <c r="N1114" s="442"/>
      <c r="O1114" s="442"/>
      <c r="P1114" s="471"/>
      <c r="W1114" s="453"/>
    </row>
    <row r="1115" spans="1:23" s="64" customFormat="1" ht="16">
      <c r="A1115" s="470"/>
      <c r="B1115" s="467" t="s">
        <v>72</v>
      </c>
      <c r="C1115" s="442"/>
      <c r="D1115" s="766"/>
      <c r="E1115" s="767"/>
      <c r="F1115" s="767"/>
      <c r="G1115" s="767"/>
      <c r="H1115" s="767"/>
      <c r="I1115" s="767"/>
      <c r="J1115" s="767"/>
      <c r="K1115" s="767"/>
      <c r="L1115" s="767"/>
      <c r="M1115" s="767"/>
      <c r="N1115" s="767"/>
      <c r="O1115" s="768"/>
      <c r="P1115" s="471"/>
      <c r="W1115" s="453"/>
    </row>
    <row r="1116" spans="1:23" s="64" customFormat="1" ht="17" thickBot="1">
      <c r="A1116" s="479"/>
      <c r="B1116" s="480"/>
      <c r="C1116" s="480"/>
      <c r="D1116" s="480"/>
      <c r="E1116" s="480"/>
      <c r="F1116" s="480"/>
      <c r="G1116" s="480"/>
      <c r="H1116" s="480"/>
      <c r="I1116" s="480"/>
      <c r="J1116" s="480"/>
      <c r="K1116" s="480"/>
      <c r="L1116" s="480"/>
      <c r="M1116" s="480"/>
      <c r="N1116" s="480"/>
      <c r="O1116" s="480"/>
      <c r="P1116" s="481"/>
      <c r="W1116" s="453"/>
    </row>
    <row r="1117" spans="1:23" ht="17" thickBot="1">
      <c r="A1117" s="470"/>
      <c r="B1117" s="465"/>
      <c r="C1117" s="465"/>
      <c r="D1117" s="465"/>
      <c r="E1117" s="465"/>
      <c r="F1117" s="465"/>
      <c r="G1117" s="465"/>
      <c r="H1117" s="465"/>
      <c r="I1117" s="465"/>
      <c r="J1117" s="465"/>
      <c r="K1117" s="465"/>
      <c r="L1117" s="465"/>
      <c r="M1117" s="465"/>
      <c r="N1117" s="465"/>
      <c r="O1117" s="465"/>
      <c r="P1117" s="466"/>
      <c r="W1117" s="457" t="s">
        <v>195</v>
      </c>
    </row>
    <row r="1118" spans="1:23" ht="17" thickBot="1">
      <c r="A1118" s="374" t="s">
        <v>1258</v>
      </c>
      <c r="B1118" s="467" t="s">
        <v>68</v>
      </c>
      <c r="C1118" s="442"/>
      <c r="D1118" s="442"/>
      <c r="E1118" s="766"/>
      <c r="F1118" s="767"/>
      <c r="G1118" s="767"/>
      <c r="H1118" s="767"/>
      <c r="I1118" s="767"/>
      <c r="J1118" s="768"/>
      <c r="K1118" s="468" t="s">
        <v>69</v>
      </c>
      <c r="L1118" s="766"/>
      <c r="M1118" s="768"/>
      <c r="N1118" s="442"/>
      <c r="O1118" s="467" t="s">
        <v>778</v>
      </c>
      <c r="P1118" s="629"/>
    </row>
    <row r="1119" spans="1:23" ht="17" thickBot="1">
      <c r="A1119" s="470"/>
      <c r="B1119" s="442"/>
      <c r="C1119" s="442"/>
      <c r="D1119" s="442"/>
      <c r="E1119" s="442"/>
      <c r="F1119" s="442"/>
      <c r="G1119" s="442"/>
      <c r="H1119" s="442"/>
      <c r="I1119" s="442"/>
      <c r="J1119" s="442"/>
      <c r="K1119" s="442"/>
      <c r="L1119" s="442"/>
      <c r="M1119" s="442"/>
      <c r="N1119" s="442"/>
      <c r="O1119" s="442"/>
      <c r="P1119" s="471"/>
    </row>
    <row r="1120" spans="1:23" ht="17" thickBot="1">
      <c r="A1120" s="470"/>
      <c r="B1120" s="467" t="s">
        <v>862</v>
      </c>
      <c r="C1120" s="442"/>
      <c r="D1120" s="442"/>
      <c r="E1120" s="472"/>
      <c r="F1120" s="472"/>
      <c r="G1120" s="766"/>
      <c r="H1120" s="767"/>
      <c r="I1120" s="768"/>
      <c r="J1120" s="442"/>
      <c r="K1120" s="467" t="s">
        <v>49</v>
      </c>
      <c r="L1120" s="610"/>
      <c r="M1120" s="442"/>
      <c r="N1120" s="442"/>
      <c r="O1120" s="467" t="s">
        <v>49</v>
      </c>
      <c r="P1120" s="610"/>
    </row>
    <row r="1121" spans="1:26" ht="17" thickBot="1">
      <c r="A1121" s="470"/>
      <c r="B1121" s="467"/>
      <c r="C1121" s="442"/>
      <c r="D1121" s="442"/>
      <c r="E1121" s="474"/>
      <c r="F1121" s="474"/>
      <c r="G1121" s="474"/>
      <c r="H1121" s="474"/>
      <c r="I1121" s="442"/>
      <c r="J1121" s="442"/>
      <c r="K1121" s="467"/>
      <c r="L1121" s="475"/>
      <c r="M1121" s="450"/>
      <c r="N1121" s="450"/>
      <c r="O1121" s="476"/>
      <c r="P1121" s="477"/>
    </row>
    <row r="1122" spans="1:26" ht="17" thickBot="1">
      <c r="A1122" s="470"/>
      <c r="B1122" s="467" t="s">
        <v>779</v>
      </c>
      <c r="C1122" s="442"/>
      <c r="D1122" s="442"/>
      <c r="E1122" s="474"/>
      <c r="F1122" s="474"/>
      <c r="G1122" s="801" t="s">
        <v>859</v>
      </c>
      <c r="H1122" s="802"/>
      <c r="I1122" s="803"/>
      <c r="J1122" s="442"/>
      <c r="K1122" s="467" t="s">
        <v>50</v>
      </c>
      <c r="L1122" s="611"/>
      <c r="M1122" s="442"/>
      <c r="N1122" s="442"/>
      <c r="O1122" s="467" t="s">
        <v>50</v>
      </c>
      <c r="P1122" s="611"/>
    </row>
    <row r="1123" spans="1:26" ht="16">
      <c r="A1123" s="470"/>
      <c r="B1123" s="442"/>
      <c r="C1123" s="442"/>
      <c r="D1123" s="442"/>
      <c r="E1123" s="442"/>
      <c r="F1123" s="442"/>
      <c r="G1123" s="442"/>
      <c r="H1123" s="442"/>
      <c r="I1123" s="442"/>
      <c r="J1123" s="442"/>
      <c r="K1123" s="442"/>
      <c r="L1123" s="442"/>
      <c r="M1123" s="442"/>
      <c r="N1123" s="442"/>
      <c r="O1123" s="442"/>
      <c r="P1123" s="471"/>
    </row>
    <row r="1124" spans="1:26" ht="16">
      <c r="A1124" s="470"/>
      <c r="B1124" s="467" t="s">
        <v>70</v>
      </c>
      <c r="C1124" s="442"/>
      <c r="D1124" s="766"/>
      <c r="E1124" s="767"/>
      <c r="F1124" s="768"/>
      <c r="G1124" s="442"/>
      <c r="H1124" s="467" t="s">
        <v>71</v>
      </c>
      <c r="I1124" s="442"/>
      <c r="J1124" s="769"/>
      <c r="K1124" s="804"/>
      <c r="L1124" s="804"/>
      <c r="M1124" s="804"/>
      <c r="N1124" s="804"/>
      <c r="O1124" s="770"/>
      <c r="P1124" s="471"/>
    </row>
    <row r="1125" spans="1:26" ht="16">
      <c r="A1125" s="470"/>
      <c r="B1125" s="442"/>
      <c r="C1125" s="442"/>
      <c r="D1125" s="442"/>
      <c r="E1125" s="442"/>
      <c r="F1125" s="442"/>
      <c r="G1125" s="442"/>
      <c r="H1125" s="442"/>
      <c r="I1125" s="442"/>
      <c r="J1125" s="442"/>
      <c r="K1125" s="442"/>
      <c r="L1125" s="442"/>
      <c r="M1125" s="442"/>
      <c r="N1125" s="442"/>
      <c r="O1125" s="442"/>
      <c r="P1125" s="471"/>
    </row>
    <row r="1126" spans="1:26" ht="16">
      <c r="A1126" s="470"/>
      <c r="B1126" s="467" t="s">
        <v>72</v>
      </c>
      <c r="C1126" s="442"/>
      <c r="D1126" s="766"/>
      <c r="E1126" s="767"/>
      <c r="F1126" s="767"/>
      <c r="G1126" s="767"/>
      <c r="H1126" s="767"/>
      <c r="I1126" s="767"/>
      <c r="J1126" s="767"/>
      <c r="K1126" s="767"/>
      <c r="L1126" s="767"/>
      <c r="M1126" s="767"/>
      <c r="N1126" s="767"/>
      <c r="O1126" s="768"/>
      <c r="P1126" s="471"/>
    </row>
    <row r="1127" spans="1:26" ht="17" thickBot="1">
      <c r="A1127" s="479"/>
      <c r="B1127" s="480"/>
      <c r="C1127" s="480"/>
      <c r="D1127" s="480"/>
      <c r="E1127" s="480"/>
      <c r="F1127" s="480"/>
      <c r="G1127" s="480"/>
      <c r="H1127" s="480"/>
      <c r="I1127" s="480"/>
      <c r="J1127" s="480"/>
      <c r="K1127" s="480"/>
      <c r="L1127" s="480"/>
      <c r="M1127" s="480"/>
      <c r="N1127" s="480"/>
      <c r="O1127" s="480"/>
      <c r="P1127" s="481"/>
    </row>
    <row r="1128" spans="1:26" ht="16">
      <c r="W1128" s="457" t="s">
        <v>195</v>
      </c>
    </row>
    <row r="1129" spans="1:26" ht="16" thickBot="1"/>
    <row r="1130" spans="1:26" ht="19" thickBot="1">
      <c r="A1130" s="375" t="s">
        <v>1000</v>
      </c>
      <c r="B1130" s="375"/>
      <c r="C1130" s="375"/>
      <c r="D1130" s="376"/>
      <c r="E1130" s="805">
        <f>P31+P42+P53+P64+P75+P86+P97+P108+P119+P130+P141+P152+P163+P174+P185+P196+P207+P218+P229+P240+P251+P262+P273+P284+P295+P306+P317+P328+P339+P350+P361+P372+P383+P394+P405+P416+P427+P438+P449+P460+P471+P482+P493+P504+P515+P526+P537+P548+P559+P570+P581+P592+P603+P614+P625+P636+P647+P658+P669+P680+P691+P702+P713+P724+P735+P746+P757+P768+P779+P790+P801+P812+P823+P834+P845+P856+P867+P878+P889+P900+P911+P922+P933+P944+P955+P966+P977+P988+P999+P1010+P1021+P1032+P1043+P1054+P1065+P1076+P1087+P1098+P1109+P1120</f>
        <v>0</v>
      </c>
      <c r="F1130" s="806"/>
      <c r="G1130" s="376"/>
      <c r="H1130" s="376"/>
      <c r="I1130" s="8"/>
      <c r="J1130" s="377"/>
      <c r="K1130" s="378" t="s">
        <v>119</v>
      </c>
      <c r="L1130" s="379" t="b">
        <f>E1132=P8</f>
        <v>1</v>
      </c>
      <c r="M1130" s="8"/>
      <c r="N1130" s="8"/>
      <c r="O1130" s="380" t="s">
        <v>142</v>
      </c>
      <c r="P1130" s="381" t="b">
        <f>P20&gt;P8*50%</f>
        <v>0</v>
      </c>
    </row>
    <row r="1131" spans="1:26" ht="16" thickBot="1">
      <c r="A1131" s="327"/>
      <c r="B1131" s="8"/>
      <c r="C1131" s="8"/>
      <c r="D1131" s="8"/>
      <c r="E1131" s="8"/>
      <c r="F1131" s="8"/>
      <c r="G1131" s="8"/>
      <c r="H1131" s="8"/>
      <c r="I1131" s="8"/>
      <c r="J1131" s="8"/>
      <c r="K1131" s="8"/>
      <c r="L1131" s="8"/>
      <c r="M1131" s="8"/>
      <c r="N1131" s="8"/>
      <c r="O1131" s="8"/>
      <c r="P1131" s="8"/>
    </row>
    <row r="1132" spans="1:26" s="62" customFormat="1" ht="19" thickBot="1">
      <c r="A1132" s="827" t="s">
        <v>1005</v>
      </c>
      <c r="B1132" s="827"/>
      <c r="C1132" s="827"/>
      <c r="D1132" s="485" t="s">
        <v>1006</v>
      </c>
      <c r="E1132" s="805">
        <f>Pagina5!E1119+E1130</f>
        <v>0</v>
      </c>
      <c r="F1132" s="828"/>
      <c r="G1132" s="330"/>
      <c r="H1132" s="330"/>
      <c r="I1132" s="330"/>
      <c r="J1132" s="330"/>
      <c r="K1132" s="330"/>
      <c r="L1132" s="330"/>
      <c r="M1132" s="330"/>
      <c r="N1132" s="330"/>
      <c r="O1132" s="330"/>
      <c r="P1132" s="330"/>
      <c r="W1132" s="235"/>
      <c r="Y1132" s="75"/>
    </row>
    <row r="1133" spans="1:26" ht="19" thickBot="1">
      <c r="A1133" s="609"/>
      <c r="B1133" s="609"/>
      <c r="C1133" s="609"/>
      <c r="D1133" s="485"/>
      <c r="E1133" s="612"/>
      <c r="F1133" s="333"/>
      <c r="G1133" s="330"/>
      <c r="H1133" s="330"/>
      <c r="I1133" s="330"/>
      <c r="J1133" s="330"/>
      <c r="K1133" s="330"/>
      <c r="L1133" s="330"/>
      <c r="M1133" s="330"/>
      <c r="N1133" s="330"/>
      <c r="O1133" s="330"/>
      <c r="P1133" s="330"/>
      <c r="Q1133" s="62"/>
      <c r="R1133" s="62"/>
      <c r="S1133" s="62"/>
      <c r="T1133" s="62"/>
      <c r="U1133" s="62"/>
      <c r="V1133" s="62"/>
      <c r="W1133" s="235"/>
    </row>
    <row r="1134" spans="1:26" ht="19" thickBot="1">
      <c r="A1134" s="375" t="s">
        <v>1443</v>
      </c>
      <c r="B1134" s="375"/>
      <c r="C1134" s="375"/>
      <c r="D1134" s="376"/>
      <c r="E1134" s="824">
        <f>Pagina5!E1121+P33+P44+P55+P66+P77+P88+P99+P110+P121+P132+P143+P154+P165+P176+P187+P198+P209+P396+P220+P231+P242+P253+P264+P275+P286+P297+P308+P319+P330+P341+P352+P363+P374+P385+P396+P407+P418+P429+P440+P451+P462+P473+P484+P495+P506+P517+P528+P539+P550+P561+P572+P583+P594+P605+P616+P627+P638+P649+P660+P671+P682+P693+P704+P715+P726+P737+P748+P759+P770+P781+P792+P803+P814+P825+P836+P847+P858+P869+P880+P891+P902+P913+P924+P935+P946+P957+P968+P979+P990+P1001+P1012+P1023+P1034+P1045+P1056+P1067+P1078+P1089+P1100+P1111+P1122</f>
        <v>0</v>
      </c>
      <c r="F1134" s="825"/>
      <c r="G1134" s="826"/>
      <c r="H1134" s="376"/>
      <c r="I1134" s="560"/>
      <c r="J1134" s="561"/>
      <c r="K1134" s="363"/>
      <c r="L1134" s="363"/>
      <c r="M1134" s="560"/>
      <c r="N1134" s="560"/>
      <c r="O1134" s="361"/>
      <c r="P1134" s="361"/>
      <c r="Q1134" s="562"/>
      <c r="R1134" s="562"/>
      <c r="S1134" s="562"/>
      <c r="T1134" s="562"/>
      <c r="U1134" s="562"/>
      <c r="V1134" s="562"/>
      <c r="W1134" s="563"/>
    </row>
    <row r="1135" spans="1:26" ht="16" thickBot="1">
      <c r="A1135" s="327"/>
      <c r="B1135" s="8"/>
      <c r="C1135" s="8"/>
      <c r="D1135" s="8"/>
      <c r="E1135" s="8"/>
      <c r="F1135" s="8"/>
      <c r="G1135" s="8"/>
      <c r="H1135" s="8"/>
      <c r="I1135" s="8"/>
      <c r="J1135" s="8"/>
      <c r="K1135" s="8"/>
      <c r="L1135" s="8"/>
      <c r="M1135" s="8"/>
      <c r="N1135" s="8"/>
      <c r="O1135" s="8"/>
      <c r="P1135" s="8"/>
    </row>
    <row r="1136" spans="1:26" ht="19" thickBot="1">
      <c r="A1136" s="382" t="s">
        <v>1259</v>
      </c>
      <c r="B1136" s="382"/>
      <c r="C1136" s="383"/>
      <c r="D1136" s="462"/>
      <c r="E1136" s="8"/>
      <c r="F1136" s="463"/>
      <c r="G1136" s="8"/>
      <c r="H1136" s="8"/>
      <c r="I1136" s="8"/>
      <c r="J1136" s="8"/>
      <c r="K1136" s="378" t="s">
        <v>120</v>
      </c>
      <c r="L1136" s="379" t="b">
        <f>P10&gt;=L10</f>
        <v>1</v>
      </c>
      <c r="M1136" s="8"/>
      <c r="N1136" s="8"/>
      <c r="O1136" s="8"/>
      <c r="P1136" s="8"/>
      <c r="X1136" s="134"/>
      <c r="Y1136" s="437"/>
      <c r="Z1136" s="134"/>
    </row>
    <row r="1137" spans="1:23" ht="16" thickBot="1"/>
    <row r="1138" spans="1:23" ht="19" thickBot="1">
      <c r="A1138" s="829" t="s">
        <v>1008</v>
      </c>
      <c r="B1138" s="829"/>
      <c r="C1138" s="829"/>
      <c r="D1138" s="829"/>
      <c r="F1138" s="411">
        <f>Pagina5!F1125+F1136</f>
        <v>0</v>
      </c>
      <c r="W1138" s="454"/>
    </row>
    <row r="1139" spans="1:23" ht="16">
      <c r="W1139" s="457" t="s">
        <v>195</v>
      </c>
    </row>
  </sheetData>
  <sheetProtection sheet="1"/>
  <mergeCells count="720">
    <mergeCell ref="D26:O26"/>
    <mergeCell ref="A1:P1"/>
    <mergeCell ref="N5:P5"/>
    <mergeCell ref="B8:F8"/>
    <mergeCell ref="B9:F9"/>
    <mergeCell ref="D10:E10"/>
    <mergeCell ref="G12:I12"/>
    <mergeCell ref="D24:F24"/>
    <mergeCell ref="G14:I14"/>
    <mergeCell ref="L16:P16"/>
    <mergeCell ref="E18:J18"/>
    <mergeCell ref="L18:M18"/>
    <mergeCell ref="G20:I20"/>
    <mergeCell ref="G22:I22"/>
    <mergeCell ref="J24:O24"/>
    <mergeCell ref="G33:I33"/>
    <mergeCell ref="D35:F35"/>
    <mergeCell ref="J35:O35"/>
    <mergeCell ref="D37:O37"/>
    <mergeCell ref="E40:J40"/>
    <mergeCell ref="L40:M40"/>
    <mergeCell ref="E29:J29"/>
    <mergeCell ref="L29:M29"/>
    <mergeCell ref="G31:I31"/>
    <mergeCell ref="G53:I53"/>
    <mergeCell ref="G55:I55"/>
    <mergeCell ref="D57:F57"/>
    <mergeCell ref="J57:O57"/>
    <mergeCell ref="D59:O59"/>
    <mergeCell ref="G42:I42"/>
    <mergeCell ref="G44:I44"/>
    <mergeCell ref="D46:F46"/>
    <mergeCell ref="E62:J62"/>
    <mergeCell ref="L62:M62"/>
    <mergeCell ref="J46:O46"/>
    <mergeCell ref="D48:O48"/>
    <mergeCell ref="E51:J51"/>
    <mergeCell ref="L51:M51"/>
    <mergeCell ref="G64:I64"/>
    <mergeCell ref="G66:I66"/>
    <mergeCell ref="D68:F68"/>
    <mergeCell ref="J68:O68"/>
    <mergeCell ref="D70:O70"/>
    <mergeCell ref="E73:J73"/>
    <mergeCell ref="L73:M73"/>
    <mergeCell ref="G75:I75"/>
    <mergeCell ref="G77:I77"/>
    <mergeCell ref="D79:F79"/>
    <mergeCell ref="J79:O79"/>
    <mergeCell ref="D81:O81"/>
    <mergeCell ref="E84:J84"/>
    <mergeCell ref="L84:M84"/>
    <mergeCell ref="G86:I86"/>
    <mergeCell ref="G88:I88"/>
    <mergeCell ref="D90:F90"/>
    <mergeCell ref="J90:O90"/>
    <mergeCell ref="D92:O92"/>
    <mergeCell ref="E95:J95"/>
    <mergeCell ref="L95:M95"/>
    <mergeCell ref="G97:I97"/>
    <mergeCell ref="G99:I99"/>
    <mergeCell ref="D101:F101"/>
    <mergeCell ref="J101:O101"/>
    <mergeCell ref="D103:O103"/>
    <mergeCell ref="E106:J106"/>
    <mergeCell ref="L106:M106"/>
    <mergeCell ref="G108:I108"/>
    <mergeCell ref="G110:I110"/>
    <mergeCell ref="D112:F112"/>
    <mergeCell ref="J112:O112"/>
    <mergeCell ref="D114:O114"/>
    <mergeCell ref="E117:J117"/>
    <mergeCell ref="L117:M117"/>
    <mergeCell ref="G119:I119"/>
    <mergeCell ref="G121:I121"/>
    <mergeCell ref="D123:F123"/>
    <mergeCell ref="J123:O123"/>
    <mergeCell ref="D125:O125"/>
    <mergeCell ref="E128:J128"/>
    <mergeCell ref="L128:M128"/>
    <mergeCell ref="G130:I130"/>
    <mergeCell ref="G132:I132"/>
    <mergeCell ref="D134:F134"/>
    <mergeCell ref="J134:O134"/>
    <mergeCell ref="D136:O136"/>
    <mergeCell ref="E139:J139"/>
    <mergeCell ref="L139:M139"/>
    <mergeCell ref="G141:I141"/>
    <mergeCell ref="G143:I143"/>
    <mergeCell ref="D145:F145"/>
    <mergeCell ref="J145:O145"/>
    <mergeCell ref="D147:O147"/>
    <mergeCell ref="E150:J150"/>
    <mergeCell ref="L150:M150"/>
    <mergeCell ref="G152:I152"/>
    <mergeCell ref="G154:I154"/>
    <mergeCell ref="D156:F156"/>
    <mergeCell ref="J156:O156"/>
    <mergeCell ref="D158:O158"/>
    <mergeCell ref="E161:J161"/>
    <mergeCell ref="L161:M161"/>
    <mergeCell ref="G163:I163"/>
    <mergeCell ref="G165:I165"/>
    <mergeCell ref="D167:F167"/>
    <mergeCell ref="J167:O167"/>
    <mergeCell ref="D169:O169"/>
    <mergeCell ref="E172:J172"/>
    <mergeCell ref="L172:M172"/>
    <mergeCell ref="G174:I174"/>
    <mergeCell ref="G176:I176"/>
    <mergeCell ref="D178:F178"/>
    <mergeCell ref="J178:O178"/>
    <mergeCell ref="D180:O180"/>
    <mergeCell ref="E183:J183"/>
    <mergeCell ref="L183:M183"/>
    <mergeCell ref="G185:I185"/>
    <mergeCell ref="G187:I187"/>
    <mergeCell ref="D189:F189"/>
    <mergeCell ref="J189:O189"/>
    <mergeCell ref="D191:O191"/>
    <mergeCell ref="E194:J194"/>
    <mergeCell ref="L194:M194"/>
    <mergeCell ref="G196:I196"/>
    <mergeCell ref="G198:I198"/>
    <mergeCell ref="D200:F200"/>
    <mergeCell ref="J200:O200"/>
    <mergeCell ref="D202:O202"/>
    <mergeCell ref="E205:J205"/>
    <mergeCell ref="L205:M205"/>
    <mergeCell ref="G207:I207"/>
    <mergeCell ref="G209:I209"/>
    <mergeCell ref="D211:F211"/>
    <mergeCell ref="J211:O211"/>
    <mergeCell ref="D213:O213"/>
    <mergeCell ref="E216:J216"/>
    <mergeCell ref="L216:M216"/>
    <mergeCell ref="G218:I218"/>
    <mergeCell ref="G220:I220"/>
    <mergeCell ref="D222:F222"/>
    <mergeCell ref="J222:O222"/>
    <mergeCell ref="D224:O224"/>
    <mergeCell ref="E227:J227"/>
    <mergeCell ref="L227:M227"/>
    <mergeCell ref="G229:I229"/>
    <mergeCell ref="G231:I231"/>
    <mergeCell ref="D233:F233"/>
    <mergeCell ref="J233:O233"/>
    <mergeCell ref="D235:O235"/>
    <mergeCell ref="E238:J238"/>
    <mergeCell ref="L238:M238"/>
    <mergeCell ref="G240:I240"/>
    <mergeCell ref="G242:I242"/>
    <mergeCell ref="D244:F244"/>
    <mergeCell ref="J244:O244"/>
    <mergeCell ref="D246:O246"/>
    <mergeCell ref="E249:J249"/>
    <mergeCell ref="L249:M249"/>
    <mergeCell ref="G251:I251"/>
    <mergeCell ref="G253:I253"/>
    <mergeCell ref="D255:F255"/>
    <mergeCell ref="J255:O255"/>
    <mergeCell ref="D257:O257"/>
    <mergeCell ref="E260:J260"/>
    <mergeCell ref="L260:M260"/>
    <mergeCell ref="G262:I262"/>
    <mergeCell ref="G264:I264"/>
    <mergeCell ref="D266:F266"/>
    <mergeCell ref="J266:O266"/>
    <mergeCell ref="D268:O268"/>
    <mergeCell ref="E271:J271"/>
    <mergeCell ref="L271:M271"/>
    <mergeCell ref="G273:I273"/>
    <mergeCell ref="G275:I275"/>
    <mergeCell ref="D277:F277"/>
    <mergeCell ref="J277:O277"/>
    <mergeCell ref="D279:O279"/>
    <mergeCell ref="E282:J282"/>
    <mergeCell ref="L282:M282"/>
    <mergeCell ref="G284:I284"/>
    <mergeCell ref="G286:I286"/>
    <mergeCell ref="D288:F288"/>
    <mergeCell ref="J288:O288"/>
    <mergeCell ref="D290:O290"/>
    <mergeCell ref="E293:J293"/>
    <mergeCell ref="L293:M293"/>
    <mergeCell ref="G295:I295"/>
    <mergeCell ref="G297:I297"/>
    <mergeCell ref="D299:F299"/>
    <mergeCell ref="J299:O299"/>
    <mergeCell ref="D301:O301"/>
    <mergeCell ref="E304:J304"/>
    <mergeCell ref="L304:M304"/>
    <mergeCell ref="G306:I306"/>
    <mergeCell ref="G308:I308"/>
    <mergeCell ref="D310:F310"/>
    <mergeCell ref="J310:O310"/>
    <mergeCell ref="D312:O312"/>
    <mergeCell ref="E315:J315"/>
    <mergeCell ref="L315:M315"/>
    <mergeCell ref="G317:I317"/>
    <mergeCell ref="G319:I319"/>
    <mergeCell ref="D321:F321"/>
    <mergeCell ref="J321:O321"/>
    <mergeCell ref="D323:O323"/>
    <mergeCell ref="E326:J326"/>
    <mergeCell ref="L326:M326"/>
    <mergeCell ref="G328:I328"/>
    <mergeCell ref="G330:I330"/>
    <mergeCell ref="D332:F332"/>
    <mergeCell ref="J332:O332"/>
    <mergeCell ref="D334:O334"/>
    <mergeCell ref="E337:J337"/>
    <mergeCell ref="L337:M337"/>
    <mergeCell ref="G339:I339"/>
    <mergeCell ref="G341:I341"/>
    <mergeCell ref="D343:F343"/>
    <mergeCell ref="J343:O343"/>
    <mergeCell ref="D345:O345"/>
    <mergeCell ref="E348:J348"/>
    <mergeCell ref="L348:M348"/>
    <mergeCell ref="G350:I350"/>
    <mergeCell ref="G352:I352"/>
    <mergeCell ref="D354:F354"/>
    <mergeCell ref="J354:O354"/>
    <mergeCell ref="D356:O356"/>
    <mergeCell ref="E359:J359"/>
    <mergeCell ref="L359:M359"/>
    <mergeCell ref="G361:I361"/>
    <mergeCell ref="G363:I363"/>
    <mergeCell ref="D365:F365"/>
    <mergeCell ref="J365:O365"/>
    <mergeCell ref="D367:O367"/>
    <mergeCell ref="E370:J370"/>
    <mergeCell ref="L370:M370"/>
    <mergeCell ref="G372:I372"/>
    <mergeCell ref="G374:I374"/>
    <mergeCell ref="D376:F376"/>
    <mergeCell ref="J376:O376"/>
    <mergeCell ref="D378:O378"/>
    <mergeCell ref="E381:J381"/>
    <mergeCell ref="L381:M381"/>
    <mergeCell ref="G383:I383"/>
    <mergeCell ref="G385:I385"/>
    <mergeCell ref="D387:F387"/>
    <mergeCell ref="J387:O387"/>
    <mergeCell ref="D389:O389"/>
    <mergeCell ref="E392:J392"/>
    <mergeCell ref="L392:M392"/>
    <mergeCell ref="G394:I394"/>
    <mergeCell ref="G396:I396"/>
    <mergeCell ref="D398:F398"/>
    <mergeCell ref="J398:O398"/>
    <mergeCell ref="D400:O400"/>
    <mergeCell ref="E403:J403"/>
    <mergeCell ref="L403:M403"/>
    <mergeCell ref="G405:I405"/>
    <mergeCell ref="G407:I407"/>
    <mergeCell ref="D409:F409"/>
    <mergeCell ref="J409:O409"/>
    <mergeCell ref="D411:O411"/>
    <mergeCell ref="E414:J414"/>
    <mergeCell ref="L414:M414"/>
    <mergeCell ref="G416:I416"/>
    <mergeCell ref="G418:I418"/>
    <mergeCell ref="D420:F420"/>
    <mergeCell ref="J420:O420"/>
    <mergeCell ref="D422:O422"/>
    <mergeCell ref="E425:J425"/>
    <mergeCell ref="L425:M425"/>
    <mergeCell ref="G427:I427"/>
    <mergeCell ref="G429:I429"/>
    <mergeCell ref="D431:F431"/>
    <mergeCell ref="J431:O431"/>
    <mergeCell ref="D433:O433"/>
    <mergeCell ref="E436:J436"/>
    <mergeCell ref="L436:M436"/>
    <mergeCell ref="G438:I438"/>
    <mergeCell ref="G440:I440"/>
    <mergeCell ref="D442:F442"/>
    <mergeCell ref="J442:O442"/>
    <mergeCell ref="D444:O444"/>
    <mergeCell ref="E447:J447"/>
    <mergeCell ref="L447:M447"/>
    <mergeCell ref="G449:I449"/>
    <mergeCell ref="G451:I451"/>
    <mergeCell ref="D453:F453"/>
    <mergeCell ref="J453:O453"/>
    <mergeCell ref="D455:O455"/>
    <mergeCell ref="E458:J458"/>
    <mergeCell ref="L458:M458"/>
    <mergeCell ref="G460:I460"/>
    <mergeCell ref="G462:I462"/>
    <mergeCell ref="D464:F464"/>
    <mergeCell ref="J464:O464"/>
    <mergeCell ref="D466:O466"/>
    <mergeCell ref="E469:J469"/>
    <mergeCell ref="L469:M469"/>
    <mergeCell ref="G471:I471"/>
    <mergeCell ref="G473:I473"/>
    <mergeCell ref="D475:F475"/>
    <mergeCell ref="J475:O475"/>
    <mergeCell ref="D477:O477"/>
    <mergeCell ref="E480:J480"/>
    <mergeCell ref="L480:M480"/>
    <mergeCell ref="G482:I482"/>
    <mergeCell ref="G484:I484"/>
    <mergeCell ref="D486:F486"/>
    <mergeCell ref="J486:O486"/>
    <mergeCell ref="D488:O488"/>
    <mergeCell ref="E491:J491"/>
    <mergeCell ref="L491:M491"/>
    <mergeCell ref="G493:I493"/>
    <mergeCell ref="G495:I495"/>
    <mergeCell ref="D497:F497"/>
    <mergeCell ref="J497:O497"/>
    <mergeCell ref="D499:O499"/>
    <mergeCell ref="E502:J502"/>
    <mergeCell ref="L502:M502"/>
    <mergeCell ref="G504:I504"/>
    <mergeCell ref="G506:I506"/>
    <mergeCell ref="D508:F508"/>
    <mergeCell ref="J508:O508"/>
    <mergeCell ref="D510:O510"/>
    <mergeCell ref="E513:J513"/>
    <mergeCell ref="L513:M513"/>
    <mergeCell ref="G515:I515"/>
    <mergeCell ref="G517:I517"/>
    <mergeCell ref="D519:F519"/>
    <mergeCell ref="J519:O519"/>
    <mergeCell ref="D521:O521"/>
    <mergeCell ref="E524:J524"/>
    <mergeCell ref="L524:M524"/>
    <mergeCell ref="G526:I526"/>
    <mergeCell ref="G528:I528"/>
    <mergeCell ref="D530:F530"/>
    <mergeCell ref="J530:O530"/>
    <mergeCell ref="D532:O532"/>
    <mergeCell ref="E535:J535"/>
    <mergeCell ref="L535:M535"/>
    <mergeCell ref="G537:I537"/>
    <mergeCell ref="G539:I539"/>
    <mergeCell ref="D541:F541"/>
    <mergeCell ref="J541:O541"/>
    <mergeCell ref="D543:O543"/>
    <mergeCell ref="E546:J546"/>
    <mergeCell ref="L546:M546"/>
    <mergeCell ref="G548:I548"/>
    <mergeCell ref="G550:I550"/>
    <mergeCell ref="D552:F552"/>
    <mergeCell ref="J552:O552"/>
    <mergeCell ref="D554:O554"/>
    <mergeCell ref="E557:J557"/>
    <mergeCell ref="L557:M557"/>
    <mergeCell ref="G559:I559"/>
    <mergeCell ref="G561:I561"/>
    <mergeCell ref="D563:F563"/>
    <mergeCell ref="J563:O563"/>
    <mergeCell ref="D565:O565"/>
    <mergeCell ref="E568:J568"/>
    <mergeCell ref="L568:M568"/>
    <mergeCell ref="G570:I570"/>
    <mergeCell ref="G572:I572"/>
    <mergeCell ref="D574:F574"/>
    <mergeCell ref="J574:O574"/>
    <mergeCell ref="D576:O576"/>
    <mergeCell ref="E579:J579"/>
    <mergeCell ref="L579:M579"/>
    <mergeCell ref="G581:I581"/>
    <mergeCell ref="G583:I583"/>
    <mergeCell ref="D585:F585"/>
    <mergeCell ref="J585:O585"/>
    <mergeCell ref="D587:O587"/>
    <mergeCell ref="E590:J590"/>
    <mergeCell ref="L590:M590"/>
    <mergeCell ref="G592:I592"/>
    <mergeCell ref="G594:I594"/>
    <mergeCell ref="D596:F596"/>
    <mergeCell ref="J596:O596"/>
    <mergeCell ref="D598:O598"/>
    <mergeCell ref="E601:J601"/>
    <mergeCell ref="L601:M601"/>
    <mergeCell ref="G603:I603"/>
    <mergeCell ref="G605:I605"/>
    <mergeCell ref="D607:F607"/>
    <mergeCell ref="J607:O607"/>
    <mergeCell ref="D609:O609"/>
    <mergeCell ref="E612:J612"/>
    <mergeCell ref="L612:M612"/>
    <mergeCell ref="G614:I614"/>
    <mergeCell ref="G616:I616"/>
    <mergeCell ref="D618:F618"/>
    <mergeCell ref="J618:O618"/>
    <mergeCell ref="D620:O620"/>
    <mergeCell ref="E623:J623"/>
    <mergeCell ref="L623:M623"/>
    <mergeCell ref="G625:I625"/>
    <mergeCell ref="G627:I627"/>
    <mergeCell ref="D629:F629"/>
    <mergeCell ref="J629:O629"/>
    <mergeCell ref="D631:O631"/>
    <mergeCell ref="E634:J634"/>
    <mergeCell ref="L634:M634"/>
    <mergeCell ref="G636:I636"/>
    <mergeCell ref="G638:I638"/>
    <mergeCell ref="D640:F640"/>
    <mergeCell ref="J640:O640"/>
    <mergeCell ref="D642:O642"/>
    <mergeCell ref="E645:J645"/>
    <mergeCell ref="L645:M645"/>
    <mergeCell ref="G647:I647"/>
    <mergeCell ref="G649:I649"/>
    <mergeCell ref="D651:F651"/>
    <mergeCell ref="J651:O651"/>
    <mergeCell ref="D653:O653"/>
    <mergeCell ref="E656:J656"/>
    <mergeCell ref="L656:M656"/>
    <mergeCell ref="G658:I658"/>
    <mergeCell ref="G660:I660"/>
    <mergeCell ref="D662:F662"/>
    <mergeCell ref="J662:O662"/>
    <mergeCell ref="D664:O664"/>
    <mergeCell ref="E667:J667"/>
    <mergeCell ref="L667:M667"/>
    <mergeCell ref="G669:I669"/>
    <mergeCell ref="G671:I671"/>
    <mergeCell ref="D673:F673"/>
    <mergeCell ref="J673:O673"/>
    <mergeCell ref="D675:O675"/>
    <mergeCell ref="E678:J678"/>
    <mergeCell ref="L678:M678"/>
    <mergeCell ref="G680:I680"/>
    <mergeCell ref="G682:I682"/>
    <mergeCell ref="D684:F684"/>
    <mergeCell ref="J684:O684"/>
    <mergeCell ref="D686:O686"/>
    <mergeCell ref="E689:J689"/>
    <mergeCell ref="L689:M689"/>
    <mergeCell ref="G691:I691"/>
    <mergeCell ref="G693:I693"/>
    <mergeCell ref="D695:F695"/>
    <mergeCell ref="J695:O695"/>
    <mergeCell ref="D697:O697"/>
    <mergeCell ref="E700:J700"/>
    <mergeCell ref="L700:M700"/>
    <mergeCell ref="G702:I702"/>
    <mergeCell ref="G704:I704"/>
    <mergeCell ref="D706:F706"/>
    <mergeCell ref="J706:O706"/>
    <mergeCell ref="D708:O708"/>
    <mergeCell ref="E711:J711"/>
    <mergeCell ref="L711:M711"/>
    <mergeCell ref="G713:I713"/>
    <mergeCell ref="G715:I715"/>
    <mergeCell ref="D717:F717"/>
    <mergeCell ref="J717:O717"/>
    <mergeCell ref="D719:O719"/>
    <mergeCell ref="E722:J722"/>
    <mergeCell ref="L722:M722"/>
    <mergeCell ref="G724:I724"/>
    <mergeCell ref="G726:I726"/>
    <mergeCell ref="D728:F728"/>
    <mergeCell ref="J728:O728"/>
    <mergeCell ref="D730:O730"/>
    <mergeCell ref="E733:J733"/>
    <mergeCell ref="L733:M733"/>
    <mergeCell ref="G735:I735"/>
    <mergeCell ref="G737:I737"/>
    <mergeCell ref="D739:F739"/>
    <mergeCell ref="J739:O739"/>
    <mergeCell ref="D741:O741"/>
    <mergeCell ref="E744:J744"/>
    <mergeCell ref="L744:M744"/>
    <mergeCell ref="G746:I746"/>
    <mergeCell ref="G748:I748"/>
    <mergeCell ref="D750:F750"/>
    <mergeCell ref="J750:O750"/>
    <mergeCell ref="D752:O752"/>
    <mergeCell ref="E755:J755"/>
    <mergeCell ref="L755:M755"/>
    <mergeCell ref="G757:I757"/>
    <mergeCell ref="G759:I759"/>
    <mergeCell ref="D761:F761"/>
    <mergeCell ref="J761:O761"/>
    <mergeCell ref="D763:O763"/>
    <mergeCell ref="E766:J766"/>
    <mergeCell ref="L766:M766"/>
    <mergeCell ref="G768:I768"/>
    <mergeCell ref="G770:I770"/>
    <mergeCell ref="D772:F772"/>
    <mergeCell ref="J772:O772"/>
    <mergeCell ref="D774:O774"/>
    <mergeCell ref="E777:J777"/>
    <mergeCell ref="L777:M777"/>
    <mergeCell ref="G779:I779"/>
    <mergeCell ref="G781:I781"/>
    <mergeCell ref="D783:F783"/>
    <mergeCell ref="J783:O783"/>
    <mergeCell ref="D785:O785"/>
    <mergeCell ref="E788:J788"/>
    <mergeCell ref="L788:M788"/>
    <mergeCell ref="G790:I790"/>
    <mergeCell ref="G792:I792"/>
    <mergeCell ref="D794:F794"/>
    <mergeCell ref="J794:O794"/>
    <mergeCell ref="D796:O796"/>
    <mergeCell ref="E799:J799"/>
    <mergeCell ref="L799:M799"/>
    <mergeCell ref="G801:I801"/>
    <mergeCell ref="G803:I803"/>
    <mergeCell ref="D805:F805"/>
    <mergeCell ref="J805:O805"/>
    <mergeCell ref="D807:O807"/>
    <mergeCell ref="E810:J810"/>
    <mergeCell ref="L810:M810"/>
    <mergeCell ref="G812:I812"/>
    <mergeCell ref="G814:I814"/>
    <mergeCell ref="D816:F816"/>
    <mergeCell ref="J816:O816"/>
    <mergeCell ref="D818:O818"/>
    <mergeCell ref="E821:J821"/>
    <mergeCell ref="L821:M821"/>
    <mergeCell ref="G823:I823"/>
    <mergeCell ref="G825:I825"/>
    <mergeCell ref="D827:F827"/>
    <mergeCell ref="J827:O827"/>
    <mergeCell ref="D829:O829"/>
    <mergeCell ref="E832:J832"/>
    <mergeCell ref="L832:M832"/>
    <mergeCell ref="G834:I834"/>
    <mergeCell ref="G836:I836"/>
    <mergeCell ref="D838:F838"/>
    <mergeCell ref="J838:O838"/>
    <mergeCell ref="D840:O840"/>
    <mergeCell ref="E843:J843"/>
    <mergeCell ref="L843:M843"/>
    <mergeCell ref="G845:I845"/>
    <mergeCell ref="G847:I847"/>
    <mergeCell ref="D849:F849"/>
    <mergeCell ref="J849:O849"/>
    <mergeCell ref="D851:O851"/>
    <mergeCell ref="E854:J854"/>
    <mergeCell ref="L854:M854"/>
    <mergeCell ref="G856:I856"/>
    <mergeCell ref="G858:I858"/>
    <mergeCell ref="D860:F860"/>
    <mergeCell ref="J860:O860"/>
    <mergeCell ref="D862:O862"/>
    <mergeCell ref="E865:J865"/>
    <mergeCell ref="L865:M865"/>
    <mergeCell ref="G867:I867"/>
    <mergeCell ref="G869:I869"/>
    <mergeCell ref="D871:F871"/>
    <mergeCell ref="J871:O871"/>
    <mergeCell ref="D873:O873"/>
    <mergeCell ref="E876:J876"/>
    <mergeCell ref="L876:M876"/>
    <mergeCell ref="G878:I878"/>
    <mergeCell ref="G880:I880"/>
    <mergeCell ref="D882:F882"/>
    <mergeCell ref="J882:O882"/>
    <mergeCell ref="D884:O884"/>
    <mergeCell ref="E887:J887"/>
    <mergeCell ref="L887:M887"/>
    <mergeCell ref="G889:I889"/>
    <mergeCell ref="G891:I891"/>
    <mergeCell ref="D893:F893"/>
    <mergeCell ref="J893:O893"/>
    <mergeCell ref="D895:O895"/>
    <mergeCell ref="E898:J898"/>
    <mergeCell ref="L898:M898"/>
    <mergeCell ref="G900:I900"/>
    <mergeCell ref="G902:I902"/>
    <mergeCell ref="D904:F904"/>
    <mergeCell ref="J904:O904"/>
    <mergeCell ref="D906:O906"/>
    <mergeCell ref="E909:J909"/>
    <mergeCell ref="L909:M909"/>
    <mergeCell ref="G911:I911"/>
    <mergeCell ref="G913:I913"/>
    <mergeCell ref="D915:F915"/>
    <mergeCell ref="J915:O915"/>
    <mergeCell ref="D917:O917"/>
    <mergeCell ref="E920:J920"/>
    <mergeCell ref="L920:M920"/>
    <mergeCell ref="G922:I922"/>
    <mergeCell ref="G924:I924"/>
    <mergeCell ref="D926:F926"/>
    <mergeCell ref="J926:O926"/>
    <mergeCell ref="D928:O928"/>
    <mergeCell ref="E931:J931"/>
    <mergeCell ref="L931:M931"/>
    <mergeCell ref="G933:I933"/>
    <mergeCell ref="G935:I935"/>
    <mergeCell ref="D937:F937"/>
    <mergeCell ref="J937:O937"/>
    <mergeCell ref="D939:O939"/>
    <mergeCell ref="E942:J942"/>
    <mergeCell ref="L942:M942"/>
    <mergeCell ref="G944:I944"/>
    <mergeCell ref="G946:I946"/>
    <mergeCell ref="D948:F948"/>
    <mergeCell ref="J948:O948"/>
    <mergeCell ref="D950:O950"/>
    <mergeCell ref="E953:J953"/>
    <mergeCell ref="L953:M953"/>
    <mergeCell ref="G955:I955"/>
    <mergeCell ref="G957:I957"/>
    <mergeCell ref="D959:F959"/>
    <mergeCell ref="J959:O959"/>
    <mergeCell ref="D961:O961"/>
    <mergeCell ref="E964:J964"/>
    <mergeCell ref="L964:M964"/>
    <mergeCell ref="G966:I966"/>
    <mergeCell ref="G968:I968"/>
    <mergeCell ref="D970:F970"/>
    <mergeCell ref="J970:O970"/>
    <mergeCell ref="D972:O972"/>
    <mergeCell ref="E975:J975"/>
    <mergeCell ref="L975:M975"/>
    <mergeCell ref="G977:I977"/>
    <mergeCell ref="G979:I979"/>
    <mergeCell ref="D981:F981"/>
    <mergeCell ref="J981:O981"/>
    <mergeCell ref="D983:O983"/>
    <mergeCell ref="E986:J986"/>
    <mergeCell ref="L986:M986"/>
    <mergeCell ref="G988:I988"/>
    <mergeCell ref="G990:I990"/>
    <mergeCell ref="D992:F992"/>
    <mergeCell ref="J992:O992"/>
    <mergeCell ref="D994:O994"/>
    <mergeCell ref="E997:J997"/>
    <mergeCell ref="L997:M997"/>
    <mergeCell ref="G999:I999"/>
    <mergeCell ref="G1001:I1001"/>
    <mergeCell ref="D1003:F1003"/>
    <mergeCell ref="J1003:O1003"/>
    <mergeCell ref="D1005:O1005"/>
    <mergeCell ref="E1008:J1008"/>
    <mergeCell ref="L1008:M1008"/>
    <mergeCell ref="G1010:I1010"/>
    <mergeCell ref="G1012:I1012"/>
    <mergeCell ref="D1014:F1014"/>
    <mergeCell ref="J1014:O1014"/>
    <mergeCell ref="D1016:O1016"/>
    <mergeCell ref="E1019:J1019"/>
    <mergeCell ref="L1019:M1019"/>
    <mergeCell ref="G1021:I1021"/>
    <mergeCell ref="G1023:I1023"/>
    <mergeCell ref="D1025:F1025"/>
    <mergeCell ref="J1025:O1025"/>
    <mergeCell ref="D1027:O1027"/>
    <mergeCell ref="E1030:J1030"/>
    <mergeCell ref="L1030:M1030"/>
    <mergeCell ref="G1032:I1032"/>
    <mergeCell ref="G1034:I1034"/>
    <mergeCell ref="D1036:F1036"/>
    <mergeCell ref="J1036:O1036"/>
    <mergeCell ref="D1038:O1038"/>
    <mergeCell ref="E1041:J1041"/>
    <mergeCell ref="L1041:M1041"/>
    <mergeCell ref="G1043:I1043"/>
    <mergeCell ref="G1045:I1045"/>
    <mergeCell ref="D1047:F1047"/>
    <mergeCell ref="J1047:O1047"/>
    <mergeCell ref="D1049:O1049"/>
    <mergeCell ref="E1052:J1052"/>
    <mergeCell ref="L1052:M1052"/>
    <mergeCell ref="G1054:I1054"/>
    <mergeCell ref="G1056:I1056"/>
    <mergeCell ref="D1058:F1058"/>
    <mergeCell ref="J1058:O1058"/>
    <mergeCell ref="D1060:O1060"/>
    <mergeCell ref="E1063:J1063"/>
    <mergeCell ref="L1063:M1063"/>
    <mergeCell ref="G1065:I1065"/>
    <mergeCell ref="G1067:I1067"/>
    <mergeCell ref="D1069:F1069"/>
    <mergeCell ref="J1069:O1069"/>
    <mergeCell ref="D1071:O1071"/>
    <mergeCell ref="E1074:J1074"/>
    <mergeCell ref="L1074:M1074"/>
    <mergeCell ref="G1076:I1076"/>
    <mergeCell ref="G1078:I1078"/>
    <mergeCell ref="D1080:F1080"/>
    <mergeCell ref="J1080:O1080"/>
    <mergeCell ref="D1082:O1082"/>
    <mergeCell ref="E1085:J1085"/>
    <mergeCell ref="L1085:M1085"/>
    <mergeCell ref="G1087:I1087"/>
    <mergeCell ref="G1089:I1089"/>
    <mergeCell ref="D1091:F1091"/>
    <mergeCell ref="J1091:O1091"/>
    <mergeCell ref="D1093:O1093"/>
    <mergeCell ref="E1096:J1096"/>
    <mergeCell ref="L1096:M1096"/>
    <mergeCell ref="G1098:I1098"/>
    <mergeCell ref="G1100:I1100"/>
    <mergeCell ref="D1102:F1102"/>
    <mergeCell ref="J1102:O1102"/>
    <mergeCell ref="A1138:D1138"/>
    <mergeCell ref="A1132:C1132"/>
    <mergeCell ref="E1132:F1132"/>
    <mergeCell ref="D1104:O1104"/>
    <mergeCell ref="E1107:J1107"/>
    <mergeCell ref="L1107:M1107"/>
    <mergeCell ref="J1113:O1113"/>
    <mergeCell ref="D1115:O1115"/>
    <mergeCell ref="E1130:F1130"/>
    <mergeCell ref="G1122:I1122"/>
    <mergeCell ref="G1109:I1109"/>
    <mergeCell ref="G1111:I1111"/>
    <mergeCell ref="D1113:F1113"/>
    <mergeCell ref="E1134:G1134"/>
    <mergeCell ref="E1118:J1118"/>
    <mergeCell ref="L1118:M1118"/>
    <mergeCell ref="G1120:I1120"/>
    <mergeCell ref="D1124:F1124"/>
    <mergeCell ref="J1124:O1124"/>
    <mergeCell ref="D1126:O1126"/>
  </mergeCells>
  <conditionalFormatting sqref="G22">
    <cfRule type="expression" dxfId="1187" priority="704">
      <formula>#VALUE!</formula>
    </cfRule>
  </conditionalFormatting>
  <conditionalFormatting sqref="G44">
    <cfRule type="expression" dxfId="1186" priority="503">
      <formula>#VALUE!</formula>
    </cfRule>
  </conditionalFormatting>
  <conditionalFormatting sqref="G33">
    <cfRule type="expression" dxfId="1185" priority="502">
      <formula>#VALUE!</formula>
    </cfRule>
  </conditionalFormatting>
  <conditionalFormatting sqref="P29">
    <cfRule type="expression" dxfId="1184" priority="501">
      <formula>P29=W50</formula>
    </cfRule>
  </conditionalFormatting>
  <conditionalFormatting sqref="P40">
    <cfRule type="expression" dxfId="1183" priority="500">
      <formula>P40=W50</formula>
    </cfRule>
  </conditionalFormatting>
  <conditionalFormatting sqref="P29">
    <cfRule type="expression" dxfId="1182" priority="499">
      <formula>OR(P29=W50,P29=W51)</formula>
    </cfRule>
  </conditionalFormatting>
  <conditionalFormatting sqref="G44">
    <cfRule type="expression" dxfId="1181" priority="498">
      <formula>#VALUE!</formula>
    </cfRule>
  </conditionalFormatting>
  <conditionalFormatting sqref="P40">
    <cfRule type="expression" dxfId="1180" priority="497">
      <formula>P40=W61</formula>
    </cfRule>
  </conditionalFormatting>
  <conditionalFormatting sqref="P40">
    <cfRule type="expression" dxfId="1179" priority="496">
      <formula>OR(P40=W61,P40=W62)</formula>
    </cfRule>
  </conditionalFormatting>
  <conditionalFormatting sqref="L1136">
    <cfRule type="expression" dxfId="1178" priority="494">
      <formula>P1054&gt;=L1054</formula>
    </cfRule>
  </conditionalFormatting>
  <conditionalFormatting sqref="P1130">
    <cfRule type="expression" dxfId="1177" priority="493">
      <formula>P20&lt;P8*50%</formula>
    </cfRule>
  </conditionalFormatting>
  <conditionalFormatting sqref="L1130">
    <cfRule type="expression" dxfId="1176" priority="495">
      <formula>E1130=P1052</formula>
    </cfRule>
  </conditionalFormatting>
  <conditionalFormatting sqref="G55">
    <cfRule type="expression" dxfId="1175" priority="492">
      <formula>#VALUE!</formula>
    </cfRule>
  </conditionalFormatting>
  <conditionalFormatting sqref="G66">
    <cfRule type="expression" dxfId="1174" priority="491">
      <formula>#VALUE!</formula>
    </cfRule>
  </conditionalFormatting>
  <conditionalFormatting sqref="G88">
    <cfRule type="expression" dxfId="1173" priority="490">
      <formula>#VALUE!</formula>
    </cfRule>
  </conditionalFormatting>
  <conditionalFormatting sqref="G99:I99">
    <cfRule type="expression" dxfId="1172" priority="489">
      <formula>#VALUE!</formula>
    </cfRule>
  </conditionalFormatting>
  <conditionalFormatting sqref="G110:I110">
    <cfRule type="expression" dxfId="1171" priority="488">
      <formula>#VALUE!</formula>
    </cfRule>
  </conditionalFormatting>
  <conditionalFormatting sqref="G121">
    <cfRule type="expression" dxfId="1170" priority="487">
      <formula>#VALUE!</formula>
    </cfRule>
  </conditionalFormatting>
  <conditionalFormatting sqref="G132:I132">
    <cfRule type="expression" dxfId="1169" priority="486">
      <formula>#VALUE!</formula>
    </cfRule>
  </conditionalFormatting>
  <conditionalFormatting sqref="G143:I143">
    <cfRule type="expression" dxfId="1168" priority="485">
      <formula>#VALUE!</formula>
    </cfRule>
  </conditionalFormatting>
  <conditionalFormatting sqref="G154:I154">
    <cfRule type="expression" dxfId="1167" priority="484">
      <formula>#VALUE!</formula>
    </cfRule>
  </conditionalFormatting>
  <conditionalFormatting sqref="G165:I165">
    <cfRule type="expression" dxfId="1166" priority="483">
      <formula>#VALUE!</formula>
    </cfRule>
  </conditionalFormatting>
  <conditionalFormatting sqref="G176:I176">
    <cfRule type="expression" dxfId="1165" priority="482">
      <formula>#VALUE!</formula>
    </cfRule>
  </conditionalFormatting>
  <conditionalFormatting sqref="G187:I187">
    <cfRule type="expression" dxfId="1164" priority="481">
      <formula>#VALUE!</formula>
    </cfRule>
  </conditionalFormatting>
  <conditionalFormatting sqref="G198:I198">
    <cfRule type="expression" dxfId="1163" priority="480">
      <formula>#VALUE!</formula>
    </cfRule>
  </conditionalFormatting>
  <conditionalFormatting sqref="G209:I209">
    <cfRule type="expression" dxfId="1162" priority="479">
      <formula>#VALUE!</formula>
    </cfRule>
  </conditionalFormatting>
  <conditionalFormatting sqref="G220:I220">
    <cfRule type="expression" dxfId="1161" priority="478">
      <formula>#VALUE!</formula>
    </cfRule>
  </conditionalFormatting>
  <conditionalFormatting sqref="G231:I231">
    <cfRule type="expression" dxfId="1160" priority="477">
      <formula>#VALUE!</formula>
    </cfRule>
  </conditionalFormatting>
  <conditionalFormatting sqref="G242:I242">
    <cfRule type="expression" dxfId="1159" priority="476">
      <formula>#VALUE!</formula>
    </cfRule>
  </conditionalFormatting>
  <conditionalFormatting sqref="G253:I253">
    <cfRule type="expression" dxfId="1158" priority="475">
      <formula>#VALUE!</formula>
    </cfRule>
  </conditionalFormatting>
  <conditionalFormatting sqref="G264:I264">
    <cfRule type="expression" dxfId="1157" priority="474">
      <formula>#VALUE!</formula>
    </cfRule>
  </conditionalFormatting>
  <conditionalFormatting sqref="G275:I275">
    <cfRule type="expression" dxfId="1156" priority="473">
      <formula>#VALUE!</formula>
    </cfRule>
  </conditionalFormatting>
  <conditionalFormatting sqref="G286:I286">
    <cfRule type="expression" dxfId="1155" priority="472">
      <formula>#VALUE!</formula>
    </cfRule>
  </conditionalFormatting>
  <conditionalFormatting sqref="G297:I297">
    <cfRule type="expression" dxfId="1154" priority="471">
      <formula>#VALUE!</formula>
    </cfRule>
  </conditionalFormatting>
  <conditionalFormatting sqref="G308:I308">
    <cfRule type="expression" dxfId="1153" priority="470">
      <formula>#VALUE!</formula>
    </cfRule>
  </conditionalFormatting>
  <conditionalFormatting sqref="G319:I319">
    <cfRule type="expression" dxfId="1152" priority="469">
      <formula>#VALUE!</formula>
    </cfRule>
  </conditionalFormatting>
  <conditionalFormatting sqref="G330:I330">
    <cfRule type="expression" dxfId="1151" priority="468">
      <formula>#VALUE!</formula>
    </cfRule>
  </conditionalFormatting>
  <conditionalFormatting sqref="G341:I341">
    <cfRule type="expression" dxfId="1150" priority="467">
      <formula>#VALUE!</formula>
    </cfRule>
  </conditionalFormatting>
  <conditionalFormatting sqref="G352:I352">
    <cfRule type="expression" dxfId="1149" priority="466">
      <formula>#VALUE!</formula>
    </cfRule>
  </conditionalFormatting>
  <conditionalFormatting sqref="G363:I363">
    <cfRule type="expression" dxfId="1148" priority="465">
      <formula>#VALUE!</formula>
    </cfRule>
  </conditionalFormatting>
  <conditionalFormatting sqref="G374:I374">
    <cfRule type="expression" dxfId="1147" priority="464">
      <formula>#VALUE!</formula>
    </cfRule>
  </conditionalFormatting>
  <conditionalFormatting sqref="G385:I385">
    <cfRule type="expression" dxfId="1146" priority="463">
      <formula>#VALUE!</formula>
    </cfRule>
  </conditionalFormatting>
  <conditionalFormatting sqref="G396:I396">
    <cfRule type="expression" dxfId="1145" priority="462">
      <formula>#VALUE!</formula>
    </cfRule>
  </conditionalFormatting>
  <conditionalFormatting sqref="G407:I407">
    <cfRule type="expression" dxfId="1144" priority="461">
      <formula>#VALUE!</formula>
    </cfRule>
  </conditionalFormatting>
  <conditionalFormatting sqref="G418:I418">
    <cfRule type="expression" dxfId="1143" priority="460">
      <formula>#VALUE!</formula>
    </cfRule>
  </conditionalFormatting>
  <conditionalFormatting sqref="G429:I429">
    <cfRule type="expression" dxfId="1142" priority="459">
      <formula>#VALUE!</formula>
    </cfRule>
  </conditionalFormatting>
  <conditionalFormatting sqref="G440:I440">
    <cfRule type="expression" dxfId="1141" priority="458">
      <formula>#VALUE!</formula>
    </cfRule>
  </conditionalFormatting>
  <conditionalFormatting sqref="G451:I451">
    <cfRule type="expression" dxfId="1140" priority="457">
      <formula>#VALUE!</formula>
    </cfRule>
  </conditionalFormatting>
  <conditionalFormatting sqref="G462:I462">
    <cfRule type="expression" dxfId="1139" priority="456">
      <formula>#VALUE!</formula>
    </cfRule>
  </conditionalFormatting>
  <conditionalFormatting sqref="G473:I473">
    <cfRule type="expression" dxfId="1138" priority="455">
      <formula>#VALUE!</formula>
    </cfRule>
  </conditionalFormatting>
  <conditionalFormatting sqref="G484:I484">
    <cfRule type="expression" dxfId="1137" priority="454">
      <formula>#VALUE!</formula>
    </cfRule>
  </conditionalFormatting>
  <conditionalFormatting sqref="G495:I495">
    <cfRule type="expression" dxfId="1136" priority="453">
      <formula>#VALUE!</formula>
    </cfRule>
  </conditionalFormatting>
  <conditionalFormatting sqref="G506:I506">
    <cfRule type="expression" dxfId="1135" priority="452">
      <formula>#VALUE!</formula>
    </cfRule>
  </conditionalFormatting>
  <conditionalFormatting sqref="G517:I517">
    <cfRule type="expression" dxfId="1134" priority="451">
      <formula>#VALUE!</formula>
    </cfRule>
  </conditionalFormatting>
  <conditionalFormatting sqref="G528:I528">
    <cfRule type="expression" dxfId="1133" priority="450">
      <formula>#VALUE!</formula>
    </cfRule>
  </conditionalFormatting>
  <conditionalFormatting sqref="G539:I539">
    <cfRule type="expression" dxfId="1132" priority="449">
      <formula>#VALUE!</formula>
    </cfRule>
  </conditionalFormatting>
  <conditionalFormatting sqref="G550:I550">
    <cfRule type="expression" dxfId="1131" priority="448">
      <formula>#VALUE!</formula>
    </cfRule>
  </conditionalFormatting>
  <conditionalFormatting sqref="G561:I561">
    <cfRule type="expression" dxfId="1130" priority="447">
      <formula>#VALUE!</formula>
    </cfRule>
  </conditionalFormatting>
  <conditionalFormatting sqref="G572:I572">
    <cfRule type="expression" dxfId="1129" priority="446">
      <formula>#VALUE!</formula>
    </cfRule>
  </conditionalFormatting>
  <conditionalFormatting sqref="G583:I583">
    <cfRule type="expression" dxfId="1128" priority="445">
      <formula>#VALUE!</formula>
    </cfRule>
  </conditionalFormatting>
  <conditionalFormatting sqref="G594:I594">
    <cfRule type="expression" dxfId="1127" priority="444">
      <formula>#VALUE!</formula>
    </cfRule>
  </conditionalFormatting>
  <conditionalFormatting sqref="G605:I605">
    <cfRule type="expression" dxfId="1126" priority="443">
      <formula>#VALUE!</formula>
    </cfRule>
  </conditionalFormatting>
  <conditionalFormatting sqref="G616:I616">
    <cfRule type="expression" dxfId="1125" priority="442">
      <formula>#VALUE!</formula>
    </cfRule>
  </conditionalFormatting>
  <conditionalFormatting sqref="G627:I627">
    <cfRule type="expression" dxfId="1124" priority="441">
      <formula>#VALUE!</formula>
    </cfRule>
  </conditionalFormatting>
  <conditionalFormatting sqref="G638:I638">
    <cfRule type="expression" dxfId="1123" priority="440">
      <formula>#VALUE!</formula>
    </cfRule>
  </conditionalFormatting>
  <conditionalFormatting sqref="G649:I649">
    <cfRule type="expression" dxfId="1122" priority="439">
      <formula>#VALUE!</formula>
    </cfRule>
  </conditionalFormatting>
  <conditionalFormatting sqref="G660:I660">
    <cfRule type="expression" dxfId="1121" priority="438">
      <formula>#VALUE!</formula>
    </cfRule>
  </conditionalFormatting>
  <conditionalFormatting sqref="G671:I671">
    <cfRule type="expression" dxfId="1120" priority="437">
      <formula>#VALUE!</formula>
    </cfRule>
  </conditionalFormatting>
  <conditionalFormatting sqref="G682:I682">
    <cfRule type="expression" dxfId="1119" priority="436">
      <formula>#VALUE!</formula>
    </cfRule>
  </conditionalFormatting>
  <conditionalFormatting sqref="G693:I693">
    <cfRule type="expression" dxfId="1118" priority="435">
      <formula>#VALUE!</formula>
    </cfRule>
  </conditionalFormatting>
  <conditionalFormatting sqref="G704:I704">
    <cfRule type="expression" dxfId="1117" priority="434">
      <formula>#VALUE!</formula>
    </cfRule>
  </conditionalFormatting>
  <conditionalFormatting sqref="G715:I715">
    <cfRule type="expression" dxfId="1116" priority="433">
      <formula>#VALUE!</formula>
    </cfRule>
  </conditionalFormatting>
  <conditionalFormatting sqref="G726:I726">
    <cfRule type="expression" dxfId="1115" priority="432">
      <formula>#VALUE!</formula>
    </cfRule>
  </conditionalFormatting>
  <conditionalFormatting sqref="G737:I737">
    <cfRule type="expression" dxfId="1114" priority="431">
      <formula>#VALUE!</formula>
    </cfRule>
  </conditionalFormatting>
  <conditionalFormatting sqref="G748:I748">
    <cfRule type="expression" dxfId="1113" priority="430">
      <formula>#VALUE!</formula>
    </cfRule>
  </conditionalFormatting>
  <conditionalFormatting sqref="G759:I759">
    <cfRule type="expression" dxfId="1112" priority="429">
      <formula>#VALUE!</formula>
    </cfRule>
  </conditionalFormatting>
  <conditionalFormatting sqref="G770:I770">
    <cfRule type="expression" dxfId="1111" priority="428">
      <formula>#VALUE!</formula>
    </cfRule>
  </conditionalFormatting>
  <conditionalFormatting sqref="G781:I781">
    <cfRule type="expression" dxfId="1110" priority="427">
      <formula>#VALUE!</formula>
    </cfRule>
  </conditionalFormatting>
  <conditionalFormatting sqref="G792:I792">
    <cfRule type="expression" dxfId="1109" priority="426">
      <formula>#VALUE!</formula>
    </cfRule>
  </conditionalFormatting>
  <conditionalFormatting sqref="G803:I803">
    <cfRule type="expression" dxfId="1108" priority="425">
      <formula>#VALUE!</formula>
    </cfRule>
  </conditionalFormatting>
  <conditionalFormatting sqref="G814:I814">
    <cfRule type="expression" dxfId="1107" priority="424">
      <formula>#VALUE!</formula>
    </cfRule>
  </conditionalFormatting>
  <conditionalFormatting sqref="G825:I825">
    <cfRule type="expression" dxfId="1106" priority="423">
      <formula>#VALUE!</formula>
    </cfRule>
  </conditionalFormatting>
  <conditionalFormatting sqref="G836:I836">
    <cfRule type="expression" dxfId="1105" priority="422">
      <formula>#VALUE!</formula>
    </cfRule>
  </conditionalFormatting>
  <conditionalFormatting sqref="G847:I847">
    <cfRule type="expression" dxfId="1104" priority="421">
      <formula>#VALUE!</formula>
    </cfRule>
  </conditionalFormatting>
  <conditionalFormatting sqref="G858:I858">
    <cfRule type="expression" dxfId="1103" priority="420">
      <formula>#VALUE!</formula>
    </cfRule>
  </conditionalFormatting>
  <conditionalFormatting sqref="G869:I869">
    <cfRule type="expression" dxfId="1102" priority="419">
      <formula>#VALUE!</formula>
    </cfRule>
  </conditionalFormatting>
  <conditionalFormatting sqref="G880:I880">
    <cfRule type="expression" dxfId="1101" priority="418">
      <formula>#VALUE!</formula>
    </cfRule>
  </conditionalFormatting>
  <conditionalFormatting sqref="G891:I891">
    <cfRule type="expression" dxfId="1100" priority="417">
      <formula>#VALUE!</formula>
    </cfRule>
  </conditionalFormatting>
  <conditionalFormatting sqref="G902:I902">
    <cfRule type="expression" dxfId="1099" priority="416">
      <formula>#VALUE!</formula>
    </cfRule>
  </conditionalFormatting>
  <conditionalFormatting sqref="G913:I913">
    <cfRule type="expression" dxfId="1098" priority="415">
      <formula>#VALUE!</formula>
    </cfRule>
  </conditionalFormatting>
  <conditionalFormatting sqref="G924:I924">
    <cfRule type="expression" dxfId="1097" priority="414">
      <formula>#VALUE!</formula>
    </cfRule>
  </conditionalFormatting>
  <conditionalFormatting sqref="G935:I935">
    <cfRule type="expression" dxfId="1096" priority="413">
      <formula>#VALUE!</formula>
    </cfRule>
  </conditionalFormatting>
  <conditionalFormatting sqref="G946:I946">
    <cfRule type="expression" dxfId="1095" priority="412">
      <formula>#VALUE!</formula>
    </cfRule>
  </conditionalFormatting>
  <conditionalFormatting sqref="G957:I957">
    <cfRule type="expression" dxfId="1094" priority="411">
      <formula>#VALUE!</formula>
    </cfRule>
  </conditionalFormatting>
  <conditionalFormatting sqref="G968:I968">
    <cfRule type="expression" dxfId="1093" priority="410">
      <formula>#VALUE!</formula>
    </cfRule>
  </conditionalFormatting>
  <conditionalFormatting sqref="G979:I979">
    <cfRule type="expression" dxfId="1092" priority="409">
      <formula>#VALUE!</formula>
    </cfRule>
  </conditionalFormatting>
  <conditionalFormatting sqref="G990:I990">
    <cfRule type="expression" dxfId="1091" priority="408">
      <formula>#VALUE!</formula>
    </cfRule>
  </conditionalFormatting>
  <conditionalFormatting sqref="G1001:I1001">
    <cfRule type="expression" dxfId="1090" priority="407">
      <formula>#VALUE!</formula>
    </cfRule>
  </conditionalFormatting>
  <conditionalFormatting sqref="G1012:I1012">
    <cfRule type="expression" dxfId="1089" priority="406">
      <formula>#VALUE!</formula>
    </cfRule>
  </conditionalFormatting>
  <conditionalFormatting sqref="G1023:I1023">
    <cfRule type="expression" dxfId="1088" priority="405">
      <formula>#VALUE!</formula>
    </cfRule>
  </conditionalFormatting>
  <conditionalFormatting sqref="G1034:I1034">
    <cfRule type="expression" dxfId="1087" priority="404">
      <formula>#VALUE!</formula>
    </cfRule>
  </conditionalFormatting>
  <conditionalFormatting sqref="G1045:I1045">
    <cfRule type="expression" dxfId="1086" priority="403">
      <formula>#VALUE!</formula>
    </cfRule>
  </conditionalFormatting>
  <conditionalFormatting sqref="G1056:I1056">
    <cfRule type="expression" dxfId="1085" priority="402">
      <formula>#VALUE!</formula>
    </cfRule>
  </conditionalFormatting>
  <conditionalFormatting sqref="G1067:I1067">
    <cfRule type="expression" dxfId="1084" priority="401">
      <formula>#VALUE!</formula>
    </cfRule>
  </conditionalFormatting>
  <conditionalFormatting sqref="G1078:I1078">
    <cfRule type="expression" dxfId="1083" priority="400">
      <formula>#VALUE!</formula>
    </cfRule>
  </conditionalFormatting>
  <conditionalFormatting sqref="G1089:I1089">
    <cfRule type="expression" dxfId="1082" priority="399">
      <formula>#VALUE!</formula>
    </cfRule>
  </conditionalFormatting>
  <conditionalFormatting sqref="G1100:I1100">
    <cfRule type="expression" dxfId="1081" priority="398">
      <formula>#VALUE!</formula>
    </cfRule>
  </conditionalFormatting>
  <conditionalFormatting sqref="G1111:I1111">
    <cfRule type="expression" dxfId="1080" priority="397">
      <formula>#VALUE!</formula>
    </cfRule>
  </conditionalFormatting>
  <conditionalFormatting sqref="G77">
    <cfRule type="expression" dxfId="1079" priority="396">
      <formula>#VALUE!</formula>
    </cfRule>
  </conditionalFormatting>
  <conditionalFormatting sqref="P51">
    <cfRule type="expression" dxfId="1078" priority="395">
      <formula>P51=W50</formula>
    </cfRule>
  </conditionalFormatting>
  <conditionalFormatting sqref="P62">
    <cfRule type="expression" dxfId="1077" priority="394">
      <formula>P62=W50</formula>
    </cfRule>
  </conditionalFormatting>
  <conditionalFormatting sqref="P73">
    <cfRule type="expression" dxfId="1076" priority="393">
      <formula>P73=W50</formula>
    </cfRule>
  </conditionalFormatting>
  <conditionalFormatting sqref="P84">
    <cfRule type="expression" dxfId="1075" priority="392">
      <formula>P84=W50</formula>
    </cfRule>
  </conditionalFormatting>
  <conditionalFormatting sqref="P106">
    <cfRule type="expression" dxfId="1074" priority="391">
      <formula>P106=W50</formula>
    </cfRule>
  </conditionalFormatting>
  <conditionalFormatting sqref="P95">
    <cfRule type="expression" dxfId="1073" priority="390">
      <formula>P95=W50</formula>
    </cfRule>
  </conditionalFormatting>
  <conditionalFormatting sqref="P117">
    <cfRule type="expression" dxfId="1072" priority="389">
      <formula>P117=W50</formula>
    </cfRule>
  </conditionalFormatting>
  <conditionalFormatting sqref="P128">
    <cfRule type="expression" dxfId="1071" priority="388">
      <formula>P128=W50</formula>
    </cfRule>
  </conditionalFormatting>
  <conditionalFormatting sqref="P139">
    <cfRule type="expression" dxfId="1070" priority="387">
      <formula>P139=W50</formula>
    </cfRule>
  </conditionalFormatting>
  <conditionalFormatting sqref="P150">
    <cfRule type="expression" dxfId="1069" priority="386">
      <formula>P150=W50</formula>
    </cfRule>
  </conditionalFormatting>
  <conditionalFormatting sqref="P161">
    <cfRule type="expression" dxfId="1068" priority="385">
      <formula>P161=W50</formula>
    </cfRule>
  </conditionalFormatting>
  <conditionalFormatting sqref="P172">
    <cfRule type="expression" dxfId="1067" priority="384">
      <formula>P172=W50</formula>
    </cfRule>
  </conditionalFormatting>
  <conditionalFormatting sqref="P183">
    <cfRule type="expression" dxfId="1066" priority="383">
      <formula>P183=W50</formula>
    </cfRule>
  </conditionalFormatting>
  <conditionalFormatting sqref="P194">
    <cfRule type="expression" dxfId="1065" priority="382">
      <formula>P194=W50</formula>
    </cfRule>
  </conditionalFormatting>
  <conditionalFormatting sqref="P205">
    <cfRule type="expression" dxfId="1064" priority="381">
      <formula>P205=W50</formula>
    </cfRule>
  </conditionalFormatting>
  <conditionalFormatting sqref="P216">
    <cfRule type="expression" dxfId="1063" priority="380">
      <formula>P216=W50</formula>
    </cfRule>
  </conditionalFormatting>
  <conditionalFormatting sqref="P227">
    <cfRule type="expression" dxfId="1062" priority="379">
      <formula>P227=W50</formula>
    </cfRule>
  </conditionalFormatting>
  <conditionalFormatting sqref="P238">
    <cfRule type="expression" dxfId="1061" priority="378">
      <formula>P238=W50</formula>
    </cfRule>
  </conditionalFormatting>
  <conditionalFormatting sqref="P249">
    <cfRule type="expression" dxfId="1060" priority="377">
      <formula>P249=W50</formula>
    </cfRule>
  </conditionalFormatting>
  <conditionalFormatting sqref="P260">
    <cfRule type="expression" dxfId="1059" priority="376">
      <formula>P260=W50</formula>
    </cfRule>
  </conditionalFormatting>
  <conditionalFormatting sqref="P271">
    <cfRule type="expression" dxfId="1058" priority="375">
      <formula>P271=W50</formula>
    </cfRule>
  </conditionalFormatting>
  <conditionalFormatting sqref="P282">
    <cfRule type="expression" dxfId="1057" priority="374">
      <formula>P282=W50</formula>
    </cfRule>
  </conditionalFormatting>
  <conditionalFormatting sqref="P293">
    <cfRule type="expression" dxfId="1056" priority="373">
      <formula>P293=W50</formula>
    </cfRule>
  </conditionalFormatting>
  <conditionalFormatting sqref="P304">
    <cfRule type="expression" dxfId="1055" priority="372">
      <formula>P304=W50</formula>
    </cfRule>
  </conditionalFormatting>
  <conditionalFormatting sqref="P315">
    <cfRule type="expression" dxfId="1054" priority="371">
      <formula>P315=W50</formula>
    </cfRule>
  </conditionalFormatting>
  <conditionalFormatting sqref="P326">
    <cfRule type="expression" dxfId="1053" priority="370">
      <formula>P326=W50</formula>
    </cfRule>
  </conditionalFormatting>
  <conditionalFormatting sqref="P337">
    <cfRule type="expression" dxfId="1052" priority="369">
      <formula>P337=W50</formula>
    </cfRule>
  </conditionalFormatting>
  <conditionalFormatting sqref="P348">
    <cfRule type="expression" dxfId="1051" priority="368">
      <formula>P348=W50</formula>
    </cfRule>
  </conditionalFormatting>
  <conditionalFormatting sqref="P359">
    <cfRule type="expression" dxfId="1050" priority="367">
      <formula>P359=W50</formula>
    </cfRule>
  </conditionalFormatting>
  <conditionalFormatting sqref="P370">
    <cfRule type="expression" dxfId="1049" priority="366">
      <formula>P370=W50</formula>
    </cfRule>
  </conditionalFormatting>
  <conditionalFormatting sqref="P381">
    <cfRule type="expression" dxfId="1048" priority="365">
      <formula>P381=W50</formula>
    </cfRule>
  </conditionalFormatting>
  <conditionalFormatting sqref="P392">
    <cfRule type="expression" dxfId="1047" priority="364">
      <formula>P392=W50</formula>
    </cfRule>
  </conditionalFormatting>
  <conditionalFormatting sqref="P403">
    <cfRule type="expression" dxfId="1046" priority="363">
      <formula>P403=W50</formula>
    </cfRule>
  </conditionalFormatting>
  <conditionalFormatting sqref="P414">
    <cfRule type="expression" dxfId="1045" priority="362">
      <formula>P414=W50</formula>
    </cfRule>
  </conditionalFormatting>
  <conditionalFormatting sqref="P425">
    <cfRule type="expression" dxfId="1044" priority="361">
      <formula>P425=W50</formula>
    </cfRule>
  </conditionalFormatting>
  <conditionalFormatting sqref="P436">
    <cfRule type="expression" dxfId="1043" priority="360">
      <formula>P436=W50</formula>
    </cfRule>
  </conditionalFormatting>
  <conditionalFormatting sqref="P447">
    <cfRule type="expression" dxfId="1042" priority="359">
      <formula>P447=W50</formula>
    </cfRule>
  </conditionalFormatting>
  <conditionalFormatting sqref="P458">
    <cfRule type="expression" dxfId="1041" priority="358">
      <formula>P458=W50</formula>
    </cfRule>
  </conditionalFormatting>
  <conditionalFormatting sqref="P469">
    <cfRule type="expression" dxfId="1040" priority="357">
      <formula>P469=W50</formula>
    </cfRule>
  </conditionalFormatting>
  <conditionalFormatting sqref="P480">
    <cfRule type="expression" dxfId="1039" priority="356">
      <formula>P480=W50</formula>
    </cfRule>
  </conditionalFormatting>
  <conditionalFormatting sqref="P491">
    <cfRule type="expression" dxfId="1038" priority="355">
      <formula>P491=W50</formula>
    </cfRule>
  </conditionalFormatting>
  <conditionalFormatting sqref="P502">
    <cfRule type="expression" dxfId="1037" priority="354">
      <formula>P502=W50</formula>
    </cfRule>
  </conditionalFormatting>
  <conditionalFormatting sqref="P513">
    <cfRule type="expression" dxfId="1036" priority="353">
      <formula>P513=W50</formula>
    </cfRule>
  </conditionalFormatting>
  <conditionalFormatting sqref="P524">
    <cfRule type="expression" dxfId="1035" priority="352">
      <formula>P524=W50</formula>
    </cfRule>
  </conditionalFormatting>
  <conditionalFormatting sqref="P535">
    <cfRule type="expression" dxfId="1034" priority="351">
      <formula>P535=W50</formula>
    </cfRule>
  </conditionalFormatting>
  <conditionalFormatting sqref="P546">
    <cfRule type="expression" dxfId="1033" priority="350">
      <formula>P546=W50</formula>
    </cfRule>
  </conditionalFormatting>
  <conditionalFormatting sqref="P557">
    <cfRule type="expression" dxfId="1032" priority="349">
      <formula>P557=W50</formula>
    </cfRule>
  </conditionalFormatting>
  <conditionalFormatting sqref="P568">
    <cfRule type="expression" dxfId="1031" priority="348">
      <formula>P568=W61</formula>
    </cfRule>
  </conditionalFormatting>
  <conditionalFormatting sqref="P579">
    <cfRule type="expression" dxfId="1030" priority="347">
      <formula>P579=W72</formula>
    </cfRule>
  </conditionalFormatting>
  <conditionalFormatting sqref="P590">
    <cfRule type="expression" dxfId="1029" priority="346">
      <formula>P590=W83</formula>
    </cfRule>
  </conditionalFormatting>
  <conditionalFormatting sqref="P601">
    <cfRule type="expression" dxfId="1028" priority="345">
      <formula>P601=W94</formula>
    </cfRule>
  </conditionalFormatting>
  <conditionalFormatting sqref="P612">
    <cfRule type="expression" dxfId="1027" priority="344">
      <formula>P612=W105</formula>
    </cfRule>
  </conditionalFormatting>
  <conditionalFormatting sqref="P623">
    <cfRule type="expression" dxfId="1026" priority="343">
      <formula>P623=W116</formula>
    </cfRule>
  </conditionalFormatting>
  <conditionalFormatting sqref="P634">
    <cfRule type="expression" dxfId="1025" priority="342">
      <formula>P634=W127</formula>
    </cfRule>
  </conditionalFormatting>
  <conditionalFormatting sqref="P645">
    <cfRule type="expression" dxfId="1024" priority="341">
      <formula>P645=W138</formula>
    </cfRule>
  </conditionalFormatting>
  <conditionalFormatting sqref="P656">
    <cfRule type="expression" dxfId="1023" priority="340">
      <formula>P656=W149</formula>
    </cfRule>
  </conditionalFormatting>
  <conditionalFormatting sqref="P667">
    <cfRule type="expression" dxfId="1022" priority="339">
      <formula>P667=W160</formula>
    </cfRule>
  </conditionalFormatting>
  <conditionalFormatting sqref="P678">
    <cfRule type="expression" dxfId="1021" priority="338">
      <formula>P678=W171</formula>
    </cfRule>
  </conditionalFormatting>
  <conditionalFormatting sqref="P689">
    <cfRule type="expression" dxfId="1020" priority="337">
      <formula>P689=W182</formula>
    </cfRule>
  </conditionalFormatting>
  <conditionalFormatting sqref="P700">
    <cfRule type="expression" dxfId="1019" priority="336">
      <formula>P700=W193</formula>
    </cfRule>
  </conditionalFormatting>
  <conditionalFormatting sqref="P711">
    <cfRule type="expression" dxfId="1018" priority="335">
      <formula>P711=W204</formula>
    </cfRule>
  </conditionalFormatting>
  <conditionalFormatting sqref="P722">
    <cfRule type="expression" dxfId="1017" priority="334">
      <formula>P722=W215</formula>
    </cfRule>
  </conditionalFormatting>
  <conditionalFormatting sqref="P733">
    <cfRule type="expression" dxfId="1016" priority="333">
      <formula>P733=W226</formula>
    </cfRule>
  </conditionalFormatting>
  <conditionalFormatting sqref="P744">
    <cfRule type="expression" dxfId="1015" priority="332">
      <formula>P744=W237</formula>
    </cfRule>
  </conditionalFormatting>
  <conditionalFormatting sqref="P755">
    <cfRule type="expression" dxfId="1014" priority="331">
      <formula>P755=W248</formula>
    </cfRule>
  </conditionalFormatting>
  <conditionalFormatting sqref="P766">
    <cfRule type="expression" dxfId="1013" priority="330">
      <formula>P766=W259</formula>
    </cfRule>
  </conditionalFormatting>
  <conditionalFormatting sqref="P777">
    <cfRule type="expression" dxfId="1012" priority="329">
      <formula>P777=W270</formula>
    </cfRule>
  </conditionalFormatting>
  <conditionalFormatting sqref="P788">
    <cfRule type="expression" dxfId="1011" priority="328">
      <formula>P788=W281</formula>
    </cfRule>
  </conditionalFormatting>
  <conditionalFormatting sqref="P799">
    <cfRule type="expression" dxfId="1010" priority="327">
      <formula>P799=W292</formula>
    </cfRule>
  </conditionalFormatting>
  <conditionalFormatting sqref="P810">
    <cfRule type="expression" dxfId="1009" priority="326">
      <formula>P810=W303</formula>
    </cfRule>
  </conditionalFormatting>
  <conditionalFormatting sqref="P821">
    <cfRule type="expression" dxfId="1008" priority="325">
      <formula>P821=W314</formula>
    </cfRule>
  </conditionalFormatting>
  <conditionalFormatting sqref="P832">
    <cfRule type="expression" dxfId="1007" priority="324">
      <formula>P832=W325</formula>
    </cfRule>
  </conditionalFormatting>
  <conditionalFormatting sqref="P843">
    <cfRule type="expression" dxfId="1006" priority="323">
      <formula>P843=W336</formula>
    </cfRule>
  </conditionalFormatting>
  <conditionalFormatting sqref="P854">
    <cfRule type="expression" dxfId="1005" priority="322">
      <formula>P854=W347</formula>
    </cfRule>
  </conditionalFormatting>
  <conditionalFormatting sqref="P865">
    <cfRule type="expression" dxfId="1004" priority="321">
      <formula>P865=W358</formula>
    </cfRule>
  </conditionalFormatting>
  <conditionalFormatting sqref="P876">
    <cfRule type="expression" dxfId="1003" priority="320">
      <formula>P876=W369</formula>
    </cfRule>
  </conditionalFormatting>
  <conditionalFormatting sqref="P887">
    <cfRule type="expression" dxfId="1002" priority="319">
      <formula>P887=W380</formula>
    </cfRule>
  </conditionalFormatting>
  <conditionalFormatting sqref="P898">
    <cfRule type="expression" dxfId="1001" priority="318">
      <formula>P898=W391</formula>
    </cfRule>
  </conditionalFormatting>
  <conditionalFormatting sqref="P909">
    <cfRule type="expression" dxfId="1000" priority="317">
      <formula>P909=W402</formula>
    </cfRule>
  </conditionalFormatting>
  <conditionalFormatting sqref="P920">
    <cfRule type="expression" dxfId="999" priority="316">
      <formula>P920=W413</formula>
    </cfRule>
  </conditionalFormatting>
  <conditionalFormatting sqref="P931">
    <cfRule type="expression" dxfId="998" priority="315">
      <formula>P931=W424</formula>
    </cfRule>
  </conditionalFormatting>
  <conditionalFormatting sqref="P942">
    <cfRule type="expression" dxfId="997" priority="314">
      <formula>P942=W435</formula>
    </cfRule>
  </conditionalFormatting>
  <conditionalFormatting sqref="P953">
    <cfRule type="expression" dxfId="996" priority="313">
      <formula>P953=W446</formula>
    </cfRule>
  </conditionalFormatting>
  <conditionalFormatting sqref="P964">
    <cfRule type="expression" dxfId="995" priority="312">
      <formula>P964=W457</formula>
    </cfRule>
  </conditionalFormatting>
  <conditionalFormatting sqref="P975">
    <cfRule type="expression" dxfId="994" priority="311">
      <formula>P975=W468</formula>
    </cfRule>
  </conditionalFormatting>
  <conditionalFormatting sqref="P986">
    <cfRule type="expression" dxfId="993" priority="310">
      <formula>P986=W479</formula>
    </cfRule>
  </conditionalFormatting>
  <conditionalFormatting sqref="P997">
    <cfRule type="expression" dxfId="992" priority="309">
      <formula>P997=W490</formula>
    </cfRule>
  </conditionalFormatting>
  <conditionalFormatting sqref="P1008">
    <cfRule type="expression" dxfId="991" priority="308">
      <formula>P1008=W501</formula>
    </cfRule>
  </conditionalFormatting>
  <conditionalFormatting sqref="P1019">
    <cfRule type="expression" dxfId="990" priority="307">
      <formula>P1019=W512</formula>
    </cfRule>
  </conditionalFormatting>
  <conditionalFormatting sqref="P1030">
    <cfRule type="expression" dxfId="989" priority="306">
      <formula>P1030=W523</formula>
    </cfRule>
  </conditionalFormatting>
  <conditionalFormatting sqref="P1041">
    <cfRule type="expression" dxfId="988" priority="305">
      <formula>P1041=W534</formula>
    </cfRule>
  </conditionalFormatting>
  <conditionalFormatting sqref="P1052">
    <cfRule type="expression" dxfId="987" priority="304">
      <formula>P1052=W545</formula>
    </cfRule>
  </conditionalFormatting>
  <conditionalFormatting sqref="P1063">
    <cfRule type="expression" dxfId="986" priority="303">
      <formula>P1063=W556</formula>
    </cfRule>
  </conditionalFormatting>
  <conditionalFormatting sqref="P1074">
    <cfRule type="expression" dxfId="985" priority="302">
      <formula>P1074=W567</formula>
    </cfRule>
  </conditionalFormatting>
  <conditionalFormatting sqref="P1085">
    <cfRule type="expression" dxfId="984" priority="301">
      <formula>P1085=W578</formula>
    </cfRule>
  </conditionalFormatting>
  <conditionalFormatting sqref="P1096">
    <cfRule type="expression" dxfId="983" priority="300">
      <formula>P1096=W589</formula>
    </cfRule>
  </conditionalFormatting>
  <conditionalFormatting sqref="P1107">
    <cfRule type="expression" dxfId="982" priority="299">
      <formula>P1107=W600</formula>
    </cfRule>
  </conditionalFormatting>
  <conditionalFormatting sqref="G1122:I1122">
    <cfRule type="expression" dxfId="981" priority="298">
      <formula>#VALUE!</formula>
    </cfRule>
  </conditionalFormatting>
  <conditionalFormatting sqref="P1118">
    <cfRule type="expression" dxfId="980" priority="297">
      <formula>P1118=W611</formula>
    </cfRule>
  </conditionalFormatting>
  <conditionalFormatting sqref="P1134">
    <cfRule type="expression" dxfId="979" priority="295">
      <formula>#REF!&lt;#REF!*50%</formula>
    </cfRule>
    <cfRule type="expression" dxfId="978" priority="296">
      <formula>P846&lt;P834*20%</formula>
    </cfRule>
  </conditionalFormatting>
  <conditionalFormatting sqref="G55">
    <cfRule type="expression" dxfId="977" priority="294">
      <formula>#VALUE!</formula>
    </cfRule>
  </conditionalFormatting>
  <conditionalFormatting sqref="P51">
    <cfRule type="expression" dxfId="976" priority="293">
      <formula>P51=W72</formula>
    </cfRule>
  </conditionalFormatting>
  <conditionalFormatting sqref="P51">
    <cfRule type="expression" dxfId="975" priority="292">
      <formula>OR(P51=W72,P51=W73)</formula>
    </cfRule>
  </conditionalFormatting>
  <conditionalFormatting sqref="G66">
    <cfRule type="expression" dxfId="974" priority="291">
      <formula>#VALUE!</formula>
    </cfRule>
  </conditionalFormatting>
  <conditionalFormatting sqref="P62">
    <cfRule type="expression" dxfId="973" priority="290">
      <formula>P62=W83</formula>
    </cfRule>
  </conditionalFormatting>
  <conditionalFormatting sqref="P62">
    <cfRule type="expression" dxfId="972" priority="289">
      <formula>OR(P62=W83,P62=W84)</formula>
    </cfRule>
  </conditionalFormatting>
  <conditionalFormatting sqref="G77">
    <cfRule type="expression" dxfId="971" priority="288">
      <formula>#VALUE!</formula>
    </cfRule>
  </conditionalFormatting>
  <conditionalFormatting sqref="P73">
    <cfRule type="expression" dxfId="970" priority="287">
      <formula>P73=W94</formula>
    </cfRule>
  </conditionalFormatting>
  <conditionalFormatting sqref="P73">
    <cfRule type="expression" dxfId="969" priority="286">
      <formula>OR(P73=W94,P73=W95)</formula>
    </cfRule>
  </conditionalFormatting>
  <conditionalFormatting sqref="G88">
    <cfRule type="expression" dxfId="968" priority="285">
      <formula>#VALUE!</formula>
    </cfRule>
  </conditionalFormatting>
  <conditionalFormatting sqref="P84">
    <cfRule type="expression" dxfId="967" priority="284">
      <formula>P84=W105</formula>
    </cfRule>
  </conditionalFormatting>
  <conditionalFormatting sqref="P84">
    <cfRule type="expression" dxfId="966" priority="283">
      <formula>OR(P84=W105,P84=W106)</formula>
    </cfRule>
  </conditionalFormatting>
  <conditionalFormatting sqref="G99">
    <cfRule type="expression" dxfId="965" priority="282">
      <formula>#VALUE!</formula>
    </cfRule>
  </conditionalFormatting>
  <conditionalFormatting sqref="P95">
    <cfRule type="expression" dxfId="964" priority="281">
      <formula>P95=W116</formula>
    </cfRule>
  </conditionalFormatting>
  <conditionalFormatting sqref="P95">
    <cfRule type="expression" dxfId="963" priority="280">
      <formula>OR(P95=W116,P95=W117)</formula>
    </cfRule>
  </conditionalFormatting>
  <conditionalFormatting sqref="G110">
    <cfRule type="expression" dxfId="962" priority="279">
      <formula>#VALUE!</formula>
    </cfRule>
  </conditionalFormatting>
  <conditionalFormatting sqref="P106">
    <cfRule type="expression" dxfId="961" priority="278">
      <formula>P106=W127</formula>
    </cfRule>
  </conditionalFormatting>
  <conditionalFormatting sqref="P106">
    <cfRule type="expression" dxfId="960" priority="277">
      <formula>OR(P106=W127,P106=W128)</formula>
    </cfRule>
  </conditionalFormatting>
  <conditionalFormatting sqref="G121">
    <cfRule type="expression" dxfId="959" priority="276">
      <formula>#VALUE!</formula>
    </cfRule>
  </conditionalFormatting>
  <conditionalFormatting sqref="P117">
    <cfRule type="expression" dxfId="958" priority="275">
      <formula>P117=W138</formula>
    </cfRule>
  </conditionalFormatting>
  <conditionalFormatting sqref="P117">
    <cfRule type="expression" dxfId="957" priority="274">
      <formula>OR(P117=W138,P117=W139)</formula>
    </cfRule>
  </conditionalFormatting>
  <conditionalFormatting sqref="G132">
    <cfRule type="expression" dxfId="956" priority="273">
      <formula>#VALUE!</formula>
    </cfRule>
  </conditionalFormatting>
  <conditionalFormatting sqref="P128">
    <cfRule type="expression" dxfId="955" priority="272">
      <formula>P128=W149</formula>
    </cfRule>
  </conditionalFormatting>
  <conditionalFormatting sqref="P128">
    <cfRule type="expression" dxfId="954" priority="271">
      <formula>OR(P128=W149,P128=W150)</formula>
    </cfRule>
  </conditionalFormatting>
  <conditionalFormatting sqref="G143">
    <cfRule type="expression" dxfId="953" priority="270">
      <formula>#VALUE!</formula>
    </cfRule>
  </conditionalFormatting>
  <conditionalFormatting sqref="P139">
    <cfRule type="expression" dxfId="952" priority="269">
      <formula>P139=W160</formula>
    </cfRule>
  </conditionalFormatting>
  <conditionalFormatting sqref="P139">
    <cfRule type="expression" dxfId="951" priority="268">
      <formula>OR(P139=W160,P139=W161)</formula>
    </cfRule>
  </conditionalFormatting>
  <conditionalFormatting sqref="G154">
    <cfRule type="expression" dxfId="950" priority="267">
      <formula>#VALUE!</formula>
    </cfRule>
  </conditionalFormatting>
  <conditionalFormatting sqref="P150">
    <cfRule type="expression" dxfId="949" priority="266">
      <formula>P150=W171</formula>
    </cfRule>
  </conditionalFormatting>
  <conditionalFormatting sqref="P150">
    <cfRule type="expression" dxfId="948" priority="265">
      <formula>OR(P150=W171,P150=W172)</formula>
    </cfRule>
  </conditionalFormatting>
  <conditionalFormatting sqref="G165">
    <cfRule type="expression" dxfId="947" priority="264">
      <formula>#VALUE!</formula>
    </cfRule>
  </conditionalFormatting>
  <conditionalFormatting sqref="P161">
    <cfRule type="expression" dxfId="946" priority="263">
      <formula>P161=W182</formula>
    </cfRule>
  </conditionalFormatting>
  <conditionalFormatting sqref="P161">
    <cfRule type="expression" dxfId="945" priority="262">
      <formula>OR(P161=W182,P161=W183)</formula>
    </cfRule>
  </conditionalFormatting>
  <conditionalFormatting sqref="G176">
    <cfRule type="expression" dxfId="944" priority="261">
      <formula>#VALUE!</formula>
    </cfRule>
  </conditionalFormatting>
  <conditionalFormatting sqref="P172">
    <cfRule type="expression" dxfId="943" priority="260">
      <formula>P172=W193</formula>
    </cfRule>
  </conditionalFormatting>
  <conditionalFormatting sqref="P172">
    <cfRule type="expression" dxfId="942" priority="259">
      <formula>OR(P172=W193,P172=W194)</formula>
    </cfRule>
  </conditionalFormatting>
  <conditionalFormatting sqref="G187">
    <cfRule type="expression" dxfId="941" priority="258">
      <formula>#VALUE!</formula>
    </cfRule>
  </conditionalFormatting>
  <conditionalFormatting sqref="P183">
    <cfRule type="expression" dxfId="940" priority="257">
      <formula>P183=W204</formula>
    </cfRule>
  </conditionalFormatting>
  <conditionalFormatting sqref="P183">
    <cfRule type="expression" dxfId="939" priority="256">
      <formula>OR(P183=W204,P183=W205)</formula>
    </cfRule>
  </conditionalFormatting>
  <conditionalFormatting sqref="G198">
    <cfRule type="expression" dxfId="938" priority="255">
      <formula>#VALUE!</formula>
    </cfRule>
  </conditionalFormatting>
  <conditionalFormatting sqref="P194">
    <cfRule type="expression" dxfId="937" priority="254">
      <formula>P194=W215</formula>
    </cfRule>
  </conditionalFormatting>
  <conditionalFormatting sqref="P194">
    <cfRule type="expression" dxfId="936" priority="253">
      <formula>OR(P194=W215,P194=W216)</formula>
    </cfRule>
  </conditionalFormatting>
  <conditionalFormatting sqref="G209">
    <cfRule type="expression" dxfId="935" priority="252">
      <formula>#VALUE!</formula>
    </cfRule>
  </conditionalFormatting>
  <conditionalFormatting sqref="P205">
    <cfRule type="expression" dxfId="934" priority="251">
      <formula>P205=W226</formula>
    </cfRule>
  </conditionalFormatting>
  <conditionalFormatting sqref="P205">
    <cfRule type="expression" dxfId="933" priority="250">
      <formula>OR(P205=W226,P205=W227)</formula>
    </cfRule>
  </conditionalFormatting>
  <conditionalFormatting sqref="G220">
    <cfRule type="expression" dxfId="932" priority="249">
      <formula>#VALUE!</formula>
    </cfRule>
  </conditionalFormatting>
  <conditionalFormatting sqref="P216">
    <cfRule type="expression" dxfId="931" priority="248">
      <formula>P216=W237</formula>
    </cfRule>
  </conditionalFormatting>
  <conditionalFormatting sqref="P216">
    <cfRule type="expression" dxfId="930" priority="247">
      <formula>OR(P216=W237,P216=W238)</formula>
    </cfRule>
  </conditionalFormatting>
  <conditionalFormatting sqref="G231">
    <cfRule type="expression" dxfId="929" priority="246">
      <formula>#VALUE!</formula>
    </cfRule>
  </conditionalFormatting>
  <conditionalFormatting sqref="P227">
    <cfRule type="expression" dxfId="928" priority="245">
      <formula>P227=W248</formula>
    </cfRule>
  </conditionalFormatting>
  <conditionalFormatting sqref="P227">
    <cfRule type="expression" dxfId="927" priority="244">
      <formula>OR(P227=W248,P227=W249)</formula>
    </cfRule>
  </conditionalFormatting>
  <conditionalFormatting sqref="G242">
    <cfRule type="expression" dxfId="926" priority="243">
      <formula>#VALUE!</formula>
    </cfRule>
  </conditionalFormatting>
  <conditionalFormatting sqref="P238">
    <cfRule type="expression" dxfId="925" priority="242">
      <formula>P238=W259</formula>
    </cfRule>
  </conditionalFormatting>
  <conditionalFormatting sqref="P238">
    <cfRule type="expression" dxfId="924" priority="241">
      <formula>OR(P238=W259,P238=W260)</formula>
    </cfRule>
  </conditionalFormatting>
  <conditionalFormatting sqref="G253">
    <cfRule type="expression" dxfId="923" priority="240">
      <formula>#VALUE!</formula>
    </cfRule>
  </conditionalFormatting>
  <conditionalFormatting sqref="P249">
    <cfRule type="expression" dxfId="922" priority="239">
      <formula>P249=W270</formula>
    </cfRule>
  </conditionalFormatting>
  <conditionalFormatting sqref="P249">
    <cfRule type="expression" dxfId="921" priority="238">
      <formula>OR(P249=W270,P249=W271)</formula>
    </cfRule>
  </conditionalFormatting>
  <conditionalFormatting sqref="G264">
    <cfRule type="expression" dxfId="920" priority="237">
      <formula>#VALUE!</formula>
    </cfRule>
  </conditionalFormatting>
  <conditionalFormatting sqref="P260">
    <cfRule type="expression" dxfId="919" priority="236">
      <formula>P260=W281</formula>
    </cfRule>
  </conditionalFormatting>
  <conditionalFormatting sqref="P260">
    <cfRule type="expression" dxfId="918" priority="235">
      <formula>OR(P260=W281,P260=W282)</formula>
    </cfRule>
  </conditionalFormatting>
  <conditionalFormatting sqref="G275">
    <cfRule type="expression" dxfId="917" priority="234">
      <formula>#VALUE!</formula>
    </cfRule>
  </conditionalFormatting>
  <conditionalFormatting sqref="P271">
    <cfRule type="expression" dxfId="916" priority="233">
      <formula>P271=W292</formula>
    </cfRule>
  </conditionalFormatting>
  <conditionalFormatting sqref="P271">
    <cfRule type="expression" dxfId="915" priority="232">
      <formula>OR(P271=W292,P271=W293)</formula>
    </cfRule>
  </conditionalFormatting>
  <conditionalFormatting sqref="G286">
    <cfRule type="expression" dxfId="914" priority="231">
      <formula>#VALUE!</formula>
    </cfRule>
  </conditionalFormatting>
  <conditionalFormatting sqref="P282">
    <cfRule type="expression" dxfId="913" priority="230">
      <formula>P282=W303</formula>
    </cfRule>
  </conditionalFormatting>
  <conditionalFormatting sqref="P282">
    <cfRule type="expression" dxfId="912" priority="229">
      <formula>OR(P282=W303,P282=W304)</formula>
    </cfRule>
  </conditionalFormatting>
  <conditionalFormatting sqref="G297">
    <cfRule type="expression" dxfId="911" priority="228">
      <formula>#VALUE!</formula>
    </cfRule>
  </conditionalFormatting>
  <conditionalFormatting sqref="P293">
    <cfRule type="expression" dxfId="910" priority="227">
      <formula>P293=W314</formula>
    </cfRule>
  </conditionalFormatting>
  <conditionalFormatting sqref="P293">
    <cfRule type="expression" dxfId="909" priority="226">
      <formula>OR(P293=W314,P293=W315)</formula>
    </cfRule>
  </conditionalFormatting>
  <conditionalFormatting sqref="G308">
    <cfRule type="expression" dxfId="908" priority="225">
      <formula>#VALUE!</formula>
    </cfRule>
  </conditionalFormatting>
  <conditionalFormatting sqref="P304">
    <cfRule type="expression" dxfId="907" priority="224">
      <formula>P304=W325</formula>
    </cfRule>
  </conditionalFormatting>
  <conditionalFormatting sqref="P304">
    <cfRule type="expression" dxfId="906" priority="223">
      <formula>OR(P304=W325,P304=W326)</formula>
    </cfRule>
  </conditionalFormatting>
  <conditionalFormatting sqref="G319">
    <cfRule type="expression" dxfId="905" priority="222">
      <formula>#VALUE!</formula>
    </cfRule>
  </conditionalFormatting>
  <conditionalFormatting sqref="P315">
    <cfRule type="expression" dxfId="904" priority="221">
      <formula>P315=W336</formula>
    </cfRule>
  </conditionalFormatting>
  <conditionalFormatting sqref="P315">
    <cfRule type="expression" dxfId="903" priority="220">
      <formula>OR(P315=W336,P315=W337)</formula>
    </cfRule>
  </conditionalFormatting>
  <conditionalFormatting sqref="G330">
    <cfRule type="expression" dxfId="902" priority="219">
      <formula>#VALUE!</formula>
    </cfRule>
  </conditionalFormatting>
  <conditionalFormatting sqref="P326">
    <cfRule type="expression" dxfId="901" priority="218">
      <formula>P326=W347</formula>
    </cfRule>
  </conditionalFormatting>
  <conditionalFormatting sqref="P326">
    <cfRule type="expression" dxfId="900" priority="217">
      <formula>OR(P326=W347,P326=W348)</formula>
    </cfRule>
  </conditionalFormatting>
  <conditionalFormatting sqref="G341">
    <cfRule type="expression" dxfId="899" priority="216">
      <formula>#VALUE!</formula>
    </cfRule>
  </conditionalFormatting>
  <conditionalFormatting sqref="P337">
    <cfRule type="expression" dxfId="898" priority="215">
      <formula>P337=W358</formula>
    </cfRule>
  </conditionalFormatting>
  <conditionalFormatting sqref="P337">
    <cfRule type="expression" dxfId="897" priority="214">
      <formula>OR(P337=W358,P337=W359)</formula>
    </cfRule>
  </conditionalFormatting>
  <conditionalFormatting sqref="G352">
    <cfRule type="expression" dxfId="896" priority="213">
      <formula>#VALUE!</formula>
    </cfRule>
  </conditionalFormatting>
  <conditionalFormatting sqref="P348">
    <cfRule type="expression" dxfId="895" priority="212">
      <formula>P348=W369</formula>
    </cfRule>
  </conditionalFormatting>
  <conditionalFormatting sqref="P348">
    <cfRule type="expression" dxfId="894" priority="211">
      <formula>OR(P348=W369,P348=W370)</formula>
    </cfRule>
  </conditionalFormatting>
  <conditionalFormatting sqref="G363">
    <cfRule type="expression" dxfId="893" priority="210">
      <formula>#VALUE!</formula>
    </cfRule>
  </conditionalFormatting>
  <conditionalFormatting sqref="P359">
    <cfRule type="expression" dxfId="892" priority="209">
      <formula>P359=W380</formula>
    </cfRule>
  </conditionalFormatting>
  <conditionalFormatting sqref="P359">
    <cfRule type="expression" dxfId="891" priority="208">
      <formula>OR(P359=W380,P359=W381)</formula>
    </cfRule>
  </conditionalFormatting>
  <conditionalFormatting sqref="G374">
    <cfRule type="expression" dxfId="890" priority="207">
      <formula>#VALUE!</formula>
    </cfRule>
  </conditionalFormatting>
  <conditionalFormatting sqref="P370">
    <cfRule type="expression" dxfId="889" priority="206">
      <formula>P370=W391</formula>
    </cfRule>
  </conditionalFormatting>
  <conditionalFormatting sqref="P370">
    <cfRule type="expression" dxfId="888" priority="205">
      <formula>OR(P370=W391,P370=W392)</formula>
    </cfRule>
  </conditionalFormatting>
  <conditionalFormatting sqref="G385">
    <cfRule type="expression" dxfId="887" priority="204">
      <formula>#VALUE!</formula>
    </cfRule>
  </conditionalFormatting>
  <conditionalFormatting sqref="P381">
    <cfRule type="expression" dxfId="886" priority="203">
      <formula>P381=W402</formula>
    </cfRule>
  </conditionalFormatting>
  <conditionalFormatting sqref="P381">
    <cfRule type="expression" dxfId="885" priority="202">
      <formula>OR(P381=W402,P381=W403)</formula>
    </cfRule>
  </conditionalFormatting>
  <conditionalFormatting sqref="G396">
    <cfRule type="expression" dxfId="884" priority="201">
      <formula>#VALUE!</formula>
    </cfRule>
  </conditionalFormatting>
  <conditionalFormatting sqref="P392">
    <cfRule type="expression" dxfId="883" priority="200">
      <formula>P392=W413</formula>
    </cfRule>
  </conditionalFormatting>
  <conditionalFormatting sqref="P392">
    <cfRule type="expression" dxfId="882" priority="199">
      <formula>OR(P392=W413,P392=W414)</formula>
    </cfRule>
  </conditionalFormatting>
  <conditionalFormatting sqref="G407">
    <cfRule type="expression" dxfId="881" priority="198">
      <formula>#VALUE!</formula>
    </cfRule>
  </conditionalFormatting>
  <conditionalFormatting sqref="P403">
    <cfRule type="expression" dxfId="880" priority="197">
      <formula>P403=W424</formula>
    </cfRule>
  </conditionalFormatting>
  <conditionalFormatting sqref="P403">
    <cfRule type="expression" dxfId="879" priority="196">
      <formula>OR(P403=W424,P403=W425)</formula>
    </cfRule>
  </conditionalFormatting>
  <conditionalFormatting sqref="G418">
    <cfRule type="expression" dxfId="878" priority="195">
      <formula>#VALUE!</formula>
    </cfRule>
  </conditionalFormatting>
  <conditionalFormatting sqref="P414">
    <cfRule type="expression" dxfId="877" priority="194">
      <formula>P414=W435</formula>
    </cfRule>
  </conditionalFormatting>
  <conditionalFormatting sqref="P414">
    <cfRule type="expression" dxfId="876" priority="193">
      <formula>OR(P414=W435,P414=W436)</formula>
    </cfRule>
  </conditionalFormatting>
  <conditionalFormatting sqref="G429">
    <cfRule type="expression" dxfId="875" priority="192">
      <formula>#VALUE!</formula>
    </cfRule>
  </conditionalFormatting>
  <conditionalFormatting sqref="P425">
    <cfRule type="expression" dxfId="874" priority="191">
      <formula>P425=W446</formula>
    </cfRule>
  </conditionalFormatting>
  <conditionalFormatting sqref="P425">
    <cfRule type="expression" dxfId="873" priority="190">
      <formula>OR(P425=W446,P425=W447)</formula>
    </cfRule>
  </conditionalFormatting>
  <conditionalFormatting sqref="G440">
    <cfRule type="expression" dxfId="872" priority="189">
      <formula>#VALUE!</formula>
    </cfRule>
  </conditionalFormatting>
  <conditionalFormatting sqref="P436">
    <cfRule type="expression" dxfId="871" priority="188">
      <formula>P436=W457</formula>
    </cfRule>
  </conditionalFormatting>
  <conditionalFormatting sqref="P436">
    <cfRule type="expression" dxfId="870" priority="187">
      <formula>OR(P436=W457,P436=W458)</formula>
    </cfRule>
  </conditionalFormatting>
  <conditionalFormatting sqref="G451">
    <cfRule type="expression" dxfId="869" priority="186">
      <formula>#VALUE!</formula>
    </cfRule>
  </conditionalFormatting>
  <conditionalFormatting sqref="P447">
    <cfRule type="expression" dxfId="868" priority="185">
      <formula>P447=W468</formula>
    </cfRule>
  </conditionalFormatting>
  <conditionalFormatting sqref="P447">
    <cfRule type="expression" dxfId="867" priority="184">
      <formula>OR(P447=W468,P447=W469)</formula>
    </cfRule>
  </conditionalFormatting>
  <conditionalFormatting sqref="G462">
    <cfRule type="expression" dxfId="866" priority="183">
      <formula>#VALUE!</formula>
    </cfRule>
  </conditionalFormatting>
  <conditionalFormatting sqref="P458">
    <cfRule type="expression" dxfId="865" priority="182">
      <formula>P458=W479</formula>
    </cfRule>
  </conditionalFormatting>
  <conditionalFormatting sqref="P458">
    <cfRule type="expression" dxfId="864" priority="181">
      <formula>OR(P458=W479,P458=W480)</formula>
    </cfRule>
  </conditionalFormatting>
  <conditionalFormatting sqref="G473">
    <cfRule type="expression" dxfId="863" priority="180">
      <formula>#VALUE!</formula>
    </cfRule>
  </conditionalFormatting>
  <conditionalFormatting sqref="P469">
    <cfRule type="expression" dxfId="862" priority="179">
      <formula>P469=W490</formula>
    </cfRule>
  </conditionalFormatting>
  <conditionalFormatting sqref="P469">
    <cfRule type="expression" dxfId="861" priority="178">
      <formula>OR(P469=W490,P469=W491)</formula>
    </cfRule>
  </conditionalFormatting>
  <conditionalFormatting sqref="G484">
    <cfRule type="expression" dxfId="860" priority="177">
      <formula>#VALUE!</formula>
    </cfRule>
  </conditionalFormatting>
  <conditionalFormatting sqref="P480">
    <cfRule type="expression" dxfId="859" priority="176">
      <formula>P480=W501</formula>
    </cfRule>
  </conditionalFormatting>
  <conditionalFormatting sqref="P480">
    <cfRule type="expression" dxfId="858" priority="175">
      <formula>OR(P480=W501,P480=W502)</formula>
    </cfRule>
  </conditionalFormatting>
  <conditionalFormatting sqref="G495">
    <cfRule type="expression" dxfId="857" priority="174">
      <formula>#VALUE!</formula>
    </cfRule>
  </conditionalFormatting>
  <conditionalFormatting sqref="P491">
    <cfRule type="expression" dxfId="856" priority="173">
      <formula>P491=W512</formula>
    </cfRule>
  </conditionalFormatting>
  <conditionalFormatting sqref="P491">
    <cfRule type="expression" dxfId="855" priority="172">
      <formula>OR(P491=W512,P491=W513)</formula>
    </cfRule>
  </conditionalFormatting>
  <conditionalFormatting sqref="G506">
    <cfRule type="expression" dxfId="854" priority="171">
      <formula>#VALUE!</formula>
    </cfRule>
  </conditionalFormatting>
  <conditionalFormatting sqref="P502">
    <cfRule type="expression" dxfId="853" priority="170">
      <formula>P502=W523</formula>
    </cfRule>
  </conditionalFormatting>
  <conditionalFormatting sqref="P502">
    <cfRule type="expression" dxfId="852" priority="169">
      <formula>OR(P502=W523,P502=W524)</formula>
    </cfRule>
  </conditionalFormatting>
  <conditionalFormatting sqref="G517">
    <cfRule type="expression" dxfId="851" priority="168">
      <formula>#VALUE!</formula>
    </cfRule>
  </conditionalFormatting>
  <conditionalFormatting sqref="P513">
    <cfRule type="expression" dxfId="850" priority="167">
      <formula>P513=W534</formula>
    </cfRule>
  </conditionalFormatting>
  <conditionalFormatting sqref="P513">
    <cfRule type="expression" dxfId="849" priority="166">
      <formula>OR(P513=W534,P513=W535)</formula>
    </cfRule>
  </conditionalFormatting>
  <conditionalFormatting sqref="G528">
    <cfRule type="expression" dxfId="848" priority="165">
      <formula>#VALUE!</formula>
    </cfRule>
  </conditionalFormatting>
  <conditionalFormatting sqref="P524">
    <cfRule type="expression" dxfId="847" priority="164">
      <formula>P524=W545</formula>
    </cfRule>
  </conditionalFormatting>
  <conditionalFormatting sqref="P524">
    <cfRule type="expression" dxfId="846" priority="163">
      <formula>OR(P524=W545,P524=W546)</formula>
    </cfRule>
  </conditionalFormatting>
  <conditionalFormatting sqref="G539">
    <cfRule type="expression" dxfId="845" priority="162">
      <formula>#VALUE!</formula>
    </cfRule>
  </conditionalFormatting>
  <conditionalFormatting sqref="P535">
    <cfRule type="expression" dxfId="844" priority="161">
      <formula>P535=W556</formula>
    </cfRule>
  </conditionalFormatting>
  <conditionalFormatting sqref="P535">
    <cfRule type="expression" dxfId="843" priority="160">
      <formula>OR(P535=W556,P535=W557)</formula>
    </cfRule>
  </conditionalFormatting>
  <conditionalFormatting sqref="G550">
    <cfRule type="expression" dxfId="842" priority="159">
      <formula>#VALUE!</formula>
    </cfRule>
  </conditionalFormatting>
  <conditionalFormatting sqref="P546">
    <cfRule type="expression" dxfId="841" priority="158">
      <formula>P546=W567</formula>
    </cfRule>
  </conditionalFormatting>
  <conditionalFormatting sqref="P546">
    <cfRule type="expression" dxfId="840" priority="157">
      <formula>OR(P546=W567,P546=W568)</formula>
    </cfRule>
  </conditionalFormatting>
  <conditionalFormatting sqref="G561">
    <cfRule type="expression" dxfId="839" priority="156">
      <formula>#VALUE!</formula>
    </cfRule>
  </conditionalFormatting>
  <conditionalFormatting sqref="P557">
    <cfRule type="expression" dxfId="838" priority="155">
      <formula>P557=W578</formula>
    </cfRule>
  </conditionalFormatting>
  <conditionalFormatting sqref="P557">
    <cfRule type="expression" dxfId="837" priority="154">
      <formula>OR(P557=W578,P557=W579)</formula>
    </cfRule>
  </conditionalFormatting>
  <conditionalFormatting sqref="G572">
    <cfRule type="expression" dxfId="836" priority="153">
      <formula>#VALUE!</formula>
    </cfRule>
  </conditionalFormatting>
  <conditionalFormatting sqref="P568">
    <cfRule type="expression" dxfId="835" priority="152">
      <formula>P568=W589</formula>
    </cfRule>
  </conditionalFormatting>
  <conditionalFormatting sqref="P568">
    <cfRule type="expression" dxfId="834" priority="151">
      <formula>OR(P568=W589,P568=W590)</formula>
    </cfRule>
  </conditionalFormatting>
  <conditionalFormatting sqref="G583">
    <cfRule type="expression" dxfId="833" priority="150">
      <formula>#VALUE!</formula>
    </cfRule>
  </conditionalFormatting>
  <conditionalFormatting sqref="P579">
    <cfRule type="expression" dxfId="832" priority="149">
      <formula>P579=W600</formula>
    </cfRule>
  </conditionalFormatting>
  <conditionalFormatting sqref="P579">
    <cfRule type="expression" dxfId="831" priority="148">
      <formula>OR(P579=W600,P579=W601)</formula>
    </cfRule>
  </conditionalFormatting>
  <conditionalFormatting sqref="G594">
    <cfRule type="expression" dxfId="830" priority="147">
      <formula>#VALUE!</formula>
    </cfRule>
  </conditionalFormatting>
  <conditionalFormatting sqref="P590">
    <cfRule type="expression" dxfId="829" priority="146">
      <formula>P590=W611</formula>
    </cfRule>
  </conditionalFormatting>
  <conditionalFormatting sqref="P590">
    <cfRule type="expression" dxfId="828" priority="145">
      <formula>OR(P590=W611,P590=W612)</formula>
    </cfRule>
  </conditionalFormatting>
  <conditionalFormatting sqref="G605">
    <cfRule type="expression" dxfId="827" priority="144">
      <formula>#VALUE!</formula>
    </cfRule>
  </conditionalFormatting>
  <conditionalFormatting sqref="P601">
    <cfRule type="expression" dxfId="826" priority="143">
      <formula>P601=W622</formula>
    </cfRule>
  </conditionalFormatting>
  <conditionalFormatting sqref="P601">
    <cfRule type="expression" dxfId="825" priority="142">
      <formula>OR(P601=W622,P601=W623)</formula>
    </cfRule>
  </conditionalFormatting>
  <conditionalFormatting sqref="G616">
    <cfRule type="expression" dxfId="824" priority="141">
      <formula>#VALUE!</formula>
    </cfRule>
  </conditionalFormatting>
  <conditionalFormatting sqref="P612">
    <cfRule type="expression" dxfId="823" priority="140">
      <formula>P612=W633</formula>
    </cfRule>
  </conditionalFormatting>
  <conditionalFormatting sqref="P612">
    <cfRule type="expression" dxfId="822" priority="139">
      <formula>OR(P612=W633,P612=W634)</formula>
    </cfRule>
  </conditionalFormatting>
  <conditionalFormatting sqref="G627">
    <cfRule type="expression" dxfId="821" priority="138">
      <formula>#VALUE!</formula>
    </cfRule>
  </conditionalFormatting>
  <conditionalFormatting sqref="P623">
    <cfRule type="expression" dxfId="820" priority="137">
      <formula>P623=W644</formula>
    </cfRule>
  </conditionalFormatting>
  <conditionalFormatting sqref="P623">
    <cfRule type="expression" dxfId="819" priority="136">
      <formula>OR(P623=W644,P623=W645)</formula>
    </cfRule>
  </conditionalFormatting>
  <conditionalFormatting sqref="G638">
    <cfRule type="expression" dxfId="818" priority="135">
      <formula>#VALUE!</formula>
    </cfRule>
  </conditionalFormatting>
  <conditionalFormatting sqref="P634">
    <cfRule type="expression" dxfId="817" priority="134">
      <formula>P634=W655</formula>
    </cfRule>
  </conditionalFormatting>
  <conditionalFormatting sqref="P634">
    <cfRule type="expression" dxfId="816" priority="133">
      <formula>OR(P634=W655,P634=W656)</formula>
    </cfRule>
  </conditionalFormatting>
  <conditionalFormatting sqref="G649">
    <cfRule type="expression" dxfId="815" priority="132">
      <formula>#VALUE!</formula>
    </cfRule>
  </conditionalFormatting>
  <conditionalFormatting sqref="P645">
    <cfRule type="expression" dxfId="814" priority="131">
      <formula>P645=W666</formula>
    </cfRule>
  </conditionalFormatting>
  <conditionalFormatting sqref="P645">
    <cfRule type="expression" dxfId="813" priority="130">
      <formula>OR(P645=W666,P645=W667)</formula>
    </cfRule>
  </conditionalFormatting>
  <conditionalFormatting sqref="G660">
    <cfRule type="expression" dxfId="812" priority="129">
      <formula>#VALUE!</formula>
    </cfRule>
  </conditionalFormatting>
  <conditionalFormatting sqref="P656">
    <cfRule type="expression" dxfId="811" priority="128">
      <formula>P656=W677</formula>
    </cfRule>
  </conditionalFormatting>
  <conditionalFormatting sqref="P656">
    <cfRule type="expression" dxfId="810" priority="127">
      <formula>OR(P656=W677,P656=W678)</formula>
    </cfRule>
  </conditionalFormatting>
  <conditionalFormatting sqref="G671">
    <cfRule type="expression" dxfId="809" priority="126">
      <formula>#VALUE!</formula>
    </cfRule>
  </conditionalFormatting>
  <conditionalFormatting sqref="P667">
    <cfRule type="expression" dxfId="808" priority="125">
      <formula>P667=W688</formula>
    </cfRule>
  </conditionalFormatting>
  <conditionalFormatting sqref="P667">
    <cfRule type="expression" dxfId="807" priority="124">
      <formula>OR(P667=W688,P667=W689)</formula>
    </cfRule>
  </conditionalFormatting>
  <conditionalFormatting sqref="G682">
    <cfRule type="expression" dxfId="806" priority="123">
      <formula>#VALUE!</formula>
    </cfRule>
  </conditionalFormatting>
  <conditionalFormatting sqref="P678">
    <cfRule type="expression" dxfId="805" priority="122">
      <formula>P678=W699</formula>
    </cfRule>
  </conditionalFormatting>
  <conditionalFormatting sqref="P678">
    <cfRule type="expression" dxfId="804" priority="121">
      <formula>OR(P678=W699,P678=W700)</formula>
    </cfRule>
  </conditionalFormatting>
  <conditionalFormatting sqref="G693">
    <cfRule type="expression" dxfId="803" priority="120">
      <formula>#VALUE!</formula>
    </cfRule>
  </conditionalFormatting>
  <conditionalFormatting sqref="P689">
    <cfRule type="expression" dxfId="802" priority="119">
      <formula>P689=W710</formula>
    </cfRule>
  </conditionalFormatting>
  <conditionalFormatting sqref="P689">
    <cfRule type="expression" dxfId="801" priority="118">
      <formula>OR(P689=W710,P689=W711)</formula>
    </cfRule>
  </conditionalFormatting>
  <conditionalFormatting sqref="G704">
    <cfRule type="expression" dxfId="800" priority="117">
      <formula>#VALUE!</formula>
    </cfRule>
  </conditionalFormatting>
  <conditionalFormatting sqref="P700">
    <cfRule type="expression" dxfId="799" priority="116">
      <formula>P700=W721</formula>
    </cfRule>
  </conditionalFormatting>
  <conditionalFormatting sqref="P700">
    <cfRule type="expression" dxfId="798" priority="115">
      <formula>OR(P700=W721,P700=W722)</formula>
    </cfRule>
  </conditionalFormatting>
  <conditionalFormatting sqref="G715">
    <cfRule type="expression" dxfId="797" priority="114">
      <formula>#VALUE!</formula>
    </cfRule>
  </conditionalFormatting>
  <conditionalFormatting sqref="P711">
    <cfRule type="expression" dxfId="796" priority="113">
      <formula>P711=W732</formula>
    </cfRule>
  </conditionalFormatting>
  <conditionalFormatting sqref="P711">
    <cfRule type="expression" dxfId="795" priority="112">
      <formula>OR(P711=W732,P711=W733)</formula>
    </cfRule>
  </conditionalFormatting>
  <conditionalFormatting sqref="G726">
    <cfRule type="expression" dxfId="794" priority="111">
      <formula>#VALUE!</formula>
    </cfRule>
  </conditionalFormatting>
  <conditionalFormatting sqref="P722">
    <cfRule type="expression" dxfId="793" priority="110">
      <formula>P722=W743</formula>
    </cfRule>
  </conditionalFormatting>
  <conditionalFormatting sqref="P722">
    <cfRule type="expression" dxfId="792" priority="109">
      <formula>OR(P722=W743,P722=W744)</formula>
    </cfRule>
  </conditionalFormatting>
  <conditionalFormatting sqref="G737">
    <cfRule type="expression" dxfId="791" priority="108">
      <formula>#VALUE!</formula>
    </cfRule>
  </conditionalFormatting>
  <conditionalFormatting sqref="P733">
    <cfRule type="expression" dxfId="790" priority="107">
      <formula>P733=W754</formula>
    </cfRule>
  </conditionalFormatting>
  <conditionalFormatting sqref="P733">
    <cfRule type="expression" dxfId="789" priority="106">
      <formula>OR(P733=W754,P733=W755)</formula>
    </cfRule>
  </conditionalFormatting>
  <conditionalFormatting sqref="G748">
    <cfRule type="expression" dxfId="788" priority="105">
      <formula>#VALUE!</formula>
    </cfRule>
  </conditionalFormatting>
  <conditionalFormatting sqref="P744">
    <cfRule type="expression" dxfId="787" priority="104">
      <formula>P744=W765</formula>
    </cfRule>
  </conditionalFormatting>
  <conditionalFormatting sqref="P744">
    <cfRule type="expression" dxfId="786" priority="103">
      <formula>OR(P744=W765,P744=W766)</formula>
    </cfRule>
  </conditionalFormatting>
  <conditionalFormatting sqref="G759">
    <cfRule type="expression" dxfId="785" priority="102">
      <formula>#VALUE!</formula>
    </cfRule>
  </conditionalFormatting>
  <conditionalFormatting sqref="P755">
    <cfRule type="expression" dxfId="784" priority="101">
      <formula>P755=W776</formula>
    </cfRule>
  </conditionalFormatting>
  <conditionalFormatting sqref="P755">
    <cfRule type="expression" dxfId="783" priority="100">
      <formula>OR(P755=W776,P755=W777)</formula>
    </cfRule>
  </conditionalFormatting>
  <conditionalFormatting sqref="G770">
    <cfRule type="expression" dxfId="782" priority="99">
      <formula>#VALUE!</formula>
    </cfRule>
  </conditionalFormatting>
  <conditionalFormatting sqref="P766">
    <cfRule type="expression" dxfId="781" priority="98">
      <formula>P766=W787</formula>
    </cfRule>
  </conditionalFormatting>
  <conditionalFormatting sqref="P766">
    <cfRule type="expression" dxfId="780" priority="97">
      <formula>OR(P766=W787,P766=W788)</formula>
    </cfRule>
  </conditionalFormatting>
  <conditionalFormatting sqref="G781">
    <cfRule type="expression" dxfId="779" priority="96">
      <formula>#VALUE!</formula>
    </cfRule>
  </conditionalFormatting>
  <conditionalFormatting sqref="P777">
    <cfRule type="expression" dxfId="778" priority="95">
      <formula>P777=W798</formula>
    </cfRule>
  </conditionalFormatting>
  <conditionalFormatting sqref="P777">
    <cfRule type="expression" dxfId="777" priority="94">
      <formula>OR(P777=W798,P777=W799)</formula>
    </cfRule>
  </conditionalFormatting>
  <conditionalFormatting sqref="G792">
    <cfRule type="expression" dxfId="776" priority="93">
      <formula>#VALUE!</formula>
    </cfRule>
  </conditionalFormatting>
  <conditionalFormatting sqref="P788">
    <cfRule type="expression" dxfId="775" priority="92">
      <formula>P788=W809</formula>
    </cfRule>
  </conditionalFormatting>
  <conditionalFormatting sqref="P788">
    <cfRule type="expression" dxfId="774" priority="91">
      <formula>OR(P788=W809,P788=W810)</formula>
    </cfRule>
  </conditionalFormatting>
  <conditionalFormatting sqref="G803">
    <cfRule type="expression" dxfId="773" priority="90">
      <formula>#VALUE!</formula>
    </cfRule>
  </conditionalFormatting>
  <conditionalFormatting sqref="P799">
    <cfRule type="expression" dxfId="772" priority="89">
      <formula>P799=W820</formula>
    </cfRule>
  </conditionalFormatting>
  <conditionalFormatting sqref="P799">
    <cfRule type="expression" dxfId="771" priority="88">
      <formula>OR(P799=W820,P799=W821)</formula>
    </cfRule>
  </conditionalFormatting>
  <conditionalFormatting sqref="G814">
    <cfRule type="expression" dxfId="770" priority="87">
      <formula>#VALUE!</formula>
    </cfRule>
  </conditionalFormatting>
  <conditionalFormatting sqref="P810">
    <cfRule type="expression" dxfId="769" priority="86">
      <formula>P810=W831</formula>
    </cfRule>
  </conditionalFormatting>
  <conditionalFormatting sqref="P810">
    <cfRule type="expression" dxfId="768" priority="85">
      <formula>OR(P810=W831,P810=W832)</formula>
    </cfRule>
  </conditionalFormatting>
  <conditionalFormatting sqref="G825">
    <cfRule type="expression" dxfId="767" priority="84">
      <formula>#VALUE!</formula>
    </cfRule>
  </conditionalFormatting>
  <conditionalFormatting sqref="P821">
    <cfRule type="expression" dxfId="766" priority="83">
      <formula>P821=W842</formula>
    </cfRule>
  </conditionalFormatting>
  <conditionalFormatting sqref="P821">
    <cfRule type="expression" dxfId="765" priority="82">
      <formula>OR(P821=W842,P821=W843)</formula>
    </cfRule>
  </conditionalFormatting>
  <conditionalFormatting sqref="G836">
    <cfRule type="expression" dxfId="764" priority="81">
      <formula>#VALUE!</formula>
    </cfRule>
  </conditionalFormatting>
  <conditionalFormatting sqref="P832">
    <cfRule type="expression" dxfId="763" priority="80">
      <formula>P832=W853</formula>
    </cfRule>
  </conditionalFormatting>
  <conditionalFormatting sqref="P832">
    <cfRule type="expression" dxfId="762" priority="79">
      <formula>OR(P832=W853,P832=W854)</formula>
    </cfRule>
  </conditionalFormatting>
  <conditionalFormatting sqref="G847">
    <cfRule type="expression" dxfId="761" priority="78">
      <formula>#VALUE!</formula>
    </cfRule>
  </conditionalFormatting>
  <conditionalFormatting sqref="P843">
    <cfRule type="expression" dxfId="760" priority="77">
      <formula>P843=W864</formula>
    </cfRule>
  </conditionalFormatting>
  <conditionalFormatting sqref="P843">
    <cfRule type="expression" dxfId="759" priority="76">
      <formula>OR(P843=W864,P843=W865)</formula>
    </cfRule>
  </conditionalFormatting>
  <conditionalFormatting sqref="G858">
    <cfRule type="expression" dxfId="758" priority="75">
      <formula>#VALUE!</formula>
    </cfRule>
  </conditionalFormatting>
  <conditionalFormatting sqref="P854">
    <cfRule type="expression" dxfId="757" priority="74">
      <formula>P854=W875</formula>
    </cfRule>
  </conditionalFormatting>
  <conditionalFormatting sqref="P854">
    <cfRule type="expression" dxfId="756" priority="73">
      <formula>OR(P854=W875,P854=W876)</formula>
    </cfRule>
  </conditionalFormatting>
  <conditionalFormatting sqref="G869">
    <cfRule type="expression" dxfId="755" priority="72">
      <formula>#VALUE!</formula>
    </cfRule>
  </conditionalFormatting>
  <conditionalFormatting sqref="P865">
    <cfRule type="expression" dxfId="754" priority="71">
      <formula>P865=W886</formula>
    </cfRule>
  </conditionalFormatting>
  <conditionalFormatting sqref="P865">
    <cfRule type="expression" dxfId="753" priority="70">
      <formula>OR(P865=W886,P865=W887)</formula>
    </cfRule>
  </conditionalFormatting>
  <conditionalFormatting sqref="G880">
    <cfRule type="expression" dxfId="752" priority="69">
      <formula>#VALUE!</formula>
    </cfRule>
  </conditionalFormatting>
  <conditionalFormatting sqref="P876">
    <cfRule type="expression" dxfId="751" priority="68">
      <formula>P876=W897</formula>
    </cfRule>
  </conditionalFormatting>
  <conditionalFormatting sqref="P876">
    <cfRule type="expression" dxfId="750" priority="67">
      <formula>OR(P876=W897,P876=W898)</formula>
    </cfRule>
  </conditionalFormatting>
  <conditionalFormatting sqref="G891">
    <cfRule type="expression" dxfId="749" priority="66">
      <formula>#VALUE!</formula>
    </cfRule>
  </conditionalFormatting>
  <conditionalFormatting sqref="P887">
    <cfRule type="expression" dxfId="748" priority="65">
      <formula>P887=W908</formula>
    </cfRule>
  </conditionalFormatting>
  <conditionalFormatting sqref="P887">
    <cfRule type="expression" dxfId="747" priority="64">
      <formula>OR(P887=W908,P887=W909)</formula>
    </cfRule>
  </conditionalFormatting>
  <conditionalFormatting sqref="G902">
    <cfRule type="expression" dxfId="746" priority="63">
      <formula>#VALUE!</formula>
    </cfRule>
  </conditionalFormatting>
  <conditionalFormatting sqref="P898">
    <cfRule type="expression" dxfId="745" priority="62">
      <formula>P898=W919</formula>
    </cfRule>
  </conditionalFormatting>
  <conditionalFormatting sqref="P898">
    <cfRule type="expression" dxfId="744" priority="61">
      <formula>OR(P898=W919,P898=W920)</formula>
    </cfRule>
  </conditionalFormatting>
  <conditionalFormatting sqref="G913">
    <cfRule type="expression" dxfId="743" priority="60">
      <formula>#VALUE!</formula>
    </cfRule>
  </conditionalFormatting>
  <conditionalFormatting sqref="P909">
    <cfRule type="expression" dxfId="742" priority="59">
      <formula>P909=W930</formula>
    </cfRule>
  </conditionalFormatting>
  <conditionalFormatting sqref="P909">
    <cfRule type="expression" dxfId="741" priority="58">
      <formula>OR(P909=W930,P909=W931)</formula>
    </cfRule>
  </conditionalFormatting>
  <conditionalFormatting sqref="G924">
    <cfRule type="expression" dxfId="740" priority="57">
      <formula>#VALUE!</formula>
    </cfRule>
  </conditionalFormatting>
  <conditionalFormatting sqref="P920">
    <cfRule type="expression" dxfId="739" priority="56">
      <formula>P920=W941</formula>
    </cfRule>
  </conditionalFormatting>
  <conditionalFormatting sqref="P920">
    <cfRule type="expression" dxfId="738" priority="55">
      <formula>OR(P920=W941,P920=W942)</formula>
    </cfRule>
  </conditionalFormatting>
  <conditionalFormatting sqref="G935">
    <cfRule type="expression" dxfId="737" priority="54">
      <formula>#VALUE!</formula>
    </cfRule>
  </conditionalFormatting>
  <conditionalFormatting sqref="P931">
    <cfRule type="expression" dxfId="736" priority="53">
      <formula>P931=W952</formula>
    </cfRule>
  </conditionalFormatting>
  <conditionalFormatting sqref="P931">
    <cfRule type="expression" dxfId="735" priority="52">
      <formula>OR(P931=W952,P931=W953)</formula>
    </cfRule>
  </conditionalFormatting>
  <conditionalFormatting sqref="G946">
    <cfRule type="expression" dxfId="734" priority="51">
      <formula>#VALUE!</formula>
    </cfRule>
  </conditionalFormatting>
  <conditionalFormatting sqref="P942">
    <cfRule type="expression" dxfId="733" priority="50">
      <formula>P942=W963</formula>
    </cfRule>
  </conditionalFormatting>
  <conditionalFormatting sqref="P942">
    <cfRule type="expression" dxfId="732" priority="49">
      <formula>OR(P942=W963,P942=W964)</formula>
    </cfRule>
  </conditionalFormatting>
  <conditionalFormatting sqref="G957">
    <cfRule type="expression" dxfId="731" priority="48">
      <formula>#VALUE!</formula>
    </cfRule>
  </conditionalFormatting>
  <conditionalFormatting sqref="P953">
    <cfRule type="expression" dxfId="730" priority="47">
      <formula>P953=W974</formula>
    </cfRule>
  </conditionalFormatting>
  <conditionalFormatting sqref="P953">
    <cfRule type="expression" dxfId="729" priority="46">
      <formula>OR(P953=W974,P953=W975)</formula>
    </cfRule>
  </conditionalFormatting>
  <conditionalFormatting sqref="G968">
    <cfRule type="expression" dxfId="728" priority="45">
      <formula>#VALUE!</formula>
    </cfRule>
  </conditionalFormatting>
  <conditionalFormatting sqref="P964">
    <cfRule type="expression" dxfId="727" priority="44">
      <formula>P964=W985</formula>
    </cfRule>
  </conditionalFormatting>
  <conditionalFormatting sqref="P964">
    <cfRule type="expression" dxfId="726" priority="43">
      <formula>OR(P964=W985,P964=W986)</formula>
    </cfRule>
  </conditionalFormatting>
  <conditionalFormatting sqref="G979">
    <cfRule type="expression" dxfId="725" priority="42">
      <formula>#VALUE!</formula>
    </cfRule>
  </conditionalFormatting>
  <conditionalFormatting sqref="P975">
    <cfRule type="expression" dxfId="724" priority="41">
      <formula>P975=W996</formula>
    </cfRule>
  </conditionalFormatting>
  <conditionalFormatting sqref="P975">
    <cfRule type="expression" dxfId="723" priority="40">
      <formula>OR(P975=W996,P975=W997)</formula>
    </cfRule>
  </conditionalFormatting>
  <conditionalFormatting sqref="G990">
    <cfRule type="expression" dxfId="722" priority="39">
      <formula>#VALUE!</formula>
    </cfRule>
  </conditionalFormatting>
  <conditionalFormatting sqref="P986">
    <cfRule type="expression" dxfId="721" priority="38">
      <formula>P986=W1007</formula>
    </cfRule>
  </conditionalFormatting>
  <conditionalFormatting sqref="P986">
    <cfRule type="expression" dxfId="720" priority="37">
      <formula>OR(P986=W1007,P986=W1008)</formula>
    </cfRule>
  </conditionalFormatting>
  <conditionalFormatting sqref="G1001">
    <cfRule type="expression" dxfId="719" priority="36">
      <formula>#VALUE!</formula>
    </cfRule>
  </conditionalFormatting>
  <conditionalFormatting sqref="P997">
    <cfRule type="expression" dxfId="718" priority="35">
      <formula>P997=W1018</formula>
    </cfRule>
  </conditionalFormatting>
  <conditionalFormatting sqref="P997">
    <cfRule type="expression" dxfId="717" priority="34">
      <formula>OR(P997=W1018,P997=W1019)</formula>
    </cfRule>
  </conditionalFormatting>
  <conditionalFormatting sqref="G1012">
    <cfRule type="expression" dxfId="716" priority="33">
      <formula>#VALUE!</formula>
    </cfRule>
  </conditionalFormatting>
  <conditionalFormatting sqref="P1008">
    <cfRule type="expression" dxfId="715" priority="32">
      <formula>P1008=W1029</formula>
    </cfRule>
  </conditionalFormatting>
  <conditionalFormatting sqref="P1008">
    <cfRule type="expression" dxfId="714" priority="31">
      <formula>OR(P1008=W1029,P1008=W1030)</formula>
    </cfRule>
  </conditionalFormatting>
  <conditionalFormatting sqref="G1023">
    <cfRule type="expression" dxfId="713" priority="30">
      <formula>#VALUE!</formula>
    </cfRule>
  </conditionalFormatting>
  <conditionalFormatting sqref="P1019">
    <cfRule type="expression" dxfId="712" priority="29">
      <formula>P1019=W1040</formula>
    </cfRule>
  </conditionalFormatting>
  <conditionalFormatting sqref="P1019">
    <cfRule type="expression" dxfId="711" priority="28">
      <formula>OR(P1019=W1040,P1019=W1041)</formula>
    </cfRule>
  </conditionalFormatting>
  <conditionalFormatting sqref="G1034">
    <cfRule type="expression" dxfId="710" priority="27">
      <formula>#VALUE!</formula>
    </cfRule>
  </conditionalFormatting>
  <conditionalFormatting sqref="P1030">
    <cfRule type="expression" dxfId="709" priority="26">
      <formula>P1030=W1051</formula>
    </cfRule>
  </conditionalFormatting>
  <conditionalFormatting sqref="P1030">
    <cfRule type="expression" dxfId="708" priority="25">
      <formula>OR(P1030=W1051,P1030=W1052)</formula>
    </cfRule>
  </conditionalFormatting>
  <conditionalFormatting sqref="G1045">
    <cfRule type="expression" dxfId="707" priority="24">
      <formula>#VALUE!</formula>
    </cfRule>
  </conditionalFormatting>
  <conditionalFormatting sqref="P1041">
    <cfRule type="expression" dxfId="706" priority="23">
      <formula>P1041=W1062</formula>
    </cfRule>
  </conditionalFormatting>
  <conditionalFormatting sqref="P1041">
    <cfRule type="expression" dxfId="705" priority="22">
      <formula>OR(P1041=W1062,P1041=W1063)</formula>
    </cfRule>
  </conditionalFormatting>
  <conditionalFormatting sqref="G1056">
    <cfRule type="expression" dxfId="704" priority="21">
      <formula>#VALUE!</formula>
    </cfRule>
  </conditionalFormatting>
  <conditionalFormatting sqref="P1052">
    <cfRule type="expression" dxfId="703" priority="20">
      <formula>P1052=W1073</formula>
    </cfRule>
  </conditionalFormatting>
  <conditionalFormatting sqref="P1052">
    <cfRule type="expression" dxfId="702" priority="19">
      <formula>OR(P1052=W1073,P1052=W1074)</formula>
    </cfRule>
  </conditionalFormatting>
  <conditionalFormatting sqref="G1067">
    <cfRule type="expression" dxfId="701" priority="18">
      <formula>#VALUE!</formula>
    </cfRule>
  </conditionalFormatting>
  <conditionalFormatting sqref="P1063">
    <cfRule type="expression" dxfId="700" priority="17">
      <formula>P1063=W1084</formula>
    </cfRule>
  </conditionalFormatting>
  <conditionalFormatting sqref="P1063">
    <cfRule type="expression" dxfId="699" priority="16">
      <formula>OR(P1063=W1084,P1063=W1085)</formula>
    </cfRule>
  </conditionalFormatting>
  <conditionalFormatting sqref="G1078">
    <cfRule type="expression" dxfId="698" priority="15">
      <formula>#VALUE!</formula>
    </cfRule>
  </conditionalFormatting>
  <conditionalFormatting sqref="P1074">
    <cfRule type="expression" dxfId="697" priority="14">
      <formula>P1074=W1095</formula>
    </cfRule>
  </conditionalFormatting>
  <conditionalFormatting sqref="P1074">
    <cfRule type="expression" dxfId="696" priority="13">
      <formula>OR(P1074=W1095,P1074=W1096)</formula>
    </cfRule>
  </conditionalFormatting>
  <conditionalFormatting sqref="G1089">
    <cfRule type="expression" dxfId="695" priority="12">
      <formula>#VALUE!</formula>
    </cfRule>
  </conditionalFormatting>
  <conditionalFormatting sqref="P1085">
    <cfRule type="expression" dxfId="694" priority="11">
      <formula>P1085=W1106</formula>
    </cfRule>
  </conditionalFormatting>
  <conditionalFormatting sqref="P1085">
    <cfRule type="expression" dxfId="693" priority="10">
      <formula>OR(P1085=W1106,P1085=W1107)</formula>
    </cfRule>
  </conditionalFormatting>
  <conditionalFormatting sqref="G1100">
    <cfRule type="expression" dxfId="692" priority="9">
      <formula>#VALUE!</formula>
    </cfRule>
  </conditionalFormatting>
  <conditionalFormatting sqref="P1096">
    <cfRule type="expression" dxfId="691" priority="8">
      <formula>P1096=W1117</formula>
    </cfRule>
  </conditionalFormatting>
  <conditionalFormatting sqref="P1096">
    <cfRule type="expression" dxfId="690" priority="7">
      <formula>OR(P1096=W1117,P1096=W1118)</formula>
    </cfRule>
  </conditionalFormatting>
  <conditionalFormatting sqref="G1111">
    <cfRule type="expression" dxfId="689" priority="6">
      <formula>#VALUE!</formula>
    </cfRule>
  </conditionalFormatting>
  <conditionalFormatting sqref="P1107">
    <cfRule type="expression" dxfId="688" priority="5">
      <formula>P1107=W1128</formula>
    </cfRule>
  </conditionalFormatting>
  <conditionalFormatting sqref="P1107">
    <cfRule type="expression" dxfId="687" priority="4">
      <formula>OR(P1107=W1128,P1107=W1129)</formula>
    </cfRule>
  </conditionalFormatting>
  <conditionalFormatting sqref="G1122">
    <cfRule type="expression" dxfId="686" priority="3">
      <formula>#VALUE!</formula>
    </cfRule>
  </conditionalFormatting>
  <conditionalFormatting sqref="P1118">
    <cfRule type="expression" dxfId="685" priority="2">
      <formula>P1118=W1139</formula>
    </cfRule>
  </conditionalFormatting>
  <conditionalFormatting sqref="P1118">
    <cfRule type="expression" dxfId="684" priority="1">
      <formula>OR(P1118=W1139,P1118=W1140)</formula>
    </cfRule>
  </conditionalFormatting>
  <dataValidations count="1">
    <dataValidation type="list" allowBlank="1" showInputMessage="1" showErrorMessage="1" sqref="G33 G22 G44 G517 G1111 G55 G539 G550 G561 G572 G583 G594 G605 G616 G627 G638 G649 G660 G671 G682 G693 G704 G715 G726 G737 G748 G759 G770 G781 G792 G803 G814 G825 G836 G847 G858 G869 G880 G891 G902 G913 G924 G935 G946 G957 G968 G979 G990 G1001 G1012 G1023 G1034 G1045 G1056 G1067 G1078 G1089 G1100 G66 G528 G88 G77 G99 G110 G121 G132 G143 G154 G176 G165 G187 G198 G209 G220 G231 G242 G253 G264 G319 G286 G275 G297 G308 G330 G341 G352 G363 G374 G385 G396 G407 G418 G429 G440 G451 G462 G473 G484 G495 G506 G1122" xr:uid="{00000000-0002-0000-0700-000000000000}">
      <formula1>ElencocodiciATECOproduzioni</formula1>
    </dataValidation>
  </dataValidations>
  <pageMargins left="0.70866141732283472" right="0.70866141732283472" top="0.74803149606299213" bottom="0.74803149606299213" header="0.31496062992125984" footer="0.31496062992125984"/>
  <pageSetup paperSize="9" scale="38" orientation="portrait" r:id="rId1"/>
  <headerFooter>
    <oddFooter>&amp;A</oddFooter>
  </headerFooter>
  <rowBreaks count="1" manualBreakCount="1">
    <brk id="1022" max="38" man="1"/>
  </rowBreaks>
  <colBreaks count="1" manualBreakCount="1">
    <brk id="1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573"/>
  <sheetViews>
    <sheetView zoomScale="70" zoomScaleNormal="70" workbookViewId="0">
      <selection activeCell="D26" sqref="D26:O26"/>
    </sheetView>
  </sheetViews>
  <sheetFormatPr baseColWidth="10" defaultColWidth="8.83203125" defaultRowHeight="15"/>
  <cols>
    <col min="1" max="1" width="5.5" style="63" customWidth="1"/>
    <col min="2" max="2" width="10.83203125" customWidth="1"/>
    <col min="3" max="3" width="11.5" customWidth="1"/>
    <col min="4" max="4" width="12.1640625" customWidth="1"/>
    <col min="5" max="5" width="11.1640625" customWidth="1"/>
    <col min="6" max="6" width="11" customWidth="1"/>
    <col min="7" max="7" width="10.5" customWidth="1"/>
    <col min="8" max="8" width="10" customWidth="1"/>
    <col min="9" max="9" width="12.5" customWidth="1"/>
    <col min="10" max="10" width="9.83203125" customWidth="1"/>
    <col min="11" max="12" width="22.5" customWidth="1"/>
    <col min="13" max="13" width="10.1640625" customWidth="1"/>
    <col min="14" max="14" width="1.5" customWidth="1"/>
    <col min="15" max="15" width="25.5" customWidth="1"/>
    <col min="16" max="16" width="22.1640625" customWidth="1"/>
    <col min="23" max="23" width="11.5" customWidth="1"/>
  </cols>
  <sheetData>
    <row r="1" spans="1:24" s="86" customFormat="1" ht="26" thickBot="1">
      <c r="A1" s="807" t="s">
        <v>65</v>
      </c>
      <c r="B1" s="808"/>
      <c r="C1" s="808"/>
      <c r="D1" s="808"/>
      <c r="E1" s="808"/>
      <c r="F1" s="808"/>
      <c r="G1" s="808"/>
      <c r="H1" s="808"/>
      <c r="I1" s="808"/>
      <c r="J1" s="808"/>
      <c r="K1" s="808"/>
      <c r="L1" s="808"/>
      <c r="M1" s="808"/>
      <c r="N1" s="808"/>
      <c r="O1" s="808"/>
      <c r="P1" s="809"/>
      <c r="Q1" s="87"/>
      <c r="R1" s="87"/>
      <c r="S1" s="87"/>
      <c r="T1" s="87"/>
      <c r="U1" s="87"/>
      <c r="V1" s="87"/>
      <c r="W1" s="87"/>
    </row>
    <row r="3" spans="1:24" ht="18">
      <c r="A3" s="391" t="s">
        <v>48</v>
      </c>
      <c r="B3" s="391"/>
      <c r="C3" s="391"/>
      <c r="D3" s="391"/>
      <c r="E3" s="391"/>
      <c r="F3" s="391"/>
      <c r="G3" s="391"/>
      <c r="H3" s="391"/>
      <c r="I3" s="391"/>
    </row>
    <row r="4" spans="1:24" ht="16" thickBot="1"/>
    <row r="5" spans="1:24" s="62" customFormat="1" ht="54" customHeight="1">
      <c r="A5" s="392"/>
      <c r="K5" s="393"/>
      <c r="L5" s="394" t="s">
        <v>66</v>
      </c>
      <c r="N5" s="839" t="s">
        <v>67</v>
      </c>
      <c r="O5" s="840"/>
      <c r="P5" s="841"/>
    </row>
    <row r="6" spans="1:24" s="62" customFormat="1" ht="19" thickBot="1">
      <c r="A6" s="392"/>
      <c r="K6" s="89"/>
      <c r="L6" s="395"/>
      <c r="N6" s="554"/>
      <c r="O6" s="555"/>
      <c r="P6" s="556"/>
    </row>
    <row r="7" spans="1:24" ht="16" thickBot="1">
      <c r="L7" s="64"/>
    </row>
    <row r="8" spans="1:24" s="88" customFormat="1" ht="19" thickBot="1">
      <c r="A8" s="67" t="s">
        <v>75</v>
      </c>
      <c r="B8" s="842">
        <f>Pagina2!B32</f>
        <v>0</v>
      </c>
      <c r="C8" s="843"/>
      <c r="D8" s="843"/>
      <c r="E8" s="843"/>
      <c r="F8" s="844"/>
      <c r="G8" s="68" t="s">
        <v>83</v>
      </c>
      <c r="H8" s="69" t="s">
        <v>49</v>
      </c>
      <c r="I8" s="70"/>
      <c r="J8" s="71"/>
      <c r="K8" s="396"/>
      <c r="L8" s="558">
        <f>Pagina2!L32</f>
        <v>0</v>
      </c>
      <c r="M8" s="70"/>
      <c r="N8" s="396"/>
      <c r="O8" s="396"/>
      <c r="P8" s="558">
        <f>Pagina2!N32</f>
        <v>0</v>
      </c>
    </row>
    <row r="9" spans="1:24" s="88" customFormat="1" ht="19" thickBot="1">
      <c r="A9" s="72"/>
      <c r="B9" s="787" t="s">
        <v>64</v>
      </c>
      <c r="C9" s="787"/>
      <c r="D9" s="787"/>
      <c r="E9" s="787"/>
      <c r="F9" s="787"/>
      <c r="G9" s="73"/>
      <c r="H9" s="74"/>
      <c r="I9" s="74"/>
      <c r="J9" s="75"/>
      <c r="L9" s="397"/>
      <c r="M9" s="75"/>
      <c r="P9" s="397"/>
      <c r="W9" s="453" t="s">
        <v>859</v>
      </c>
      <c r="X9" s="264"/>
    </row>
    <row r="10" spans="1:24" s="88" customFormat="1" ht="19" thickBot="1">
      <c r="A10" s="72"/>
      <c r="B10" s="75" t="s">
        <v>290</v>
      </c>
      <c r="C10" s="75"/>
      <c r="D10" s="845" t="str">
        <f>Pagina2!D34</f>
        <v>Elenco Nomenclatura UE</v>
      </c>
      <c r="E10" s="846"/>
      <c r="F10" s="75"/>
      <c r="G10" s="77" t="s">
        <v>84</v>
      </c>
      <c r="H10" s="78" t="s">
        <v>50</v>
      </c>
      <c r="I10" s="75"/>
      <c r="J10" s="79"/>
      <c r="K10" s="79"/>
      <c r="L10" s="488">
        <f>Pagina2!L34</f>
        <v>0</v>
      </c>
      <c r="M10" s="75"/>
      <c r="N10" s="91"/>
      <c r="O10" s="91"/>
      <c r="P10" s="487">
        <f>Pagina2!N34</f>
        <v>0</v>
      </c>
      <c r="W10" s="456" t="s">
        <v>823</v>
      </c>
      <c r="X10" s="134" t="s">
        <v>638</v>
      </c>
    </row>
    <row r="11" spans="1:24" s="88" customFormat="1" ht="18">
      <c r="A11" s="72"/>
      <c r="B11" s="75"/>
      <c r="C11" s="75"/>
      <c r="D11" s="75"/>
      <c r="E11" s="75"/>
      <c r="F11" s="75"/>
      <c r="G11" s="73"/>
      <c r="H11" s="80"/>
      <c r="I11" s="80"/>
      <c r="J11" s="75"/>
      <c r="K11" s="75"/>
      <c r="L11" s="75"/>
      <c r="M11" s="75"/>
      <c r="N11" s="75"/>
      <c r="O11" s="75"/>
      <c r="P11" s="76"/>
      <c r="W11" s="453" t="s">
        <v>824</v>
      </c>
      <c r="X11" s="134" t="s">
        <v>640</v>
      </c>
    </row>
    <row r="12" spans="1:24" s="88" customFormat="1" ht="18">
      <c r="A12" s="72"/>
      <c r="B12" s="81" t="s">
        <v>85</v>
      </c>
      <c r="C12" s="78" t="s">
        <v>56</v>
      </c>
      <c r="D12" s="75"/>
      <c r="E12" s="75"/>
      <c r="F12" s="75"/>
      <c r="G12" s="788" t="s">
        <v>57</v>
      </c>
      <c r="H12" s="788"/>
      <c r="I12" s="789"/>
      <c r="J12" s="398">
        <f>Pagina2!J36</f>
        <v>0</v>
      </c>
      <c r="K12" s="82"/>
      <c r="L12" s="389" t="s">
        <v>59</v>
      </c>
      <c r="M12" s="399">
        <f>Pagina2!M36</f>
        <v>0</v>
      </c>
      <c r="N12" s="389"/>
      <c r="O12" s="389" t="s">
        <v>58</v>
      </c>
      <c r="P12" s="400">
        <f>Pagina2!S36</f>
        <v>0</v>
      </c>
      <c r="W12" s="453" t="s">
        <v>825</v>
      </c>
      <c r="X12" s="134" t="s">
        <v>642</v>
      </c>
    </row>
    <row r="13" spans="1:24" s="88" customFormat="1" ht="18">
      <c r="A13" s="72"/>
      <c r="B13" s="75"/>
      <c r="C13" s="75"/>
      <c r="D13" s="75"/>
      <c r="E13" s="75"/>
      <c r="F13" s="75"/>
      <c r="G13" s="83"/>
      <c r="H13" s="83"/>
      <c r="I13" s="83"/>
      <c r="J13" s="75"/>
      <c r="K13" s="75"/>
      <c r="L13" s="75"/>
      <c r="M13" s="75"/>
      <c r="N13" s="75"/>
      <c r="O13" s="75"/>
      <c r="P13" s="76"/>
      <c r="W13" s="453" t="s">
        <v>826</v>
      </c>
      <c r="X13" s="134" t="s">
        <v>644</v>
      </c>
    </row>
    <row r="14" spans="1:24" s="88" customFormat="1" ht="18">
      <c r="A14" s="72"/>
      <c r="B14" s="75"/>
      <c r="C14" s="78" t="s">
        <v>61</v>
      </c>
      <c r="D14" s="75"/>
      <c r="E14" s="401">
        <f>Pagina2!E38</f>
        <v>0</v>
      </c>
      <c r="F14" s="75"/>
      <c r="G14" s="788" t="s">
        <v>60</v>
      </c>
      <c r="H14" s="788"/>
      <c r="I14" s="788"/>
      <c r="J14" s="399">
        <f>Pagina2!J38</f>
        <v>0</v>
      </c>
      <c r="K14" s="75"/>
      <c r="L14" s="389" t="s">
        <v>61</v>
      </c>
      <c r="M14" s="399">
        <f>Pagina2!M38</f>
        <v>0</v>
      </c>
      <c r="N14" s="75"/>
      <c r="O14" s="389" t="s">
        <v>140</v>
      </c>
      <c r="P14" s="398">
        <f>Pagina2!P38</f>
        <v>0</v>
      </c>
      <c r="W14" s="453" t="s">
        <v>827</v>
      </c>
      <c r="X14" s="134" t="s">
        <v>646</v>
      </c>
    </row>
    <row r="15" spans="1:24" s="88" customFormat="1" ht="18">
      <c r="A15" s="100"/>
      <c r="C15" s="94"/>
      <c r="E15" s="95"/>
      <c r="G15" s="96"/>
      <c r="H15" s="96"/>
      <c r="I15" s="96"/>
      <c r="J15" s="97"/>
      <c r="L15" s="96"/>
      <c r="M15" s="97"/>
      <c r="P15" s="92"/>
      <c r="W15" s="453" t="s">
        <v>828</v>
      </c>
      <c r="X15" s="134" t="s">
        <v>648</v>
      </c>
    </row>
    <row r="16" spans="1:24" s="88" customFormat="1" ht="19" thickBot="1">
      <c r="A16" s="402"/>
      <c r="B16" s="120" t="s">
        <v>107</v>
      </c>
      <c r="C16" s="101" t="s">
        <v>103</v>
      </c>
      <c r="D16" s="403"/>
      <c r="E16" s="403"/>
      <c r="F16" s="403"/>
      <c r="G16" s="404">
        <f>Pagina2!G40</f>
        <v>0</v>
      </c>
      <c r="H16" s="405"/>
      <c r="I16" s="102"/>
      <c r="J16" s="406" t="s">
        <v>104</v>
      </c>
      <c r="K16" s="403"/>
      <c r="L16" s="847">
        <f>Pagina2!L40</f>
        <v>0</v>
      </c>
      <c r="M16" s="848"/>
      <c r="N16" s="848"/>
      <c r="O16" s="848"/>
      <c r="P16" s="849"/>
      <c r="W16" s="453" t="s">
        <v>829</v>
      </c>
      <c r="X16" s="134" t="s">
        <v>650</v>
      </c>
    </row>
    <row r="17" spans="1:24" ht="16">
      <c r="A17" s="464"/>
      <c r="B17" s="465"/>
      <c r="C17" s="465"/>
      <c r="D17" s="465"/>
      <c r="E17" s="465"/>
      <c r="F17" s="465"/>
      <c r="G17" s="465"/>
      <c r="H17" s="465"/>
      <c r="I17" s="465"/>
      <c r="J17" s="465"/>
      <c r="K17" s="465"/>
      <c r="L17" s="465"/>
      <c r="M17" s="465"/>
      <c r="N17" s="465"/>
      <c r="O17" s="465"/>
      <c r="P17" s="466"/>
      <c r="W17" s="454" t="s">
        <v>830</v>
      </c>
      <c r="X17" s="134" t="s">
        <v>652</v>
      </c>
    </row>
    <row r="18" spans="1:24" ht="16">
      <c r="A18" s="374" t="s">
        <v>868</v>
      </c>
      <c r="B18" s="467" t="s">
        <v>141</v>
      </c>
      <c r="C18" s="442"/>
      <c r="D18" s="442"/>
      <c r="E18" s="766"/>
      <c r="F18" s="767"/>
      <c r="G18" s="767"/>
      <c r="H18" s="767"/>
      <c r="I18" s="767"/>
      <c r="J18" s="768"/>
      <c r="K18" s="468" t="s">
        <v>69</v>
      </c>
      <c r="L18" s="766"/>
      <c r="M18" s="768"/>
      <c r="N18" s="442"/>
      <c r="O18" s="467"/>
      <c r="P18" s="469"/>
      <c r="W18" s="454" t="s">
        <v>831</v>
      </c>
      <c r="X18" s="134" t="s">
        <v>654</v>
      </c>
    </row>
    <row r="19" spans="1:24" ht="17" thickBot="1">
      <c r="A19" s="470"/>
      <c r="B19" s="442"/>
      <c r="C19" s="442"/>
      <c r="D19" s="442"/>
      <c r="E19" s="442"/>
      <c r="F19" s="442"/>
      <c r="G19" s="442"/>
      <c r="H19" s="442"/>
      <c r="I19" s="442"/>
      <c r="J19" s="442"/>
      <c r="K19" s="442"/>
      <c r="L19" s="442"/>
      <c r="M19" s="442"/>
      <c r="N19" s="442"/>
      <c r="O19" s="442"/>
      <c r="P19" s="471"/>
      <c r="W19" s="454" t="s">
        <v>832</v>
      </c>
      <c r="X19" s="134" t="s">
        <v>656</v>
      </c>
    </row>
    <row r="20" spans="1:24" ht="17" thickBot="1">
      <c r="A20" s="470"/>
      <c r="B20" s="467" t="s">
        <v>862</v>
      </c>
      <c r="C20" s="442"/>
      <c r="D20" s="442"/>
      <c r="E20" s="472"/>
      <c r="F20" s="472"/>
      <c r="G20" s="766"/>
      <c r="H20" s="767"/>
      <c r="I20" s="768"/>
      <c r="J20" s="442"/>
      <c r="K20" s="467" t="s">
        <v>49</v>
      </c>
      <c r="L20" s="473"/>
      <c r="M20" s="442"/>
      <c r="N20" s="442"/>
      <c r="O20" s="467" t="s">
        <v>49</v>
      </c>
      <c r="P20" s="473"/>
      <c r="W20" s="454" t="s">
        <v>833</v>
      </c>
      <c r="X20" s="134" t="s">
        <v>658</v>
      </c>
    </row>
    <row r="21" spans="1:24" ht="17" thickBot="1">
      <c r="A21" s="470"/>
      <c r="B21" s="467"/>
      <c r="C21" s="442"/>
      <c r="D21" s="442"/>
      <c r="E21" s="474"/>
      <c r="F21" s="474"/>
      <c r="G21" s="474"/>
      <c r="H21" s="474"/>
      <c r="I21" s="442"/>
      <c r="J21" s="442"/>
      <c r="K21" s="467"/>
      <c r="L21" s="475"/>
      <c r="M21" s="450"/>
      <c r="N21" s="450"/>
      <c r="O21" s="476"/>
      <c r="P21" s="477"/>
      <c r="W21" s="454" t="s">
        <v>834</v>
      </c>
      <c r="X21" s="134" t="s">
        <v>660</v>
      </c>
    </row>
    <row r="22" spans="1:24" ht="17" thickBot="1">
      <c r="A22" s="470"/>
      <c r="B22" s="467" t="s">
        <v>779</v>
      </c>
      <c r="C22" s="450"/>
      <c r="D22" s="450"/>
      <c r="E22" s="474"/>
      <c r="F22" s="474"/>
      <c r="G22" s="801" t="s">
        <v>859</v>
      </c>
      <c r="H22" s="802"/>
      <c r="I22" s="803"/>
      <c r="J22" s="442"/>
      <c r="K22" s="467" t="s">
        <v>50</v>
      </c>
      <c r="L22" s="473"/>
      <c r="M22" s="442"/>
      <c r="N22" s="442"/>
      <c r="O22" s="467" t="s">
        <v>50</v>
      </c>
      <c r="P22" s="478"/>
      <c r="W22" s="454" t="s">
        <v>835</v>
      </c>
      <c r="X22" s="134" t="s">
        <v>662</v>
      </c>
    </row>
    <row r="23" spans="1:24" ht="16">
      <c r="A23" s="470"/>
      <c r="B23" s="442"/>
      <c r="C23" s="442"/>
      <c r="D23" s="442"/>
      <c r="E23" s="442"/>
      <c r="F23" s="442"/>
      <c r="G23" s="442"/>
      <c r="H23" s="442"/>
      <c r="I23" s="442"/>
      <c r="J23" s="442"/>
      <c r="K23" s="442"/>
      <c r="L23" s="442"/>
      <c r="M23" s="442"/>
      <c r="N23" s="442"/>
      <c r="O23" s="442"/>
      <c r="P23" s="471"/>
      <c r="W23" s="454" t="s">
        <v>836</v>
      </c>
      <c r="X23" s="134" t="s">
        <v>664</v>
      </c>
    </row>
    <row r="24" spans="1:24" ht="16">
      <c r="A24" s="470"/>
      <c r="B24" s="467" t="s">
        <v>70</v>
      </c>
      <c r="C24" s="442"/>
      <c r="D24" s="766"/>
      <c r="E24" s="767"/>
      <c r="F24" s="768"/>
      <c r="G24" s="442"/>
      <c r="H24" s="467" t="s">
        <v>71</v>
      </c>
      <c r="I24" s="442"/>
      <c r="J24" s="769"/>
      <c r="K24" s="804"/>
      <c r="L24" s="804"/>
      <c r="M24" s="804"/>
      <c r="N24" s="804"/>
      <c r="O24" s="770"/>
      <c r="P24" s="471"/>
      <c r="W24" s="454" t="s">
        <v>837</v>
      </c>
      <c r="X24" s="134" t="s">
        <v>666</v>
      </c>
    </row>
    <row r="25" spans="1:24" ht="16">
      <c r="A25" s="470"/>
      <c r="B25" s="442"/>
      <c r="C25" s="442"/>
      <c r="D25" s="442"/>
      <c r="E25" s="442"/>
      <c r="F25" s="442"/>
      <c r="G25" s="442"/>
      <c r="H25" s="442"/>
      <c r="I25" s="442"/>
      <c r="J25" s="442"/>
      <c r="K25" s="442"/>
      <c r="L25" s="442"/>
      <c r="M25" s="442"/>
      <c r="N25" s="442"/>
      <c r="O25" s="442"/>
      <c r="P25" s="471"/>
      <c r="W25" s="454" t="s">
        <v>838</v>
      </c>
      <c r="X25" s="134" t="s">
        <v>668</v>
      </c>
    </row>
    <row r="26" spans="1:24" ht="16">
      <c r="A26" s="470"/>
      <c r="B26" s="467" t="s">
        <v>72</v>
      </c>
      <c r="C26" s="442"/>
      <c r="D26" s="766"/>
      <c r="E26" s="767"/>
      <c r="F26" s="767"/>
      <c r="G26" s="767"/>
      <c r="H26" s="767"/>
      <c r="I26" s="767"/>
      <c r="J26" s="767"/>
      <c r="K26" s="767"/>
      <c r="L26" s="767"/>
      <c r="M26" s="767"/>
      <c r="N26" s="767"/>
      <c r="O26" s="768"/>
      <c r="P26" s="471"/>
      <c r="W26" s="454" t="s">
        <v>839</v>
      </c>
      <c r="X26" s="134" t="s">
        <v>670</v>
      </c>
    </row>
    <row r="27" spans="1:24" ht="17" thickBot="1">
      <c r="A27" s="479"/>
      <c r="B27" s="480"/>
      <c r="C27" s="480"/>
      <c r="D27" s="480"/>
      <c r="E27" s="480"/>
      <c r="F27" s="480"/>
      <c r="G27" s="480"/>
      <c r="H27" s="480"/>
      <c r="I27" s="480"/>
      <c r="J27" s="480"/>
      <c r="K27" s="480"/>
      <c r="L27" s="480"/>
      <c r="M27" s="480"/>
      <c r="N27" s="480"/>
      <c r="O27" s="480"/>
      <c r="P27" s="481"/>
      <c r="W27" s="454" t="s">
        <v>840</v>
      </c>
      <c r="X27" s="134" t="s">
        <v>672</v>
      </c>
    </row>
    <row r="28" spans="1:24" ht="17" thickBot="1">
      <c r="A28" s="464"/>
      <c r="B28" s="465"/>
      <c r="C28" s="465"/>
      <c r="D28" s="465"/>
      <c r="E28" s="465"/>
      <c r="F28" s="465"/>
      <c r="G28" s="465"/>
      <c r="H28" s="465"/>
      <c r="I28" s="465"/>
      <c r="J28" s="465"/>
      <c r="K28" s="465"/>
      <c r="L28" s="465"/>
      <c r="M28" s="465"/>
      <c r="N28" s="465"/>
      <c r="O28" s="465"/>
      <c r="P28" s="466"/>
      <c r="W28" s="454" t="s">
        <v>841</v>
      </c>
      <c r="X28" s="134" t="s">
        <v>674</v>
      </c>
    </row>
    <row r="29" spans="1:24" s="64" customFormat="1" ht="17" thickBot="1">
      <c r="A29" s="374" t="s">
        <v>869</v>
      </c>
      <c r="B29" s="467" t="s">
        <v>68</v>
      </c>
      <c r="C29" s="442"/>
      <c r="D29" s="442"/>
      <c r="E29" s="766"/>
      <c r="F29" s="767"/>
      <c r="G29" s="767"/>
      <c r="H29" s="767"/>
      <c r="I29" s="767"/>
      <c r="J29" s="768"/>
      <c r="K29" s="468" t="s">
        <v>69</v>
      </c>
      <c r="L29" s="766"/>
      <c r="M29" s="768"/>
      <c r="N29" s="442"/>
      <c r="O29" s="467" t="s">
        <v>778</v>
      </c>
      <c r="P29" s="629"/>
      <c r="W29" s="453" t="s">
        <v>842</v>
      </c>
      <c r="X29" s="134" t="s">
        <v>676</v>
      </c>
    </row>
    <row r="30" spans="1:24" s="64" customFormat="1" ht="17" thickBot="1">
      <c r="A30" s="470"/>
      <c r="B30" s="442"/>
      <c r="C30" s="442"/>
      <c r="D30" s="442"/>
      <c r="E30" s="442"/>
      <c r="F30" s="442"/>
      <c r="G30" s="442"/>
      <c r="H30" s="442"/>
      <c r="I30" s="442"/>
      <c r="J30" s="442"/>
      <c r="K30" s="442"/>
      <c r="L30" s="442"/>
      <c r="M30" s="442"/>
      <c r="N30" s="442"/>
      <c r="O30" s="442"/>
      <c r="P30" s="471"/>
      <c r="W30" s="453" t="s">
        <v>843</v>
      </c>
      <c r="X30" s="134" t="s">
        <v>678</v>
      </c>
    </row>
    <row r="31" spans="1:24" s="64" customFormat="1" ht="17" thickBot="1">
      <c r="A31" s="470"/>
      <c r="B31" s="467" t="s">
        <v>862</v>
      </c>
      <c r="C31" s="442"/>
      <c r="D31" s="442"/>
      <c r="E31" s="472"/>
      <c r="F31" s="472"/>
      <c r="G31" s="766"/>
      <c r="H31" s="767"/>
      <c r="I31" s="768"/>
      <c r="J31" s="442"/>
      <c r="K31" s="467" t="s">
        <v>49</v>
      </c>
      <c r="L31" s="610"/>
      <c r="M31" s="442"/>
      <c r="N31" s="442"/>
      <c r="O31" s="467" t="s">
        <v>49</v>
      </c>
      <c r="P31" s="610"/>
      <c r="W31" s="453" t="s">
        <v>844</v>
      </c>
      <c r="X31" s="134" t="s">
        <v>680</v>
      </c>
    </row>
    <row r="32" spans="1:24" s="64" customFormat="1" ht="17" thickBot="1">
      <c r="A32" s="470"/>
      <c r="B32" s="467"/>
      <c r="C32" s="442"/>
      <c r="D32" s="442"/>
      <c r="E32" s="474"/>
      <c r="F32" s="474"/>
      <c r="G32" s="474"/>
      <c r="H32" s="474"/>
      <c r="I32" s="442"/>
      <c r="J32" s="442"/>
      <c r="K32" s="467"/>
      <c r="L32" s="475"/>
      <c r="M32" s="450"/>
      <c r="N32" s="450"/>
      <c r="O32" s="476"/>
      <c r="P32" s="477"/>
      <c r="W32" s="453" t="s">
        <v>845</v>
      </c>
      <c r="X32" s="134" t="s">
        <v>682</v>
      </c>
    </row>
    <row r="33" spans="1:24" s="64" customFormat="1" ht="17" thickBot="1">
      <c r="A33" s="470"/>
      <c r="B33" s="467" t="s">
        <v>779</v>
      </c>
      <c r="C33" s="442"/>
      <c r="D33" s="442"/>
      <c r="E33" s="474"/>
      <c r="F33" s="474"/>
      <c r="G33" s="801" t="s">
        <v>859</v>
      </c>
      <c r="H33" s="802"/>
      <c r="I33" s="803"/>
      <c r="J33" s="442"/>
      <c r="K33" s="467" t="s">
        <v>50</v>
      </c>
      <c r="L33" s="611"/>
      <c r="M33" s="442"/>
      <c r="N33" s="442"/>
      <c r="O33" s="467" t="s">
        <v>50</v>
      </c>
      <c r="P33" s="611"/>
      <c r="W33" s="453" t="s">
        <v>846</v>
      </c>
      <c r="X33" s="134" t="s">
        <v>684</v>
      </c>
    </row>
    <row r="34" spans="1:24" s="64" customFormat="1" ht="16">
      <c r="A34" s="470"/>
      <c r="B34" s="442"/>
      <c r="C34" s="442"/>
      <c r="D34" s="442"/>
      <c r="E34" s="442"/>
      <c r="F34" s="442"/>
      <c r="G34" s="442"/>
      <c r="H34" s="442"/>
      <c r="I34" s="442"/>
      <c r="J34" s="442"/>
      <c r="K34" s="442"/>
      <c r="L34" s="442"/>
      <c r="M34" s="442"/>
      <c r="N34" s="442"/>
      <c r="O34" s="442"/>
      <c r="P34" s="471"/>
      <c r="W34" s="453" t="s">
        <v>847</v>
      </c>
      <c r="X34" s="134" t="s">
        <v>686</v>
      </c>
    </row>
    <row r="35" spans="1:24" s="64" customFormat="1" ht="16">
      <c r="A35" s="470"/>
      <c r="B35" s="467" t="s">
        <v>70</v>
      </c>
      <c r="C35" s="442"/>
      <c r="D35" s="766"/>
      <c r="E35" s="767"/>
      <c r="F35" s="768"/>
      <c r="G35" s="442"/>
      <c r="H35" s="467" t="s">
        <v>71</v>
      </c>
      <c r="I35" s="442"/>
      <c r="J35" s="769"/>
      <c r="K35" s="804"/>
      <c r="L35" s="804"/>
      <c r="M35" s="804"/>
      <c r="N35" s="804"/>
      <c r="O35" s="770"/>
      <c r="P35" s="471"/>
      <c r="W35" s="453" t="s">
        <v>848</v>
      </c>
      <c r="X35" s="134" t="s">
        <v>688</v>
      </c>
    </row>
    <row r="36" spans="1:24" s="64" customFormat="1" ht="16">
      <c r="A36" s="470"/>
      <c r="B36" s="442"/>
      <c r="C36" s="442"/>
      <c r="D36" s="442"/>
      <c r="E36" s="442"/>
      <c r="F36" s="442"/>
      <c r="G36" s="442"/>
      <c r="H36" s="442"/>
      <c r="I36" s="442"/>
      <c r="J36" s="442"/>
      <c r="K36" s="442"/>
      <c r="L36" s="442"/>
      <c r="M36" s="442"/>
      <c r="N36" s="442"/>
      <c r="O36" s="442"/>
      <c r="P36" s="471"/>
      <c r="W36" s="453" t="s">
        <v>849</v>
      </c>
      <c r="X36" s="134" t="s">
        <v>690</v>
      </c>
    </row>
    <row r="37" spans="1:24" s="64" customFormat="1" ht="16">
      <c r="A37" s="470"/>
      <c r="B37" s="467" t="s">
        <v>72</v>
      </c>
      <c r="C37" s="442"/>
      <c r="D37" s="766"/>
      <c r="E37" s="767"/>
      <c r="F37" s="767"/>
      <c r="G37" s="767"/>
      <c r="H37" s="767"/>
      <c r="I37" s="767"/>
      <c r="J37" s="767"/>
      <c r="K37" s="767"/>
      <c r="L37" s="767"/>
      <c r="M37" s="767"/>
      <c r="N37" s="767"/>
      <c r="O37" s="768"/>
      <c r="P37" s="471"/>
      <c r="W37" s="453" t="s">
        <v>850</v>
      </c>
      <c r="X37" s="134" t="s">
        <v>692</v>
      </c>
    </row>
    <row r="38" spans="1:24" s="64" customFormat="1" ht="17" thickBot="1">
      <c r="A38" s="479"/>
      <c r="B38" s="480"/>
      <c r="C38" s="480"/>
      <c r="D38" s="480"/>
      <c r="E38" s="480"/>
      <c r="F38" s="480"/>
      <c r="G38" s="480"/>
      <c r="H38" s="480"/>
      <c r="I38" s="480"/>
      <c r="J38" s="480"/>
      <c r="K38" s="480"/>
      <c r="L38" s="480"/>
      <c r="M38" s="480"/>
      <c r="N38" s="480"/>
      <c r="O38" s="480"/>
      <c r="P38" s="481"/>
      <c r="W38" s="453" t="s">
        <v>851</v>
      </c>
      <c r="X38" s="134" t="s">
        <v>694</v>
      </c>
    </row>
    <row r="39" spans="1:24" s="64" customFormat="1" ht="17" thickBot="1">
      <c r="A39" s="470"/>
      <c r="B39" s="465"/>
      <c r="C39" s="465"/>
      <c r="D39" s="465"/>
      <c r="E39" s="465"/>
      <c r="F39" s="465"/>
      <c r="G39" s="465"/>
      <c r="H39" s="465"/>
      <c r="I39" s="465"/>
      <c r="J39" s="465"/>
      <c r="K39" s="465"/>
      <c r="L39" s="465"/>
      <c r="M39" s="465"/>
      <c r="N39" s="465"/>
      <c r="O39" s="465"/>
      <c r="P39" s="466"/>
      <c r="W39" s="453" t="s">
        <v>852</v>
      </c>
      <c r="X39" s="134" t="s">
        <v>696</v>
      </c>
    </row>
    <row r="40" spans="1:24" s="64" customFormat="1" ht="17" thickBot="1">
      <c r="A40" s="374" t="s">
        <v>870</v>
      </c>
      <c r="B40" s="467" t="s">
        <v>68</v>
      </c>
      <c r="C40" s="442"/>
      <c r="D40" s="442"/>
      <c r="E40" s="766"/>
      <c r="F40" s="767"/>
      <c r="G40" s="767"/>
      <c r="H40" s="767"/>
      <c r="I40" s="767"/>
      <c r="J40" s="768"/>
      <c r="K40" s="468" t="s">
        <v>69</v>
      </c>
      <c r="L40" s="766"/>
      <c r="M40" s="768"/>
      <c r="N40" s="442"/>
      <c r="O40" s="467" t="s">
        <v>778</v>
      </c>
      <c r="P40" s="629"/>
      <c r="W40" s="453" t="s">
        <v>853</v>
      </c>
      <c r="X40" s="134" t="s">
        <v>698</v>
      </c>
    </row>
    <row r="41" spans="1:24" s="64" customFormat="1" ht="17" thickBot="1">
      <c r="A41" s="470"/>
      <c r="B41" s="442"/>
      <c r="C41" s="442"/>
      <c r="D41" s="442"/>
      <c r="E41" s="442"/>
      <c r="F41" s="442"/>
      <c r="G41" s="442"/>
      <c r="H41" s="442"/>
      <c r="I41" s="442"/>
      <c r="J41" s="442"/>
      <c r="K41" s="442"/>
      <c r="L41" s="442"/>
      <c r="M41" s="442"/>
      <c r="N41" s="442"/>
      <c r="O41" s="442"/>
      <c r="P41" s="471"/>
      <c r="W41" s="453" t="s">
        <v>854</v>
      </c>
      <c r="X41" s="134" t="s">
        <v>700</v>
      </c>
    </row>
    <row r="42" spans="1:24" s="64" customFormat="1" ht="17" thickBot="1">
      <c r="A42" s="470"/>
      <c r="B42" s="467" t="s">
        <v>862</v>
      </c>
      <c r="C42" s="442"/>
      <c r="D42" s="442"/>
      <c r="E42" s="472"/>
      <c r="F42" s="472"/>
      <c r="G42" s="766"/>
      <c r="H42" s="767"/>
      <c r="I42" s="768"/>
      <c r="J42" s="442"/>
      <c r="K42" s="467" t="s">
        <v>49</v>
      </c>
      <c r="L42" s="610"/>
      <c r="M42" s="442"/>
      <c r="N42" s="442"/>
      <c r="O42" s="467" t="s">
        <v>49</v>
      </c>
      <c r="P42" s="610"/>
      <c r="W42" s="453" t="s">
        <v>855</v>
      </c>
      <c r="X42" s="134" t="s">
        <v>702</v>
      </c>
    </row>
    <row r="43" spans="1:24" s="64" customFormat="1" ht="17" thickBot="1">
      <c r="A43" s="470"/>
      <c r="B43" s="467"/>
      <c r="C43" s="442"/>
      <c r="D43" s="442"/>
      <c r="E43" s="474"/>
      <c r="F43" s="474"/>
      <c r="G43" s="474"/>
      <c r="H43" s="474"/>
      <c r="I43" s="442"/>
      <c r="J43" s="442"/>
      <c r="K43" s="467"/>
      <c r="L43" s="475"/>
      <c r="M43" s="450"/>
      <c r="N43" s="450"/>
      <c r="O43" s="476"/>
      <c r="P43" s="477"/>
      <c r="W43" s="453" t="s">
        <v>856</v>
      </c>
      <c r="X43" s="134" t="s">
        <v>704</v>
      </c>
    </row>
    <row r="44" spans="1:24" s="64" customFormat="1" ht="17" thickBot="1">
      <c r="A44" s="470"/>
      <c r="B44" s="467" t="s">
        <v>779</v>
      </c>
      <c r="C44" s="442"/>
      <c r="D44" s="442"/>
      <c r="E44" s="474"/>
      <c r="F44" s="474"/>
      <c r="G44" s="801" t="s">
        <v>859</v>
      </c>
      <c r="H44" s="802"/>
      <c r="I44" s="803"/>
      <c r="J44" s="442"/>
      <c r="K44" s="467" t="s">
        <v>50</v>
      </c>
      <c r="L44" s="611"/>
      <c r="M44" s="442"/>
      <c r="N44" s="442"/>
      <c r="O44" s="467" t="s">
        <v>50</v>
      </c>
      <c r="P44" s="611"/>
      <c r="W44" s="453" t="s">
        <v>857</v>
      </c>
      <c r="X44" s="134" t="s">
        <v>706</v>
      </c>
    </row>
    <row r="45" spans="1:24" s="64" customFormat="1" ht="16">
      <c r="A45" s="470"/>
      <c r="B45" s="442"/>
      <c r="C45" s="442"/>
      <c r="D45" s="442"/>
      <c r="E45" s="442"/>
      <c r="F45" s="442"/>
      <c r="G45" s="442"/>
      <c r="H45" s="442"/>
      <c r="I45" s="442"/>
      <c r="J45" s="442"/>
      <c r="K45" s="442"/>
      <c r="L45" s="442"/>
      <c r="M45" s="442"/>
      <c r="N45" s="442"/>
      <c r="O45" s="442"/>
      <c r="P45" s="471"/>
      <c r="W45" s="453" t="s">
        <v>860</v>
      </c>
      <c r="X45" s="134" t="s">
        <v>708</v>
      </c>
    </row>
    <row r="46" spans="1:24" s="64" customFormat="1" ht="17" thickBot="1">
      <c r="A46" s="470"/>
      <c r="B46" s="467" t="s">
        <v>70</v>
      </c>
      <c r="C46" s="442"/>
      <c r="D46" s="766"/>
      <c r="E46" s="767"/>
      <c r="F46" s="768"/>
      <c r="G46" s="442"/>
      <c r="H46" s="467" t="s">
        <v>71</v>
      </c>
      <c r="I46" s="442"/>
      <c r="J46" s="769"/>
      <c r="K46" s="804"/>
      <c r="L46" s="804"/>
      <c r="M46" s="804"/>
      <c r="N46" s="804"/>
      <c r="O46" s="770"/>
      <c r="P46" s="471"/>
      <c r="W46" s="453" t="s">
        <v>858</v>
      </c>
      <c r="X46" s="434" t="s">
        <v>710</v>
      </c>
    </row>
    <row r="47" spans="1:24" s="64" customFormat="1" ht="16">
      <c r="A47" s="470"/>
      <c r="B47" s="442"/>
      <c r="C47" s="442"/>
      <c r="D47" s="442"/>
      <c r="E47" s="442"/>
      <c r="F47" s="442"/>
      <c r="G47" s="442"/>
      <c r="H47" s="442"/>
      <c r="I47" s="442"/>
      <c r="J47" s="442"/>
      <c r="K47" s="442"/>
      <c r="L47" s="442"/>
      <c r="M47" s="442"/>
      <c r="N47" s="442"/>
      <c r="O47" s="442"/>
      <c r="P47" s="471"/>
    </row>
    <row r="48" spans="1:24" s="64" customFormat="1" ht="16">
      <c r="A48" s="470"/>
      <c r="B48" s="467" t="s">
        <v>72</v>
      </c>
      <c r="C48" s="442"/>
      <c r="D48" s="766"/>
      <c r="E48" s="767"/>
      <c r="F48" s="767"/>
      <c r="G48" s="767"/>
      <c r="H48" s="767"/>
      <c r="I48" s="767"/>
      <c r="J48" s="767"/>
      <c r="K48" s="767"/>
      <c r="L48" s="767"/>
      <c r="M48" s="767"/>
      <c r="N48" s="767"/>
      <c r="O48" s="768"/>
      <c r="P48" s="471"/>
    </row>
    <row r="49" spans="1:23" s="64" customFormat="1" ht="17" thickBot="1">
      <c r="A49" s="479"/>
      <c r="B49" s="480"/>
      <c r="C49" s="480"/>
      <c r="D49" s="480"/>
      <c r="E49" s="480"/>
      <c r="F49" s="480"/>
      <c r="G49" s="480"/>
      <c r="H49" s="480"/>
      <c r="I49" s="480"/>
      <c r="J49" s="480"/>
      <c r="K49" s="480"/>
      <c r="L49" s="480"/>
      <c r="M49" s="480"/>
      <c r="N49" s="480"/>
      <c r="O49" s="480"/>
      <c r="P49" s="481"/>
      <c r="W49" s="457" t="s">
        <v>194</v>
      </c>
    </row>
    <row r="50" spans="1:23" s="64" customFormat="1" ht="17" thickBot="1">
      <c r="A50" s="470"/>
      <c r="B50" s="465"/>
      <c r="C50" s="465"/>
      <c r="D50" s="465"/>
      <c r="E50" s="465"/>
      <c r="F50" s="465"/>
      <c r="G50" s="465"/>
      <c r="H50" s="465"/>
      <c r="I50" s="465"/>
      <c r="J50" s="465"/>
      <c r="K50" s="465"/>
      <c r="L50" s="465"/>
      <c r="M50" s="465"/>
      <c r="N50" s="465"/>
      <c r="O50" s="465"/>
      <c r="P50" s="466"/>
      <c r="W50" s="457" t="s">
        <v>195</v>
      </c>
    </row>
    <row r="51" spans="1:23" s="64" customFormat="1" ht="17" thickBot="1">
      <c r="A51" s="374" t="s">
        <v>871</v>
      </c>
      <c r="B51" s="467" t="s">
        <v>68</v>
      </c>
      <c r="C51" s="442"/>
      <c r="D51" s="442"/>
      <c r="E51" s="766"/>
      <c r="F51" s="767"/>
      <c r="G51" s="767"/>
      <c r="H51" s="767"/>
      <c r="I51" s="767"/>
      <c r="J51" s="768"/>
      <c r="K51" s="468" t="s">
        <v>69</v>
      </c>
      <c r="L51" s="766"/>
      <c r="M51" s="768"/>
      <c r="N51" s="442"/>
      <c r="O51" s="467" t="s">
        <v>778</v>
      </c>
      <c r="P51" s="629"/>
      <c r="W51" s="453"/>
    </row>
    <row r="52" spans="1:23" s="64" customFormat="1" ht="17" thickBot="1">
      <c r="A52" s="470"/>
      <c r="B52" s="442"/>
      <c r="C52" s="442"/>
      <c r="D52" s="442"/>
      <c r="E52" s="442"/>
      <c r="F52" s="442"/>
      <c r="G52" s="442"/>
      <c r="H52" s="442"/>
      <c r="I52" s="442"/>
      <c r="J52" s="442"/>
      <c r="K52" s="442"/>
      <c r="L52" s="442"/>
      <c r="M52" s="442"/>
      <c r="N52" s="442"/>
      <c r="O52" s="442"/>
      <c r="P52" s="471"/>
      <c r="W52" s="453"/>
    </row>
    <row r="53" spans="1:23" s="64" customFormat="1" ht="17" thickBot="1">
      <c r="A53" s="470"/>
      <c r="B53" s="467" t="s">
        <v>862</v>
      </c>
      <c r="C53" s="442"/>
      <c r="D53" s="442"/>
      <c r="E53" s="472"/>
      <c r="F53" s="472"/>
      <c r="G53" s="766"/>
      <c r="H53" s="767"/>
      <c r="I53" s="768"/>
      <c r="J53" s="442"/>
      <c r="K53" s="467" t="s">
        <v>49</v>
      </c>
      <c r="L53" s="610"/>
      <c r="M53" s="442"/>
      <c r="N53" s="442"/>
      <c r="O53" s="467" t="s">
        <v>49</v>
      </c>
      <c r="P53" s="610"/>
      <c r="W53" s="453"/>
    </row>
    <row r="54" spans="1:23" s="64" customFormat="1" ht="17" thickBot="1">
      <c r="A54" s="470"/>
      <c r="B54" s="467"/>
      <c r="C54" s="442"/>
      <c r="D54" s="442"/>
      <c r="E54" s="474"/>
      <c r="F54" s="474"/>
      <c r="G54" s="474"/>
      <c r="H54" s="474"/>
      <c r="I54" s="442"/>
      <c r="J54" s="442"/>
      <c r="K54" s="467"/>
      <c r="L54" s="475"/>
      <c r="M54" s="450"/>
      <c r="N54" s="450"/>
      <c r="O54" s="476"/>
      <c r="P54" s="477"/>
      <c r="W54" s="453"/>
    </row>
    <row r="55" spans="1:23" s="64" customFormat="1" ht="17" thickBot="1">
      <c r="A55" s="470"/>
      <c r="B55" s="467" t="s">
        <v>779</v>
      </c>
      <c r="C55" s="442"/>
      <c r="D55" s="442"/>
      <c r="E55" s="474"/>
      <c r="F55" s="474"/>
      <c r="G55" s="801" t="s">
        <v>859</v>
      </c>
      <c r="H55" s="802"/>
      <c r="I55" s="803"/>
      <c r="J55" s="442"/>
      <c r="K55" s="467" t="s">
        <v>50</v>
      </c>
      <c r="L55" s="611"/>
      <c r="M55" s="442"/>
      <c r="N55" s="442"/>
      <c r="O55" s="467" t="s">
        <v>50</v>
      </c>
      <c r="P55" s="611"/>
      <c r="W55" s="453"/>
    </row>
    <row r="56" spans="1:23" s="64" customFormat="1" ht="16">
      <c r="A56" s="470"/>
      <c r="B56" s="442"/>
      <c r="C56" s="442"/>
      <c r="D56" s="442"/>
      <c r="E56" s="442"/>
      <c r="F56" s="442"/>
      <c r="G56" s="442"/>
      <c r="H56" s="442"/>
      <c r="I56" s="442"/>
      <c r="J56" s="442"/>
      <c r="K56" s="442"/>
      <c r="L56" s="442"/>
      <c r="M56" s="442"/>
      <c r="N56" s="442"/>
      <c r="O56" s="442"/>
      <c r="P56" s="471"/>
      <c r="W56" s="453"/>
    </row>
    <row r="57" spans="1:23" s="64" customFormat="1" ht="16">
      <c r="A57" s="470"/>
      <c r="B57" s="467" t="s">
        <v>70</v>
      </c>
      <c r="C57" s="442"/>
      <c r="D57" s="766"/>
      <c r="E57" s="767"/>
      <c r="F57" s="768"/>
      <c r="G57" s="442"/>
      <c r="H57" s="467" t="s">
        <v>71</v>
      </c>
      <c r="I57" s="442"/>
      <c r="J57" s="769"/>
      <c r="K57" s="804"/>
      <c r="L57" s="804"/>
      <c r="M57" s="804"/>
      <c r="N57" s="804"/>
      <c r="O57" s="770"/>
      <c r="P57" s="471"/>
      <c r="W57" s="453"/>
    </row>
    <row r="58" spans="1:23" s="64" customFormat="1" ht="16">
      <c r="A58" s="470"/>
      <c r="B58" s="442"/>
      <c r="C58" s="442"/>
      <c r="D58" s="442"/>
      <c r="E58" s="442"/>
      <c r="F58" s="442"/>
      <c r="G58" s="442"/>
      <c r="H58" s="442"/>
      <c r="I58" s="442"/>
      <c r="J58" s="442"/>
      <c r="K58" s="442"/>
      <c r="L58" s="442"/>
      <c r="M58" s="442"/>
      <c r="N58" s="442"/>
      <c r="O58" s="442"/>
      <c r="P58" s="471"/>
      <c r="W58" s="453"/>
    </row>
    <row r="59" spans="1:23" s="64" customFormat="1" ht="16">
      <c r="A59" s="470"/>
      <c r="B59" s="467" t="s">
        <v>72</v>
      </c>
      <c r="C59" s="442"/>
      <c r="D59" s="766"/>
      <c r="E59" s="767"/>
      <c r="F59" s="767"/>
      <c r="G59" s="767"/>
      <c r="H59" s="767"/>
      <c r="I59" s="767"/>
      <c r="J59" s="767"/>
      <c r="K59" s="767"/>
      <c r="L59" s="767"/>
      <c r="M59" s="767"/>
      <c r="N59" s="767"/>
      <c r="O59" s="768"/>
      <c r="P59" s="471"/>
      <c r="W59" s="453"/>
    </row>
    <row r="60" spans="1:23" s="64" customFormat="1" ht="17" thickBot="1">
      <c r="A60" s="479"/>
      <c r="B60" s="480"/>
      <c r="C60" s="480"/>
      <c r="D60" s="480"/>
      <c r="E60" s="480"/>
      <c r="F60" s="480"/>
      <c r="G60" s="480"/>
      <c r="H60" s="480"/>
      <c r="I60" s="480"/>
      <c r="J60" s="480"/>
      <c r="K60" s="480"/>
      <c r="L60" s="480"/>
      <c r="M60" s="480"/>
      <c r="N60" s="480"/>
      <c r="O60" s="480"/>
      <c r="P60" s="481"/>
      <c r="W60" s="453"/>
    </row>
    <row r="61" spans="1:23" s="64" customFormat="1" ht="17" thickBot="1">
      <c r="A61" s="470"/>
      <c r="B61" s="465"/>
      <c r="C61" s="465"/>
      <c r="D61" s="465"/>
      <c r="E61" s="465"/>
      <c r="F61" s="465"/>
      <c r="G61" s="465"/>
      <c r="H61" s="465"/>
      <c r="I61" s="465"/>
      <c r="J61" s="465"/>
      <c r="K61" s="465"/>
      <c r="L61" s="465"/>
      <c r="M61" s="465"/>
      <c r="N61" s="465"/>
      <c r="O61" s="465"/>
      <c r="P61" s="466"/>
      <c r="W61" s="457" t="s">
        <v>195</v>
      </c>
    </row>
    <row r="62" spans="1:23" s="64" customFormat="1" ht="17" thickBot="1">
      <c r="A62" s="374" t="s">
        <v>872</v>
      </c>
      <c r="B62" s="467" t="s">
        <v>68</v>
      </c>
      <c r="C62" s="442"/>
      <c r="D62" s="442"/>
      <c r="E62" s="766"/>
      <c r="F62" s="767"/>
      <c r="G62" s="767"/>
      <c r="H62" s="767"/>
      <c r="I62" s="767"/>
      <c r="J62" s="768"/>
      <c r="K62" s="468" t="s">
        <v>69</v>
      </c>
      <c r="L62" s="766"/>
      <c r="M62" s="768"/>
      <c r="N62" s="442"/>
      <c r="O62" s="467" t="s">
        <v>778</v>
      </c>
      <c r="P62" s="629"/>
      <c r="W62" s="453"/>
    </row>
    <row r="63" spans="1:23" s="64" customFormat="1" ht="17" thickBot="1">
      <c r="A63" s="470"/>
      <c r="B63" s="442"/>
      <c r="C63" s="442"/>
      <c r="D63" s="442"/>
      <c r="E63" s="442"/>
      <c r="F63" s="442"/>
      <c r="G63" s="442"/>
      <c r="H63" s="442"/>
      <c r="I63" s="442"/>
      <c r="J63" s="442"/>
      <c r="K63" s="442"/>
      <c r="L63" s="442"/>
      <c r="M63" s="442"/>
      <c r="N63" s="442"/>
      <c r="O63" s="442"/>
      <c r="P63" s="471"/>
      <c r="W63" s="453"/>
    </row>
    <row r="64" spans="1:23" s="64" customFormat="1" ht="17" thickBot="1">
      <c r="A64" s="470"/>
      <c r="B64" s="467" t="s">
        <v>862</v>
      </c>
      <c r="C64" s="442"/>
      <c r="D64" s="442"/>
      <c r="E64" s="472"/>
      <c r="F64" s="472"/>
      <c r="G64" s="766"/>
      <c r="H64" s="767"/>
      <c r="I64" s="768"/>
      <c r="J64" s="442"/>
      <c r="K64" s="467" t="s">
        <v>49</v>
      </c>
      <c r="L64" s="610"/>
      <c r="M64" s="442"/>
      <c r="N64" s="442"/>
      <c r="O64" s="467" t="s">
        <v>49</v>
      </c>
      <c r="P64" s="610"/>
      <c r="W64" s="453"/>
    </row>
    <row r="65" spans="1:23" s="64" customFormat="1" ht="17" thickBot="1">
      <c r="A65" s="470"/>
      <c r="B65" s="467"/>
      <c r="C65" s="442"/>
      <c r="D65" s="442"/>
      <c r="E65" s="474"/>
      <c r="F65" s="474"/>
      <c r="G65" s="474"/>
      <c r="H65" s="474"/>
      <c r="I65" s="442"/>
      <c r="J65" s="442"/>
      <c r="K65" s="467"/>
      <c r="L65" s="475"/>
      <c r="M65" s="450"/>
      <c r="N65" s="450"/>
      <c r="O65" s="476"/>
      <c r="P65" s="477"/>
      <c r="W65" s="453"/>
    </row>
    <row r="66" spans="1:23" s="64" customFormat="1" ht="17" thickBot="1">
      <c r="A66" s="470"/>
      <c r="B66" s="467" t="s">
        <v>779</v>
      </c>
      <c r="C66" s="442"/>
      <c r="D66" s="442"/>
      <c r="E66" s="474"/>
      <c r="F66" s="474"/>
      <c r="G66" s="801" t="s">
        <v>859</v>
      </c>
      <c r="H66" s="802"/>
      <c r="I66" s="803"/>
      <c r="J66" s="442"/>
      <c r="K66" s="467" t="s">
        <v>50</v>
      </c>
      <c r="L66" s="611"/>
      <c r="M66" s="442"/>
      <c r="N66" s="442"/>
      <c r="O66" s="467" t="s">
        <v>50</v>
      </c>
      <c r="P66" s="611"/>
      <c r="W66" s="453"/>
    </row>
    <row r="67" spans="1:23" s="64" customFormat="1" ht="16">
      <c r="A67" s="470"/>
      <c r="B67" s="442"/>
      <c r="C67" s="442"/>
      <c r="D67" s="442"/>
      <c r="E67" s="442"/>
      <c r="F67" s="442"/>
      <c r="G67" s="442"/>
      <c r="H67" s="442"/>
      <c r="I67" s="442"/>
      <c r="J67" s="442"/>
      <c r="K67" s="442"/>
      <c r="L67" s="442"/>
      <c r="M67" s="442"/>
      <c r="N67" s="442"/>
      <c r="O67" s="442"/>
      <c r="P67" s="471"/>
      <c r="W67" s="453"/>
    </row>
    <row r="68" spans="1:23" s="64" customFormat="1" ht="16">
      <c r="A68" s="470"/>
      <c r="B68" s="467" t="s">
        <v>70</v>
      </c>
      <c r="C68" s="442"/>
      <c r="D68" s="766"/>
      <c r="E68" s="767"/>
      <c r="F68" s="768"/>
      <c r="G68" s="442"/>
      <c r="H68" s="467" t="s">
        <v>71</v>
      </c>
      <c r="I68" s="442"/>
      <c r="J68" s="769"/>
      <c r="K68" s="804"/>
      <c r="L68" s="804"/>
      <c r="M68" s="804"/>
      <c r="N68" s="804"/>
      <c r="O68" s="770"/>
      <c r="P68" s="471"/>
      <c r="W68" s="453"/>
    </row>
    <row r="69" spans="1:23" s="64" customFormat="1" ht="16">
      <c r="A69" s="470"/>
      <c r="B69" s="442"/>
      <c r="C69" s="442"/>
      <c r="D69" s="442"/>
      <c r="E69" s="442"/>
      <c r="F69" s="442"/>
      <c r="G69" s="442"/>
      <c r="H69" s="442"/>
      <c r="I69" s="442"/>
      <c r="J69" s="442"/>
      <c r="K69" s="442"/>
      <c r="L69" s="442"/>
      <c r="M69" s="442"/>
      <c r="N69" s="442"/>
      <c r="O69" s="442"/>
      <c r="P69" s="471"/>
      <c r="W69" s="453"/>
    </row>
    <row r="70" spans="1:23" s="64" customFormat="1" ht="16">
      <c r="A70" s="470"/>
      <c r="B70" s="467" t="s">
        <v>72</v>
      </c>
      <c r="C70" s="442"/>
      <c r="D70" s="766"/>
      <c r="E70" s="767"/>
      <c r="F70" s="767"/>
      <c r="G70" s="767"/>
      <c r="H70" s="767"/>
      <c r="I70" s="767"/>
      <c r="J70" s="767"/>
      <c r="K70" s="767"/>
      <c r="L70" s="767"/>
      <c r="M70" s="767"/>
      <c r="N70" s="767"/>
      <c r="O70" s="768"/>
      <c r="P70" s="471"/>
      <c r="W70" s="453"/>
    </row>
    <row r="71" spans="1:23" s="64" customFormat="1" ht="17" thickBot="1">
      <c r="A71" s="479"/>
      <c r="B71" s="480"/>
      <c r="C71" s="480"/>
      <c r="D71" s="480"/>
      <c r="E71" s="480"/>
      <c r="F71" s="480"/>
      <c r="G71" s="480"/>
      <c r="H71" s="480"/>
      <c r="I71" s="480"/>
      <c r="J71" s="480"/>
      <c r="K71" s="480"/>
      <c r="L71" s="480"/>
      <c r="M71" s="480"/>
      <c r="N71" s="480"/>
      <c r="O71" s="480"/>
      <c r="P71" s="481"/>
      <c r="W71" s="453"/>
    </row>
    <row r="72" spans="1:23" s="64" customFormat="1" ht="17" thickBot="1">
      <c r="A72" s="470"/>
      <c r="B72" s="465"/>
      <c r="C72" s="465"/>
      <c r="D72" s="465"/>
      <c r="E72" s="465"/>
      <c r="F72" s="465"/>
      <c r="G72" s="465"/>
      <c r="H72" s="465"/>
      <c r="I72" s="465"/>
      <c r="J72" s="465"/>
      <c r="K72" s="465"/>
      <c r="L72" s="465"/>
      <c r="M72" s="465"/>
      <c r="N72" s="465"/>
      <c r="O72" s="465"/>
      <c r="P72" s="466"/>
      <c r="W72" s="457" t="s">
        <v>195</v>
      </c>
    </row>
    <row r="73" spans="1:23" s="64" customFormat="1" ht="17" thickBot="1">
      <c r="A73" s="374" t="s">
        <v>873</v>
      </c>
      <c r="B73" s="467" t="s">
        <v>68</v>
      </c>
      <c r="C73" s="442"/>
      <c r="D73" s="442"/>
      <c r="E73" s="766"/>
      <c r="F73" s="767"/>
      <c r="G73" s="767"/>
      <c r="H73" s="767"/>
      <c r="I73" s="767"/>
      <c r="J73" s="768"/>
      <c r="K73" s="468" t="s">
        <v>69</v>
      </c>
      <c r="L73" s="766"/>
      <c r="M73" s="768"/>
      <c r="N73" s="442"/>
      <c r="O73" s="467" t="s">
        <v>778</v>
      </c>
      <c r="P73" s="629"/>
      <c r="W73" s="453"/>
    </row>
    <row r="74" spans="1:23" s="64" customFormat="1" ht="17" thickBot="1">
      <c r="A74" s="470"/>
      <c r="B74" s="442"/>
      <c r="C74" s="442"/>
      <c r="D74" s="442"/>
      <c r="E74" s="442"/>
      <c r="F74" s="442"/>
      <c r="G74" s="442"/>
      <c r="H74" s="442"/>
      <c r="I74" s="442"/>
      <c r="J74" s="442"/>
      <c r="K74" s="442"/>
      <c r="L74" s="442"/>
      <c r="M74" s="442"/>
      <c r="N74" s="442"/>
      <c r="O74" s="442"/>
      <c r="P74" s="471"/>
      <c r="W74" s="453"/>
    </row>
    <row r="75" spans="1:23" s="64" customFormat="1" ht="17" thickBot="1">
      <c r="A75" s="470"/>
      <c r="B75" s="467" t="s">
        <v>862</v>
      </c>
      <c r="C75" s="442"/>
      <c r="D75" s="442"/>
      <c r="E75" s="472"/>
      <c r="F75" s="472"/>
      <c r="G75" s="766"/>
      <c r="H75" s="767"/>
      <c r="I75" s="768"/>
      <c r="J75" s="442"/>
      <c r="K75" s="467" t="s">
        <v>49</v>
      </c>
      <c r="L75" s="610"/>
      <c r="M75" s="442"/>
      <c r="N75" s="442"/>
      <c r="O75" s="467" t="s">
        <v>49</v>
      </c>
      <c r="P75" s="610"/>
      <c r="W75" s="453"/>
    </row>
    <row r="76" spans="1:23" s="64" customFormat="1" ht="17" thickBot="1">
      <c r="A76" s="470"/>
      <c r="B76" s="467"/>
      <c r="C76" s="442"/>
      <c r="D76" s="442"/>
      <c r="E76" s="474"/>
      <c r="F76" s="474"/>
      <c r="G76" s="474"/>
      <c r="H76" s="474"/>
      <c r="I76" s="442"/>
      <c r="J76" s="442"/>
      <c r="K76" s="467"/>
      <c r="L76" s="475"/>
      <c r="M76" s="450"/>
      <c r="N76" s="450"/>
      <c r="O76" s="476"/>
      <c r="P76" s="477"/>
      <c r="W76" s="453"/>
    </row>
    <row r="77" spans="1:23" s="64" customFormat="1" ht="17" thickBot="1">
      <c r="A77" s="470"/>
      <c r="B77" s="467" t="s">
        <v>779</v>
      </c>
      <c r="C77" s="442"/>
      <c r="D77" s="442"/>
      <c r="E77" s="474"/>
      <c r="F77" s="474"/>
      <c r="G77" s="801" t="s">
        <v>859</v>
      </c>
      <c r="H77" s="802"/>
      <c r="I77" s="803"/>
      <c r="J77" s="442"/>
      <c r="K77" s="467" t="s">
        <v>50</v>
      </c>
      <c r="L77" s="611"/>
      <c r="M77" s="442"/>
      <c r="N77" s="442"/>
      <c r="O77" s="467" t="s">
        <v>50</v>
      </c>
      <c r="P77" s="611"/>
      <c r="W77" s="453"/>
    </row>
    <row r="78" spans="1:23" s="64" customFormat="1" ht="16">
      <c r="A78" s="470"/>
      <c r="B78" s="442"/>
      <c r="C78" s="442"/>
      <c r="D78" s="442"/>
      <c r="E78" s="442"/>
      <c r="F78" s="442"/>
      <c r="G78" s="442"/>
      <c r="H78" s="442"/>
      <c r="I78" s="442"/>
      <c r="J78" s="442"/>
      <c r="K78" s="442"/>
      <c r="L78" s="442"/>
      <c r="M78" s="442"/>
      <c r="N78" s="442"/>
      <c r="O78" s="442"/>
      <c r="P78" s="471"/>
      <c r="W78" s="453"/>
    </row>
    <row r="79" spans="1:23" s="64" customFormat="1" ht="16">
      <c r="A79" s="470"/>
      <c r="B79" s="467" t="s">
        <v>70</v>
      </c>
      <c r="C79" s="442"/>
      <c r="D79" s="766"/>
      <c r="E79" s="767"/>
      <c r="F79" s="768"/>
      <c r="G79" s="442"/>
      <c r="H79" s="467" t="s">
        <v>71</v>
      </c>
      <c r="I79" s="442"/>
      <c r="J79" s="769"/>
      <c r="K79" s="804"/>
      <c r="L79" s="804"/>
      <c r="M79" s="804"/>
      <c r="N79" s="804"/>
      <c r="O79" s="770"/>
      <c r="P79" s="471"/>
      <c r="W79" s="453"/>
    </row>
    <row r="80" spans="1:23" s="64" customFormat="1" ht="16">
      <c r="A80" s="470"/>
      <c r="B80" s="442"/>
      <c r="C80" s="442"/>
      <c r="D80" s="442"/>
      <c r="E80" s="442"/>
      <c r="F80" s="442"/>
      <c r="G80" s="442"/>
      <c r="H80" s="442"/>
      <c r="I80" s="442"/>
      <c r="J80" s="442"/>
      <c r="K80" s="442"/>
      <c r="L80" s="442"/>
      <c r="M80" s="442"/>
      <c r="N80" s="442"/>
      <c r="O80" s="442"/>
      <c r="P80" s="471"/>
      <c r="W80" s="453"/>
    </row>
    <row r="81" spans="1:23" s="64" customFormat="1" ht="16">
      <c r="A81" s="470"/>
      <c r="B81" s="467" t="s">
        <v>72</v>
      </c>
      <c r="C81" s="442"/>
      <c r="D81" s="766"/>
      <c r="E81" s="767"/>
      <c r="F81" s="767"/>
      <c r="G81" s="767"/>
      <c r="H81" s="767"/>
      <c r="I81" s="767"/>
      <c r="J81" s="767"/>
      <c r="K81" s="767"/>
      <c r="L81" s="767"/>
      <c r="M81" s="767"/>
      <c r="N81" s="767"/>
      <c r="O81" s="768"/>
      <c r="P81" s="471"/>
      <c r="W81" s="453"/>
    </row>
    <row r="82" spans="1:23" s="64" customFormat="1" ht="17" thickBot="1">
      <c r="A82" s="479"/>
      <c r="B82" s="480"/>
      <c r="C82" s="480"/>
      <c r="D82" s="480"/>
      <c r="E82" s="480"/>
      <c r="F82" s="480"/>
      <c r="G82" s="480"/>
      <c r="H82" s="480"/>
      <c r="I82" s="480"/>
      <c r="J82" s="480"/>
      <c r="K82" s="480"/>
      <c r="L82" s="480"/>
      <c r="M82" s="480"/>
      <c r="N82" s="480"/>
      <c r="O82" s="480"/>
      <c r="P82" s="481"/>
      <c r="W82" s="453"/>
    </row>
    <row r="83" spans="1:23" s="64" customFormat="1" ht="17" thickBot="1">
      <c r="A83" s="470"/>
      <c r="B83" s="465"/>
      <c r="C83" s="465"/>
      <c r="D83" s="465"/>
      <c r="E83" s="465"/>
      <c r="F83" s="465"/>
      <c r="G83" s="465"/>
      <c r="H83" s="465"/>
      <c r="I83" s="465"/>
      <c r="J83" s="465"/>
      <c r="K83" s="465"/>
      <c r="L83" s="465"/>
      <c r="M83" s="465"/>
      <c r="N83" s="465"/>
      <c r="O83" s="465"/>
      <c r="P83" s="466"/>
      <c r="W83" s="457" t="s">
        <v>195</v>
      </c>
    </row>
    <row r="84" spans="1:23" s="64" customFormat="1" ht="17" thickBot="1">
      <c r="A84" s="374" t="s">
        <v>874</v>
      </c>
      <c r="B84" s="467" t="s">
        <v>68</v>
      </c>
      <c r="C84" s="442"/>
      <c r="D84" s="442"/>
      <c r="E84" s="766"/>
      <c r="F84" s="767"/>
      <c r="G84" s="767"/>
      <c r="H84" s="767"/>
      <c r="I84" s="767"/>
      <c r="J84" s="768"/>
      <c r="K84" s="468" t="s">
        <v>69</v>
      </c>
      <c r="L84" s="766"/>
      <c r="M84" s="768"/>
      <c r="N84" s="442"/>
      <c r="O84" s="467" t="s">
        <v>778</v>
      </c>
      <c r="P84" s="629"/>
      <c r="W84" s="453"/>
    </row>
    <row r="85" spans="1:23" s="64" customFormat="1" ht="17" thickBot="1">
      <c r="A85" s="470"/>
      <c r="B85" s="442"/>
      <c r="C85" s="442"/>
      <c r="D85" s="442"/>
      <c r="E85" s="442"/>
      <c r="F85" s="442"/>
      <c r="G85" s="442"/>
      <c r="H85" s="442"/>
      <c r="I85" s="442"/>
      <c r="J85" s="442"/>
      <c r="K85" s="442"/>
      <c r="L85" s="442"/>
      <c r="M85" s="442"/>
      <c r="N85" s="442"/>
      <c r="O85" s="442"/>
      <c r="P85" s="471"/>
      <c r="W85" s="453"/>
    </row>
    <row r="86" spans="1:23" s="64" customFormat="1" ht="17" thickBot="1">
      <c r="A86" s="470"/>
      <c r="B86" s="467" t="s">
        <v>862</v>
      </c>
      <c r="C86" s="442"/>
      <c r="D86" s="442"/>
      <c r="E86" s="472"/>
      <c r="F86" s="472"/>
      <c r="G86" s="766"/>
      <c r="H86" s="767"/>
      <c r="I86" s="768"/>
      <c r="J86" s="442"/>
      <c r="K86" s="467" t="s">
        <v>49</v>
      </c>
      <c r="L86" s="610"/>
      <c r="M86" s="442"/>
      <c r="N86" s="442"/>
      <c r="O86" s="467" t="s">
        <v>49</v>
      </c>
      <c r="P86" s="610"/>
      <c r="W86" s="453"/>
    </row>
    <row r="87" spans="1:23" s="64" customFormat="1" ht="17" thickBot="1">
      <c r="A87" s="470"/>
      <c r="B87" s="467"/>
      <c r="C87" s="442"/>
      <c r="D87" s="442"/>
      <c r="E87" s="474"/>
      <c r="F87" s="474"/>
      <c r="G87" s="474"/>
      <c r="H87" s="474"/>
      <c r="I87" s="442"/>
      <c r="J87" s="442"/>
      <c r="K87" s="467"/>
      <c r="L87" s="475"/>
      <c r="M87" s="450"/>
      <c r="N87" s="450"/>
      <c r="O87" s="476"/>
      <c r="P87" s="477"/>
      <c r="W87" s="453"/>
    </row>
    <row r="88" spans="1:23" s="64" customFormat="1" ht="17" thickBot="1">
      <c r="A88" s="470"/>
      <c r="B88" s="467" t="s">
        <v>779</v>
      </c>
      <c r="C88" s="442"/>
      <c r="D88" s="442"/>
      <c r="E88" s="474"/>
      <c r="F88" s="474"/>
      <c r="G88" s="801" t="s">
        <v>859</v>
      </c>
      <c r="H88" s="802"/>
      <c r="I88" s="803"/>
      <c r="J88" s="442"/>
      <c r="K88" s="467" t="s">
        <v>50</v>
      </c>
      <c r="L88" s="611"/>
      <c r="M88" s="442"/>
      <c r="N88" s="442"/>
      <c r="O88" s="467" t="s">
        <v>50</v>
      </c>
      <c r="P88" s="611"/>
      <c r="W88" s="453"/>
    </row>
    <row r="89" spans="1:23" s="64" customFormat="1" ht="16">
      <c r="A89" s="470"/>
      <c r="B89" s="442"/>
      <c r="C89" s="442"/>
      <c r="D89" s="442"/>
      <c r="E89" s="442"/>
      <c r="F89" s="442"/>
      <c r="G89" s="442"/>
      <c r="H89" s="442"/>
      <c r="I89" s="442"/>
      <c r="J89" s="442"/>
      <c r="K89" s="442"/>
      <c r="L89" s="442"/>
      <c r="M89" s="442"/>
      <c r="N89" s="442"/>
      <c r="O89" s="442"/>
      <c r="P89" s="471"/>
      <c r="W89" s="453"/>
    </row>
    <row r="90" spans="1:23" s="64" customFormat="1" ht="16">
      <c r="A90" s="470"/>
      <c r="B90" s="467" t="s">
        <v>70</v>
      </c>
      <c r="C90" s="442"/>
      <c r="D90" s="766"/>
      <c r="E90" s="767"/>
      <c r="F90" s="768"/>
      <c r="G90" s="442"/>
      <c r="H90" s="467" t="s">
        <v>71</v>
      </c>
      <c r="I90" s="442"/>
      <c r="J90" s="769"/>
      <c r="K90" s="804"/>
      <c r="L90" s="804"/>
      <c r="M90" s="804"/>
      <c r="N90" s="804"/>
      <c r="O90" s="770"/>
      <c r="P90" s="471"/>
      <c r="W90" s="453"/>
    </row>
    <row r="91" spans="1:23" s="64" customFormat="1" ht="16">
      <c r="A91" s="470"/>
      <c r="B91" s="442"/>
      <c r="C91" s="442"/>
      <c r="D91" s="442"/>
      <c r="E91" s="442"/>
      <c r="F91" s="442"/>
      <c r="G91" s="442"/>
      <c r="H91" s="442"/>
      <c r="I91" s="442"/>
      <c r="J91" s="442"/>
      <c r="K91" s="442"/>
      <c r="L91" s="442"/>
      <c r="M91" s="442"/>
      <c r="N91" s="442"/>
      <c r="O91" s="442"/>
      <c r="P91" s="471"/>
      <c r="W91" s="453"/>
    </row>
    <row r="92" spans="1:23" s="64" customFormat="1" ht="16">
      <c r="A92" s="470"/>
      <c r="B92" s="467" t="s">
        <v>72</v>
      </c>
      <c r="C92" s="442"/>
      <c r="D92" s="766"/>
      <c r="E92" s="767"/>
      <c r="F92" s="767"/>
      <c r="G92" s="767"/>
      <c r="H92" s="767"/>
      <c r="I92" s="767"/>
      <c r="J92" s="767"/>
      <c r="K92" s="767"/>
      <c r="L92" s="767"/>
      <c r="M92" s="767"/>
      <c r="N92" s="767"/>
      <c r="O92" s="768"/>
      <c r="P92" s="471"/>
      <c r="W92" s="453"/>
    </row>
    <row r="93" spans="1:23" s="64" customFormat="1" ht="17" thickBot="1">
      <c r="A93" s="479"/>
      <c r="B93" s="480"/>
      <c r="C93" s="480"/>
      <c r="D93" s="480"/>
      <c r="E93" s="480"/>
      <c r="F93" s="480"/>
      <c r="G93" s="480"/>
      <c r="H93" s="480"/>
      <c r="I93" s="480"/>
      <c r="J93" s="480"/>
      <c r="K93" s="480"/>
      <c r="L93" s="480"/>
      <c r="M93" s="480"/>
      <c r="N93" s="480"/>
      <c r="O93" s="480"/>
      <c r="P93" s="481"/>
      <c r="W93" s="453"/>
    </row>
    <row r="94" spans="1:23" s="64" customFormat="1" ht="17" thickBot="1">
      <c r="A94" s="470"/>
      <c r="B94" s="465"/>
      <c r="C94" s="465"/>
      <c r="D94" s="465"/>
      <c r="E94" s="465"/>
      <c r="F94" s="465"/>
      <c r="G94" s="465"/>
      <c r="H94" s="465"/>
      <c r="I94" s="465"/>
      <c r="J94" s="465"/>
      <c r="K94" s="465"/>
      <c r="L94" s="465"/>
      <c r="M94" s="465"/>
      <c r="N94" s="465"/>
      <c r="O94" s="465"/>
      <c r="P94" s="466"/>
      <c r="W94" s="457" t="s">
        <v>195</v>
      </c>
    </row>
    <row r="95" spans="1:23" s="64" customFormat="1" ht="17" thickBot="1">
      <c r="A95" s="374" t="s">
        <v>875</v>
      </c>
      <c r="B95" s="467" t="s">
        <v>68</v>
      </c>
      <c r="C95" s="442"/>
      <c r="D95" s="442"/>
      <c r="E95" s="766"/>
      <c r="F95" s="767"/>
      <c r="G95" s="767"/>
      <c r="H95" s="767"/>
      <c r="I95" s="767"/>
      <c r="J95" s="768"/>
      <c r="K95" s="468" t="s">
        <v>69</v>
      </c>
      <c r="L95" s="766"/>
      <c r="M95" s="768"/>
      <c r="N95" s="442"/>
      <c r="O95" s="467" t="s">
        <v>778</v>
      </c>
      <c r="P95" s="629"/>
      <c r="W95" s="453"/>
    </row>
    <row r="96" spans="1:23" s="64" customFormat="1" ht="17" thickBot="1">
      <c r="A96" s="470"/>
      <c r="B96" s="442"/>
      <c r="C96" s="442"/>
      <c r="D96" s="442"/>
      <c r="E96" s="442"/>
      <c r="F96" s="442"/>
      <c r="G96" s="442"/>
      <c r="H96" s="442"/>
      <c r="I96" s="442"/>
      <c r="J96" s="442"/>
      <c r="K96" s="442"/>
      <c r="L96" s="442"/>
      <c r="M96" s="442"/>
      <c r="N96" s="442"/>
      <c r="O96" s="442"/>
      <c r="P96" s="471"/>
      <c r="W96" s="453"/>
    </row>
    <row r="97" spans="1:23" s="64" customFormat="1" ht="17" thickBot="1">
      <c r="A97" s="470"/>
      <c r="B97" s="467" t="s">
        <v>862</v>
      </c>
      <c r="C97" s="442"/>
      <c r="D97" s="442"/>
      <c r="E97" s="472"/>
      <c r="F97" s="472"/>
      <c r="G97" s="766"/>
      <c r="H97" s="767"/>
      <c r="I97" s="768"/>
      <c r="J97" s="442"/>
      <c r="K97" s="467" t="s">
        <v>49</v>
      </c>
      <c r="L97" s="610"/>
      <c r="M97" s="442"/>
      <c r="N97" s="442"/>
      <c r="O97" s="467" t="s">
        <v>49</v>
      </c>
      <c r="P97" s="610"/>
      <c r="W97" s="453"/>
    </row>
    <row r="98" spans="1:23" s="64" customFormat="1" ht="17" thickBot="1">
      <c r="A98" s="470"/>
      <c r="B98" s="467"/>
      <c r="C98" s="442"/>
      <c r="D98" s="442"/>
      <c r="E98" s="474"/>
      <c r="F98" s="474"/>
      <c r="G98" s="474"/>
      <c r="H98" s="474"/>
      <c r="I98" s="442"/>
      <c r="J98" s="442"/>
      <c r="K98" s="467"/>
      <c r="L98" s="475"/>
      <c r="M98" s="450"/>
      <c r="N98" s="450"/>
      <c r="O98" s="476"/>
      <c r="P98" s="477"/>
      <c r="W98" s="453"/>
    </row>
    <row r="99" spans="1:23" s="64" customFormat="1" ht="17" thickBot="1">
      <c r="A99" s="470"/>
      <c r="B99" s="467" t="s">
        <v>779</v>
      </c>
      <c r="C99" s="442"/>
      <c r="D99" s="442"/>
      <c r="E99" s="474"/>
      <c r="F99" s="474"/>
      <c r="G99" s="801" t="s">
        <v>859</v>
      </c>
      <c r="H99" s="802"/>
      <c r="I99" s="803"/>
      <c r="J99" s="442"/>
      <c r="K99" s="467" t="s">
        <v>50</v>
      </c>
      <c r="L99" s="611"/>
      <c r="M99" s="442"/>
      <c r="N99" s="442"/>
      <c r="O99" s="467" t="s">
        <v>50</v>
      </c>
      <c r="P99" s="611"/>
      <c r="W99" s="453"/>
    </row>
    <row r="100" spans="1:23" s="64" customFormat="1" ht="16">
      <c r="A100" s="470"/>
      <c r="B100" s="442"/>
      <c r="C100" s="442"/>
      <c r="D100" s="442"/>
      <c r="E100" s="442"/>
      <c r="F100" s="442"/>
      <c r="G100" s="442"/>
      <c r="H100" s="442"/>
      <c r="I100" s="442"/>
      <c r="J100" s="442"/>
      <c r="K100" s="442"/>
      <c r="L100" s="442"/>
      <c r="M100" s="442"/>
      <c r="N100" s="442"/>
      <c r="O100" s="442"/>
      <c r="P100" s="471"/>
      <c r="W100" s="453"/>
    </row>
    <row r="101" spans="1:23" s="64" customFormat="1" ht="16">
      <c r="A101" s="470"/>
      <c r="B101" s="467" t="s">
        <v>70</v>
      </c>
      <c r="C101" s="442"/>
      <c r="D101" s="766"/>
      <c r="E101" s="767"/>
      <c r="F101" s="768"/>
      <c r="G101" s="442"/>
      <c r="H101" s="467" t="s">
        <v>71</v>
      </c>
      <c r="I101" s="442"/>
      <c r="J101" s="769"/>
      <c r="K101" s="804"/>
      <c r="L101" s="804"/>
      <c r="M101" s="804"/>
      <c r="N101" s="804"/>
      <c r="O101" s="770"/>
      <c r="P101" s="471"/>
      <c r="W101" s="453"/>
    </row>
    <row r="102" spans="1:23" s="64" customFormat="1" ht="16">
      <c r="A102" s="470"/>
      <c r="B102" s="442"/>
      <c r="C102" s="442"/>
      <c r="D102" s="442"/>
      <c r="E102" s="442"/>
      <c r="F102" s="442"/>
      <c r="G102" s="442"/>
      <c r="H102" s="442"/>
      <c r="I102" s="442"/>
      <c r="J102" s="442"/>
      <c r="K102" s="442"/>
      <c r="L102" s="442"/>
      <c r="M102" s="442"/>
      <c r="N102" s="442"/>
      <c r="O102" s="442"/>
      <c r="P102" s="471"/>
      <c r="W102" s="453"/>
    </row>
    <row r="103" spans="1:23" s="64" customFormat="1" ht="16">
      <c r="A103" s="470"/>
      <c r="B103" s="467" t="s">
        <v>72</v>
      </c>
      <c r="C103" s="442"/>
      <c r="D103" s="766"/>
      <c r="E103" s="767"/>
      <c r="F103" s="767"/>
      <c r="G103" s="767"/>
      <c r="H103" s="767"/>
      <c r="I103" s="767"/>
      <c r="J103" s="767"/>
      <c r="K103" s="767"/>
      <c r="L103" s="767"/>
      <c r="M103" s="767"/>
      <c r="N103" s="767"/>
      <c r="O103" s="768"/>
      <c r="P103" s="471"/>
      <c r="W103" s="453"/>
    </row>
    <row r="104" spans="1:23" s="64" customFormat="1" ht="17" thickBot="1">
      <c r="A104" s="479"/>
      <c r="B104" s="480"/>
      <c r="C104" s="480"/>
      <c r="D104" s="480"/>
      <c r="E104" s="480"/>
      <c r="F104" s="480"/>
      <c r="G104" s="480"/>
      <c r="H104" s="480"/>
      <c r="I104" s="480"/>
      <c r="J104" s="480"/>
      <c r="K104" s="480"/>
      <c r="L104" s="480"/>
      <c r="M104" s="480"/>
      <c r="N104" s="480"/>
      <c r="O104" s="480"/>
      <c r="P104" s="481"/>
      <c r="W104" s="453"/>
    </row>
    <row r="105" spans="1:23" ht="17" thickBot="1">
      <c r="A105" s="470"/>
      <c r="B105" s="465"/>
      <c r="C105" s="465"/>
      <c r="D105" s="465"/>
      <c r="E105" s="465"/>
      <c r="F105" s="465"/>
      <c r="G105" s="465"/>
      <c r="H105" s="465"/>
      <c r="I105" s="465"/>
      <c r="J105" s="465"/>
      <c r="K105" s="465"/>
      <c r="L105" s="465"/>
      <c r="M105" s="465"/>
      <c r="N105" s="465"/>
      <c r="O105" s="465"/>
      <c r="P105" s="466"/>
      <c r="Q105" s="64"/>
      <c r="R105" s="64"/>
      <c r="S105" s="64"/>
      <c r="T105" s="64"/>
      <c r="U105" s="64"/>
      <c r="V105" s="64"/>
      <c r="W105" s="457" t="s">
        <v>195</v>
      </c>
    </row>
    <row r="106" spans="1:23" s="64" customFormat="1" ht="17" thickBot="1">
      <c r="A106" s="374" t="s">
        <v>876</v>
      </c>
      <c r="B106" s="467" t="s">
        <v>68</v>
      </c>
      <c r="C106" s="442"/>
      <c r="D106" s="442"/>
      <c r="E106" s="766"/>
      <c r="F106" s="767"/>
      <c r="G106" s="767"/>
      <c r="H106" s="767"/>
      <c r="I106" s="767"/>
      <c r="J106" s="768"/>
      <c r="K106" s="468" t="s">
        <v>69</v>
      </c>
      <c r="L106" s="766"/>
      <c r="M106" s="768"/>
      <c r="N106" s="442"/>
      <c r="O106" s="467" t="s">
        <v>778</v>
      </c>
      <c r="P106" s="629"/>
      <c r="W106" s="453"/>
    </row>
    <row r="107" spans="1:23" s="64" customFormat="1" ht="17" thickBot="1">
      <c r="A107" s="470"/>
      <c r="B107" s="442"/>
      <c r="C107" s="442"/>
      <c r="D107" s="442"/>
      <c r="E107" s="442"/>
      <c r="F107" s="442"/>
      <c r="G107" s="442"/>
      <c r="H107" s="442"/>
      <c r="I107" s="442"/>
      <c r="J107" s="442"/>
      <c r="K107" s="442"/>
      <c r="L107" s="442"/>
      <c r="M107" s="442"/>
      <c r="N107" s="442"/>
      <c r="O107" s="442"/>
      <c r="P107" s="471"/>
      <c r="W107" s="453"/>
    </row>
    <row r="108" spans="1:23" s="64" customFormat="1" ht="17" thickBot="1">
      <c r="A108" s="470"/>
      <c r="B108" s="467" t="s">
        <v>862</v>
      </c>
      <c r="C108" s="442"/>
      <c r="D108" s="442"/>
      <c r="E108" s="472"/>
      <c r="F108" s="472"/>
      <c r="G108" s="766"/>
      <c r="H108" s="767"/>
      <c r="I108" s="768"/>
      <c r="J108" s="442"/>
      <c r="K108" s="467" t="s">
        <v>49</v>
      </c>
      <c r="L108" s="610"/>
      <c r="M108" s="442"/>
      <c r="N108" s="442"/>
      <c r="O108" s="467" t="s">
        <v>49</v>
      </c>
      <c r="P108" s="610"/>
      <c r="W108" s="453"/>
    </row>
    <row r="109" spans="1:23" s="64" customFormat="1" ht="17" thickBot="1">
      <c r="A109" s="470"/>
      <c r="B109" s="467"/>
      <c r="C109" s="442"/>
      <c r="D109" s="442"/>
      <c r="E109" s="474"/>
      <c r="F109" s="474"/>
      <c r="G109" s="474"/>
      <c r="H109" s="474"/>
      <c r="I109" s="442"/>
      <c r="J109" s="442"/>
      <c r="K109" s="467"/>
      <c r="L109" s="475"/>
      <c r="M109" s="450"/>
      <c r="N109" s="450"/>
      <c r="O109" s="476"/>
      <c r="P109" s="477"/>
      <c r="W109" s="453"/>
    </row>
    <row r="110" spans="1:23" s="64" customFormat="1" ht="17" thickBot="1">
      <c r="A110" s="470"/>
      <c r="B110" s="467" t="s">
        <v>779</v>
      </c>
      <c r="C110" s="442"/>
      <c r="D110" s="442"/>
      <c r="E110" s="474"/>
      <c r="F110" s="474"/>
      <c r="G110" s="801" t="s">
        <v>859</v>
      </c>
      <c r="H110" s="802"/>
      <c r="I110" s="803"/>
      <c r="J110" s="442"/>
      <c r="K110" s="467" t="s">
        <v>50</v>
      </c>
      <c r="L110" s="611"/>
      <c r="M110" s="442"/>
      <c r="N110" s="442"/>
      <c r="O110" s="467" t="s">
        <v>50</v>
      </c>
      <c r="P110" s="611"/>
      <c r="W110" s="453"/>
    </row>
    <row r="111" spans="1:23" s="64" customFormat="1" ht="16">
      <c r="A111" s="470"/>
      <c r="B111" s="442"/>
      <c r="C111" s="442"/>
      <c r="D111" s="442"/>
      <c r="E111" s="442"/>
      <c r="F111" s="442"/>
      <c r="G111" s="442"/>
      <c r="H111" s="442"/>
      <c r="I111" s="442"/>
      <c r="J111" s="442"/>
      <c r="K111" s="442"/>
      <c r="L111" s="442"/>
      <c r="M111" s="442"/>
      <c r="N111" s="442"/>
      <c r="O111" s="442"/>
      <c r="P111" s="471"/>
      <c r="W111" s="453"/>
    </row>
    <row r="112" spans="1:23" s="64" customFormat="1" ht="16">
      <c r="A112" s="470"/>
      <c r="B112" s="467" t="s">
        <v>70</v>
      </c>
      <c r="C112" s="442"/>
      <c r="D112" s="766"/>
      <c r="E112" s="767"/>
      <c r="F112" s="768"/>
      <c r="G112" s="442"/>
      <c r="H112" s="467" t="s">
        <v>71</v>
      </c>
      <c r="I112" s="442"/>
      <c r="J112" s="769"/>
      <c r="K112" s="804"/>
      <c r="L112" s="804"/>
      <c r="M112" s="804"/>
      <c r="N112" s="804"/>
      <c r="O112" s="770"/>
      <c r="P112" s="471"/>
      <c r="W112" s="453"/>
    </row>
    <row r="113" spans="1:23" s="64" customFormat="1" ht="16">
      <c r="A113" s="470"/>
      <c r="B113" s="442"/>
      <c r="C113" s="442"/>
      <c r="D113" s="442"/>
      <c r="E113" s="442"/>
      <c r="F113" s="442"/>
      <c r="G113" s="442"/>
      <c r="H113" s="442"/>
      <c r="I113" s="442"/>
      <c r="J113" s="442"/>
      <c r="K113" s="442"/>
      <c r="L113" s="442"/>
      <c r="M113" s="442"/>
      <c r="N113" s="442"/>
      <c r="O113" s="442"/>
      <c r="P113" s="471"/>
      <c r="W113" s="453"/>
    </row>
    <row r="114" spans="1:23" s="64" customFormat="1" ht="16">
      <c r="A114" s="470"/>
      <c r="B114" s="467" t="s">
        <v>72</v>
      </c>
      <c r="C114" s="442"/>
      <c r="D114" s="766"/>
      <c r="E114" s="767"/>
      <c r="F114" s="767"/>
      <c r="G114" s="767"/>
      <c r="H114" s="767"/>
      <c r="I114" s="767"/>
      <c r="J114" s="767"/>
      <c r="K114" s="767"/>
      <c r="L114" s="767"/>
      <c r="M114" s="767"/>
      <c r="N114" s="767"/>
      <c r="O114" s="768"/>
      <c r="P114" s="471"/>
      <c r="W114" s="453"/>
    </row>
    <row r="115" spans="1:23" s="64" customFormat="1" ht="17" thickBot="1">
      <c r="A115" s="479"/>
      <c r="B115" s="480"/>
      <c r="C115" s="480"/>
      <c r="D115" s="480"/>
      <c r="E115" s="480"/>
      <c r="F115" s="480"/>
      <c r="G115" s="480"/>
      <c r="H115" s="480"/>
      <c r="I115" s="480"/>
      <c r="J115" s="480"/>
      <c r="K115" s="480"/>
      <c r="L115" s="480"/>
      <c r="M115" s="480"/>
      <c r="N115" s="480"/>
      <c r="O115" s="480"/>
      <c r="P115" s="481"/>
      <c r="W115" s="453"/>
    </row>
    <row r="116" spans="1:23" s="64" customFormat="1" ht="17" thickBot="1">
      <c r="A116" s="470"/>
      <c r="B116" s="465"/>
      <c r="C116" s="465"/>
      <c r="D116" s="465"/>
      <c r="E116" s="465"/>
      <c r="F116" s="465"/>
      <c r="G116" s="465"/>
      <c r="H116" s="465"/>
      <c r="I116" s="465"/>
      <c r="J116" s="465"/>
      <c r="K116" s="465"/>
      <c r="L116" s="465"/>
      <c r="M116" s="465"/>
      <c r="N116" s="465"/>
      <c r="O116" s="465"/>
      <c r="P116" s="466"/>
      <c r="W116" s="457" t="s">
        <v>195</v>
      </c>
    </row>
    <row r="117" spans="1:23" s="64" customFormat="1" ht="17" thickBot="1">
      <c r="A117" s="374" t="s">
        <v>877</v>
      </c>
      <c r="B117" s="467" t="s">
        <v>68</v>
      </c>
      <c r="C117" s="442"/>
      <c r="D117" s="442"/>
      <c r="E117" s="766"/>
      <c r="F117" s="767"/>
      <c r="G117" s="767"/>
      <c r="H117" s="767"/>
      <c r="I117" s="767"/>
      <c r="J117" s="768"/>
      <c r="K117" s="468" t="s">
        <v>69</v>
      </c>
      <c r="L117" s="766"/>
      <c r="M117" s="768"/>
      <c r="N117" s="442"/>
      <c r="O117" s="467" t="s">
        <v>778</v>
      </c>
      <c r="P117" s="629"/>
      <c r="W117" s="453"/>
    </row>
    <row r="118" spans="1:23" s="64" customFormat="1" ht="17" thickBot="1">
      <c r="A118" s="470"/>
      <c r="B118" s="442"/>
      <c r="C118" s="442"/>
      <c r="D118" s="442"/>
      <c r="E118" s="442"/>
      <c r="F118" s="442"/>
      <c r="G118" s="442"/>
      <c r="H118" s="442"/>
      <c r="I118" s="442"/>
      <c r="J118" s="442"/>
      <c r="K118" s="442"/>
      <c r="L118" s="442"/>
      <c r="M118" s="442"/>
      <c r="N118" s="442"/>
      <c r="O118" s="442"/>
      <c r="P118" s="471"/>
      <c r="W118" s="453"/>
    </row>
    <row r="119" spans="1:23" s="64" customFormat="1" ht="17" thickBot="1">
      <c r="A119" s="470"/>
      <c r="B119" s="467" t="s">
        <v>862</v>
      </c>
      <c r="C119" s="442"/>
      <c r="D119" s="442"/>
      <c r="E119" s="472"/>
      <c r="F119" s="472"/>
      <c r="G119" s="766"/>
      <c r="H119" s="767"/>
      <c r="I119" s="768"/>
      <c r="J119" s="442"/>
      <c r="K119" s="467" t="s">
        <v>49</v>
      </c>
      <c r="L119" s="610"/>
      <c r="M119" s="442"/>
      <c r="N119" s="442"/>
      <c r="O119" s="467" t="s">
        <v>49</v>
      </c>
      <c r="P119" s="610"/>
      <c r="W119" s="453"/>
    </row>
    <row r="120" spans="1:23" s="64" customFormat="1" ht="17" thickBot="1">
      <c r="A120" s="470"/>
      <c r="B120" s="467"/>
      <c r="C120" s="442"/>
      <c r="D120" s="442"/>
      <c r="E120" s="474"/>
      <c r="F120" s="474"/>
      <c r="G120" s="474"/>
      <c r="H120" s="474"/>
      <c r="I120" s="442"/>
      <c r="J120" s="442"/>
      <c r="K120" s="467"/>
      <c r="L120" s="475"/>
      <c r="M120" s="450"/>
      <c r="N120" s="450"/>
      <c r="O120" s="476"/>
      <c r="P120" s="477"/>
      <c r="W120" s="453"/>
    </row>
    <row r="121" spans="1:23" s="64" customFormat="1" ht="17" thickBot="1">
      <c r="A121" s="470"/>
      <c r="B121" s="467" t="s">
        <v>779</v>
      </c>
      <c r="C121" s="442"/>
      <c r="D121" s="442"/>
      <c r="E121" s="474"/>
      <c r="F121" s="474"/>
      <c r="G121" s="801" t="s">
        <v>859</v>
      </c>
      <c r="H121" s="802"/>
      <c r="I121" s="803"/>
      <c r="J121" s="442"/>
      <c r="K121" s="467" t="s">
        <v>50</v>
      </c>
      <c r="L121" s="611"/>
      <c r="M121" s="442"/>
      <c r="N121" s="442"/>
      <c r="O121" s="467" t="s">
        <v>50</v>
      </c>
      <c r="P121" s="611"/>
      <c r="W121" s="453"/>
    </row>
    <row r="122" spans="1:23" s="64" customFormat="1" ht="16">
      <c r="A122" s="470"/>
      <c r="B122" s="442"/>
      <c r="C122" s="442"/>
      <c r="D122" s="442"/>
      <c r="E122" s="442"/>
      <c r="F122" s="442"/>
      <c r="G122" s="442"/>
      <c r="H122" s="442"/>
      <c r="I122" s="442"/>
      <c r="J122" s="442"/>
      <c r="K122" s="442"/>
      <c r="L122" s="442"/>
      <c r="M122" s="442"/>
      <c r="N122" s="442"/>
      <c r="O122" s="442"/>
      <c r="P122" s="471"/>
      <c r="W122" s="453"/>
    </row>
    <row r="123" spans="1:23" s="64" customFormat="1" ht="16">
      <c r="A123" s="470"/>
      <c r="B123" s="467" t="s">
        <v>70</v>
      </c>
      <c r="C123" s="442"/>
      <c r="D123" s="766"/>
      <c r="E123" s="767"/>
      <c r="F123" s="768"/>
      <c r="G123" s="442"/>
      <c r="H123" s="467" t="s">
        <v>71</v>
      </c>
      <c r="I123" s="442"/>
      <c r="J123" s="769"/>
      <c r="K123" s="804"/>
      <c r="L123" s="804"/>
      <c r="M123" s="804"/>
      <c r="N123" s="804"/>
      <c r="O123" s="770"/>
      <c r="P123" s="471"/>
      <c r="W123" s="453"/>
    </row>
    <row r="124" spans="1:23" s="64" customFormat="1" ht="16">
      <c r="A124" s="470"/>
      <c r="B124" s="442"/>
      <c r="C124" s="442"/>
      <c r="D124" s="442"/>
      <c r="E124" s="442"/>
      <c r="F124" s="442"/>
      <c r="G124" s="442"/>
      <c r="H124" s="442"/>
      <c r="I124" s="442"/>
      <c r="J124" s="442"/>
      <c r="K124" s="442"/>
      <c r="L124" s="442"/>
      <c r="M124" s="442"/>
      <c r="N124" s="442"/>
      <c r="O124" s="442"/>
      <c r="P124" s="471"/>
      <c r="W124" s="453"/>
    </row>
    <row r="125" spans="1:23" s="64" customFormat="1" ht="16">
      <c r="A125" s="470"/>
      <c r="B125" s="467" t="s">
        <v>72</v>
      </c>
      <c r="C125" s="442"/>
      <c r="D125" s="766"/>
      <c r="E125" s="767"/>
      <c r="F125" s="767"/>
      <c r="G125" s="767"/>
      <c r="H125" s="767"/>
      <c r="I125" s="767"/>
      <c r="J125" s="767"/>
      <c r="K125" s="767"/>
      <c r="L125" s="767"/>
      <c r="M125" s="767"/>
      <c r="N125" s="767"/>
      <c r="O125" s="768"/>
      <c r="P125" s="471"/>
      <c r="W125" s="453"/>
    </row>
    <row r="126" spans="1:23" s="64" customFormat="1" ht="17" thickBot="1">
      <c r="A126" s="479"/>
      <c r="B126" s="480"/>
      <c r="C126" s="480"/>
      <c r="D126" s="480"/>
      <c r="E126" s="480"/>
      <c r="F126" s="480"/>
      <c r="G126" s="480"/>
      <c r="H126" s="480"/>
      <c r="I126" s="480"/>
      <c r="J126" s="480"/>
      <c r="K126" s="480"/>
      <c r="L126" s="480"/>
      <c r="M126" s="480"/>
      <c r="N126" s="480"/>
      <c r="O126" s="480"/>
      <c r="P126" s="481"/>
      <c r="W126" s="453"/>
    </row>
    <row r="127" spans="1:23" s="64" customFormat="1" ht="17" thickBot="1">
      <c r="A127" s="470"/>
      <c r="B127" s="465"/>
      <c r="C127" s="465"/>
      <c r="D127" s="465"/>
      <c r="E127" s="465"/>
      <c r="F127" s="465"/>
      <c r="G127" s="465"/>
      <c r="H127" s="465"/>
      <c r="I127" s="465"/>
      <c r="J127" s="465"/>
      <c r="K127" s="465"/>
      <c r="L127" s="465"/>
      <c r="M127" s="465"/>
      <c r="N127" s="465"/>
      <c r="O127" s="465"/>
      <c r="P127" s="466"/>
      <c r="W127" s="457" t="s">
        <v>195</v>
      </c>
    </row>
    <row r="128" spans="1:23" s="64" customFormat="1" ht="17" thickBot="1">
      <c r="A128" s="374" t="s">
        <v>878</v>
      </c>
      <c r="B128" s="467" t="s">
        <v>68</v>
      </c>
      <c r="C128" s="442"/>
      <c r="D128" s="442"/>
      <c r="E128" s="766"/>
      <c r="F128" s="767"/>
      <c r="G128" s="767"/>
      <c r="H128" s="767"/>
      <c r="I128" s="767"/>
      <c r="J128" s="768"/>
      <c r="K128" s="468" t="s">
        <v>69</v>
      </c>
      <c r="L128" s="766"/>
      <c r="M128" s="768"/>
      <c r="N128" s="442"/>
      <c r="O128" s="467" t="s">
        <v>778</v>
      </c>
      <c r="P128" s="629"/>
      <c r="W128" s="453"/>
    </row>
    <row r="129" spans="1:23" s="64" customFormat="1" ht="17" thickBot="1">
      <c r="A129" s="470"/>
      <c r="B129" s="442"/>
      <c r="C129" s="442"/>
      <c r="D129" s="442"/>
      <c r="E129" s="442"/>
      <c r="F129" s="442"/>
      <c r="G129" s="442"/>
      <c r="H129" s="442"/>
      <c r="I129" s="442"/>
      <c r="J129" s="442"/>
      <c r="K129" s="442"/>
      <c r="L129" s="442"/>
      <c r="M129" s="442"/>
      <c r="N129" s="442"/>
      <c r="O129" s="442"/>
      <c r="P129" s="471"/>
      <c r="W129" s="453"/>
    </row>
    <row r="130" spans="1:23" s="64" customFormat="1" ht="17" thickBot="1">
      <c r="A130" s="470"/>
      <c r="B130" s="467" t="s">
        <v>862</v>
      </c>
      <c r="C130" s="442"/>
      <c r="D130" s="442"/>
      <c r="E130" s="472"/>
      <c r="F130" s="472"/>
      <c r="G130" s="766"/>
      <c r="H130" s="767"/>
      <c r="I130" s="768"/>
      <c r="J130" s="442"/>
      <c r="K130" s="467" t="s">
        <v>49</v>
      </c>
      <c r="L130" s="610"/>
      <c r="M130" s="442"/>
      <c r="N130" s="442"/>
      <c r="O130" s="467" t="s">
        <v>49</v>
      </c>
      <c r="P130" s="610"/>
      <c r="W130" s="453"/>
    </row>
    <row r="131" spans="1:23" s="64" customFormat="1" ht="17" thickBot="1">
      <c r="A131" s="470"/>
      <c r="B131" s="467"/>
      <c r="C131" s="442"/>
      <c r="D131" s="442"/>
      <c r="E131" s="474"/>
      <c r="F131" s="474"/>
      <c r="G131" s="474"/>
      <c r="H131" s="474"/>
      <c r="I131" s="442"/>
      <c r="J131" s="442"/>
      <c r="K131" s="467"/>
      <c r="L131" s="475"/>
      <c r="M131" s="450"/>
      <c r="N131" s="450"/>
      <c r="O131" s="476"/>
      <c r="P131" s="477"/>
      <c r="W131" s="453"/>
    </row>
    <row r="132" spans="1:23" s="64" customFormat="1" ht="17" thickBot="1">
      <c r="A132" s="470"/>
      <c r="B132" s="467" t="s">
        <v>779</v>
      </c>
      <c r="C132" s="442"/>
      <c r="D132" s="442"/>
      <c r="E132" s="474"/>
      <c r="F132" s="474"/>
      <c r="G132" s="801" t="s">
        <v>859</v>
      </c>
      <c r="H132" s="802"/>
      <c r="I132" s="803"/>
      <c r="J132" s="442"/>
      <c r="K132" s="467" t="s">
        <v>50</v>
      </c>
      <c r="L132" s="611"/>
      <c r="M132" s="442"/>
      <c r="N132" s="442"/>
      <c r="O132" s="467" t="s">
        <v>50</v>
      </c>
      <c r="P132" s="611"/>
      <c r="W132" s="453"/>
    </row>
    <row r="133" spans="1:23" s="64" customFormat="1" ht="16">
      <c r="A133" s="470"/>
      <c r="B133" s="442"/>
      <c r="C133" s="442"/>
      <c r="D133" s="442"/>
      <c r="E133" s="442"/>
      <c r="F133" s="442"/>
      <c r="G133" s="442"/>
      <c r="H133" s="442"/>
      <c r="I133" s="442"/>
      <c r="J133" s="442"/>
      <c r="K133" s="442"/>
      <c r="L133" s="442"/>
      <c r="M133" s="442"/>
      <c r="N133" s="442"/>
      <c r="O133" s="442"/>
      <c r="P133" s="471"/>
      <c r="W133" s="453"/>
    </row>
    <row r="134" spans="1:23" s="64" customFormat="1" ht="16">
      <c r="A134" s="470"/>
      <c r="B134" s="467" t="s">
        <v>70</v>
      </c>
      <c r="C134" s="442"/>
      <c r="D134" s="766"/>
      <c r="E134" s="767"/>
      <c r="F134" s="768"/>
      <c r="G134" s="442"/>
      <c r="H134" s="467" t="s">
        <v>71</v>
      </c>
      <c r="I134" s="442"/>
      <c r="J134" s="769"/>
      <c r="K134" s="804"/>
      <c r="L134" s="804"/>
      <c r="M134" s="804"/>
      <c r="N134" s="804"/>
      <c r="O134" s="770"/>
      <c r="P134" s="471"/>
      <c r="W134" s="453"/>
    </row>
    <row r="135" spans="1:23" s="64" customFormat="1" ht="16">
      <c r="A135" s="470"/>
      <c r="B135" s="442"/>
      <c r="C135" s="442"/>
      <c r="D135" s="442"/>
      <c r="E135" s="442"/>
      <c r="F135" s="442"/>
      <c r="G135" s="442"/>
      <c r="H135" s="442"/>
      <c r="I135" s="442"/>
      <c r="J135" s="442"/>
      <c r="K135" s="442"/>
      <c r="L135" s="442"/>
      <c r="M135" s="442"/>
      <c r="N135" s="442"/>
      <c r="O135" s="442"/>
      <c r="P135" s="471"/>
      <c r="W135" s="453"/>
    </row>
    <row r="136" spans="1:23" s="64" customFormat="1" ht="16">
      <c r="A136" s="470"/>
      <c r="B136" s="467" t="s">
        <v>72</v>
      </c>
      <c r="C136" s="442"/>
      <c r="D136" s="766"/>
      <c r="E136" s="767"/>
      <c r="F136" s="767"/>
      <c r="G136" s="767"/>
      <c r="H136" s="767"/>
      <c r="I136" s="767"/>
      <c r="J136" s="767"/>
      <c r="K136" s="767"/>
      <c r="L136" s="767"/>
      <c r="M136" s="767"/>
      <c r="N136" s="767"/>
      <c r="O136" s="768"/>
      <c r="P136" s="471"/>
      <c r="W136" s="453"/>
    </row>
    <row r="137" spans="1:23" s="64" customFormat="1" ht="17" thickBot="1">
      <c r="A137" s="479"/>
      <c r="B137" s="480"/>
      <c r="C137" s="480"/>
      <c r="D137" s="480"/>
      <c r="E137" s="480"/>
      <c r="F137" s="480"/>
      <c r="G137" s="480"/>
      <c r="H137" s="480"/>
      <c r="I137" s="480"/>
      <c r="J137" s="480"/>
      <c r="K137" s="480"/>
      <c r="L137" s="480"/>
      <c r="M137" s="480"/>
      <c r="N137" s="480"/>
      <c r="O137" s="480"/>
      <c r="P137" s="481"/>
      <c r="W137" s="453"/>
    </row>
    <row r="138" spans="1:23" s="64" customFormat="1" ht="17" thickBot="1">
      <c r="A138" s="470"/>
      <c r="B138" s="465"/>
      <c r="C138" s="465"/>
      <c r="D138" s="465"/>
      <c r="E138" s="465"/>
      <c r="F138" s="465"/>
      <c r="G138" s="465"/>
      <c r="H138" s="465"/>
      <c r="I138" s="465"/>
      <c r="J138" s="465"/>
      <c r="K138" s="465"/>
      <c r="L138" s="465"/>
      <c r="M138" s="465"/>
      <c r="N138" s="465"/>
      <c r="O138" s="465"/>
      <c r="P138" s="466"/>
      <c r="W138" s="457" t="s">
        <v>195</v>
      </c>
    </row>
    <row r="139" spans="1:23" s="64" customFormat="1" ht="17" thickBot="1">
      <c r="A139" s="374" t="s">
        <v>879</v>
      </c>
      <c r="B139" s="467" t="s">
        <v>68</v>
      </c>
      <c r="C139" s="442"/>
      <c r="D139" s="442"/>
      <c r="E139" s="766"/>
      <c r="F139" s="767"/>
      <c r="G139" s="767"/>
      <c r="H139" s="767"/>
      <c r="I139" s="767"/>
      <c r="J139" s="768"/>
      <c r="K139" s="468" t="s">
        <v>69</v>
      </c>
      <c r="L139" s="766"/>
      <c r="M139" s="768"/>
      <c r="N139" s="442"/>
      <c r="O139" s="467" t="s">
        <v>778</v>
      </c>
      <c r="P139" s="629"/>
      <c r="W139" s="453"/>
    </row>
    <row r="140" spans="1:23" s="64" customFormat="1" ht="17" thickBot="1">
      <c r="A140" s="470"/>
      <c r="B140" s="442"/>
      <c r="C140" s="442"/>
      <c r="D140" s="442"/>
      <c r="E140" s="442"/>
      <c r="F140" s="442"/>
      <c r="G140" s="442"/>
      <c r="H140" s="442"/>
      <c r="I140" s="442"/>
      <c r="J140" s="442"/>
      <c r="K140" s="442"/>
      <c r="L140" s="442"/>
      <c r="M140" s="442"/>
      <c r="N140" s="442"/>
      <c r="O140" s="442"/>
      <c r="P140" s="471"/>
      <c r="W140" s="453"/>
    </row>
    <row r="141" spans="1:23" s="64" customFormat="1" ht="17" thickBot="1">
      <c r="A141" s="470"/>
      <c r="B141" s="467" t="s">
        <v>862</v>
      </c>
      <c r="C141" s="442"/>
      <c r="D141" s="442"/>
      <c r="E141" s="472"/>
      <c r="F141" s="472"/>
      <c r="G141" s="766"/>
      <c r="H141" s="767"/>
      <c r="I141" s="768"/>
      <c r="J141" s="442"/>
      <c r="K141" s="467" t="s">
        <v>49</v>
      </c>
      <c r="L141" s="610"/>
      <c r="M141" s="442"/>
      <c r="N141" s="442"/>
      <c r="O141" s="467" t="s">
        <v>49</v>
      </c>
      <c r="P141" s="610"/>
      <c r="W141" s="453"/>
    </row>
    <row r="142" spans="1:23" s="64" customFormat="1" ht="17" thickBot="1">
      <c r="A142" s="470"/>
      <c r="B142" s="467"/>
      <c r="C142" s="442"/>
      <c r="D142" s="442"/>
      <c r="E142" s="474"/>
      <c r="F142" s="474"/>
      <c r="G142" s="474"/>
      <c r="H142" s="474"/>
      <c r="I142" s="442"/>
      <c r="J142" s="442"/>
      <c r="K142" s="467"/>
      <c r="L142" s="475"/>
      <c r="M142" s="450"/>
      <c r="N142" s="450"/>
      <c r="O142" s="476"/>
      <c r="P142" s="477"/>
      <c r="W142" s="453"/>
    </row>
    <row r="143" spans="1:23" s="64" customFormat="1" ht="17" thickBot="1">
      <c r="A143" s="470"/>
      <c r="B143" s="467" t="s">
        <v>779</v>
      </c>
      <c r="C143" s="442"/>
      <c r="D143" s="442"/>
      <c r="E143" s="474"/>
      <c r="F143" s="474"/>
      <c r="G143" s="801" t="s">
        <v>859</v>
      </c>
      <c r="H143" s="802"/>
      <c r="I143" s="803"/>
      <c r="J143" s="442"/>
      <c r="K143" s="467" t="s">
        <v>50</v>
      </c>
      <c r="L143" s="611"/>
      <c r="M143" s="442"/>
      <c r="N143" s="442"/>
      <c r="O143" s="467" t="s">
        <v>50</v>
      </c>
      <c r="P143" s="611"/>
      <c r="W143" s="453"/>
    </row>
    <row r="144" spans="1:23" s="64" customFormat="1" ht="16">
      <c r="A144" s="470"/>
      <c r="B144" s="442"/>
      <c r="C144" s="442"/>
      <c r="D144" s="442"/>
      <c r="E144" s="442"/>
      <c r="F144" s="442"/>
      <c r="G144" s="442"/>
      <c r="H144" s="442"/>
      <c r="I144" s="442"/>
      <c r="J144" s="442"/>
      <c r="K144" s="442"/>
      <c r="L144" s="442"/>
      <c r="M144" s="442"/>
      <c r="N144" s="442"/>
      <c r="O144" s="442"/>
      <c r="P144" s="471"/>
      <c r="W144" s="453"/>
    </row>
    <row r="145" spans="1:23" s="64" customFormat="1" ht="16">
      <c r="A145" s="470"/>
      <c r="B145" s="467" t="s">
        <v>70</v>
      </c>
      <c r="C145" s="442"/>
      <c r="D145" s="766"/>
      <c r="E145" s="767"/>
      <c r="F145" s="768"/>
      <c r="G145" s="442"/>
      <c r="H145" s="467" t="s">
        <v>71</v>
      </c>
      <c r="I145" s="442"/>
      <c r="J145" s="769"/>
      <c r="K145" s="804"/>
      <c r="L145" s="804"/>
      <c r="M145" s="804"/>
      <c r="N145" s="804"/>
      <c r="O145" s="770"/>
      <c r="P145" s="471"/>
      <c r="W145" s="453"/>
    </row>
    <row r="146" spans="1:23" s="64" customFormat="1" ht="16">
      <c r="A146" s="470"/>
      <c r="B146" s="442"/>
      <c r="C146" s="442"/>
      <c r="D146" s="442"/>
      <c r="E146" s="442"/>
      <c r="F146" s="442"/>
      <c r="G146" s="442"/>
      <c r="H146" s="442"/>
      <c r="I146" s="442"/>
      <c r="J146" s="442"/>
      <c r="K146" s="442"/>
      <c r="L146" s="442"/>
      <c r="M146" s="442"/>
      <c r="N146" s="442"/>
      <c r="O146" s="442"/>
      <c r="P146" s="471"/>
      <c r="W146" s="453"/>
    </row>
    <row r="147" spans="1:23" s="64" customFormat="1" ht="16">
      <c r="A147" s="470"/>
      <c r="B147" s="467" t="s">
        <v>72</v>
      </c>
      <c r="C147" s="442"/>
      <c r="D147" s="766"/>
      <c r="E147" s="767"/>
      <c r="F147" s="767"/>
      <c r="G147" s="767"/>
      <c r="H147" s="767"/>
      <c r="I147" s="767"/>
      <c r="J147" s="767"/>
      <c r="K147" s="767"/>
      <c r="L147" s="767"/>
      <c r="M147" s="767"/>
      <c r="N147" s="767"/>
      <c r="O147" s="768"/>
      <c r="P147" s="471"/>
      <c r="W147" s="453"/>
    </row>
    <row r="148" spans="1:23" s="64" customFormat="1" ht="17" thickBot="1">
      <c r="A148" s="479"/>
      <c r="B148" s="480"/>
      <c r="C148" s="480"/>
      <c r="D148" s="480"/>
      <c r="E148" s="480"/>
      <c r="F148" s="480"/>
      <c r="G148" s="480"/>
      <c r="H148" s="480"/>
      <c r="I148" s="480"/>
      <c r="J148" s="480"/>
      <c r="K148" s="480"/>
      <c r="L148" s="480"/>
      <c r="M148" s="480"/>
      <c r="N148" s="480"/>
      <c r="O148" s="480"/>
      <c r="P148" s="481"/>
      <c r="W148" s="453"/>
    </row>
    <row r="149" spans="1:23" s="64" customFormat="1" ht="17" thickBot="1">
      <c r="A149" s="470"/>
      <c r="B149" s="465"/>
      <c r="C149" s="465"/>
      <c r="D149" s="465"/>
      <c r="E149" s="465"/>
      <c r="F149" s="465"/>
      <c r="G149" s="465"/>
      <c r="H149" s="465"/>
      <c r="I149" s="465"/>
      <c r="J149" s="465"/>
      <c r="K149" s="465"/>
      <c r="L149" s="465"/>
      <c r="M149" s="465"/>
      <c r="N149" s="465"/>
      <c r="O149" s="465"/>
      <c r="P149" s="466"/>
      <c r="W149" s="457" t="s">
        <v>195</v>
      </c>
    </row>
    <row r="150" spans="1:23" s="64" customFormat="1" ht="17" thickBot="1">
      <c r="A150" s="374" t="s">
        <v>880</v>
      </c>
      <c r="B150" s="467" t="s">
        <v>68</v>
      </c>
      <c r="C150" s="442"/>
      <c r="D150" s="442"/>
      <c r="E150" s="766"/>
      <c r="F150" s="767"/>
      <c r="G150" s="767"/>
      <c r="H150" s="767"/>
      <c r="I150" s="767"/>
      <c r="J150" s="768"/>
      <c r="K150" s="468" t="s">
        <v>69</v>
      </c>
      <c r="L150" s="766"/>
      <c r="M150" s="768"/>
      <c r="N150" s="442"/>
      <c r="O150" s="467" t="s">
        <v>778</v>
      </c>
      <c r="P150" s="629"/>
      <c r="W150" s="453"/>
    </row>
    <row r="151" spans="1:23" s="64" customFormat="1" ht="17" thickBot="1">
      <c r="A151" s="470"/>
      <c r="B151" s="442"/>
      <c r="C151" s="442"/>
      <c r="D151" s="442"/>
      <c r="E151" s="442"/>
      <c r="F151" s="442"/>
      <c r="G151" s="442"/>
      <c r="H151" s="442"/>
      <c r="I151" s="442"/>
      <c r="J151" s="442"/>
      <c r="K151" s="442"/>
      <c r="L151" s="442"/>
      <c r="M151" s="442"/>
      <c r="N151" s="442"/>
      <c r="O151" s="442"/>
      <c r="P151" s="471"/>
      <c r="W151" s="453"/>
    </row>
    <row r="152" spans="1:23" s="64" customFormat="1" ht="17" thickBot="1">
      <c r="A152" s="470"/>
      <c r="B152" s="467" t="s">
        <v>862</v>
      </c>
      <c r="C152" s="442"/>
      <c r="D152" s="442"/>
      <c r="E152" s="472"/>
      <c r="F152" s="472"/>
      <c r="G152" s="766"/>
      <c r="H152" s="767"/>
      <c r="I152" s="768"/>
      <c r="J152" s="442"/>
      <c r="K152" s="467" t="s">
        <v>49</v>
      </c>
      <c r="L152" s="610"/>
      <c r="M152" s="442"/>
      <c r="N152" s="442"/>
      <c r="O152" s="467" t="s">
        <v>49</v>
      </c>
      <c r="P152" s="610"/>
      <c r="W152" s="453"/>
    </row>
    <row r="153" spans="1:23" s="64" customFormat="1" ht="17" thickBot="1">
      <c r="A153" s="470"/>
      <c r="B153" s="467"/>
      <c r="C153" s="442"/>
      <c r="D153" s="442"/>
      <c r="E153" s="474"/>
      <c r="F153" s="474"/>
      <c r="G153" s="474"/>
      <c r="H153" s="474"/>
      <c r="I153" s="442"/>
      <c r="J153" s="442"/>
      <c r="K153" s="467"/>
      <c r="L153" s="475"/>
      <c r="M153" s="450"/>
      <c r="N153" s="450"/>
      <c r="O153" s="476"/>
      <c r="P153" s="477"/>
      <c r="W153" s="453"/>
    </row>
    <row r="154" spans="1:23" s="64" customFormat="1" ht="17" thickBot="1">
      <c r="A154" s="470"/>
      <c r="B154" s="467" t="s">
        <v>779</v>
      </c>
      <c r="C154" s="442"/>
      <c r="D154" s="442"/>
      <c r="E154" s="474"/>
      <c r="F154" s="474"/>
      <c r="G154" s="801" t="s">
        <v>859</v>
      </c>
      <c r="H154" s="802"/>
      <c r="I154" s="803"/>
      <c r="J154" s="442"/>
      <c r="K154" s="467" t="s">
        <v>50</v>
      </c>
      <c r="L154" s="611"/>
      <c r="M154" s="442"/>
      <c r="N154" s="442"/>
      <c r="O154" s="467" t="s">
        <v>50</v>
      </c>
      <c r="P154" s="611"/>
      <c r="W154" s="453"/>
    </row>
    <row r="155" spans="1:23" s="64" customFormat="1" ht="16">
      <c r="A155" s="470"/>
      <c r="B155" s="442"/>
      <c r="C155" s="442"/>
      <c r="D155" s="442"/>
      <c r="E155" s="442"/>
      <c r="F155" s="442"/>
      <c r="G155" s="442"/>
      <c r="H155" s="442"/>
      <c r="I155" s="442"/>
      <c r="J155" s="442"/>
      <c r="K155" s="442"/>
      <c r="L155" s="442"/>
      <c r="M155" s="442"/>
      <c r="N155" s="442"/>
      <c r="O155" s="442"/>
      <c r="P155" s="471"/>
      <c r="W155" s="453"/>
    </row>
    <row r="156" spans="1:23" s="64" customFormat="1" ht="16">
      <c r="A156" s="470"/>
      <c r="B156" s="467" t="s">
        <v>70</v>
      </c>
      <c r="C156" s="442"/>
      <c r="D156" s="766"/>
      <c r="E156" s="767"/>
      <c r="F156" s="768"/>
      <c r="G156" s="442"/>
      <c r="H156" s="467" t="s">
        <v>71</v>
      </c>
      <c r="I156" s="442"/>
      <c r="J156" s="769"/>
      <c r="K156" s="804"/>
      <c r="L156" s="804"/>
      <c r="M156" s="804"/>
      <c r="N156" s="804"/>
      <c r="O156" s="770"/>
      <c r="P156" s="471"/>
      <c r="W156" s="453"/>
    </row>
    <row r="157" spans="1:23" s="64" customFormat="1" ht="16">
      <c r="A157" s="470"/>
      <c r="B157" s="442"/>
      <c r="C157" s="442"/>
      <c r="D157" s="442"/>
      <c r="E157" s="442"/>
      <c r="F157" s="442"/>
      <c r="G157" s="442"/>
      <c r="H157" s="442"/>
      <c r="I157" s="442"/>
      <c r="J157" s="442"/>
      <c r="K157" s="442"/>
      <c r="L157" s="442"/>
      <c r="M157" s="442"/>
      <c r="N157" s="442"/>
      <c r="O157" s="442"/>
      <c r="P157" s="471"/>
      <c r="W157" s="453"/>
    </row>
    <row r="158" spans="1:23" s="64" customFormat="1" ht="16">
      <c r="A158" s="470"/>
      <c r="B158" s="467" t="s">
        <v>72</v>
      </c>
      <c r="C158" s="442"/>
      <c r="D158" s="766"/>
      <c r="E158" s="767"/>
      <c r="F158" s="767"/>
      <c r="G158" s="767"/>
      <c r="H158" s="767"/>
      <c r="I158" s="767"/>
      <c r="J158" s="767"/>
      <c r="K158" s="767"/>
      <c r="L158" s="767"/>
      <c r="M158" s="767"/>
      <c r="N158" s="767"/>
      <c r="O158" s="768"/>
      <c r="P158" s="471"/>
      <c r="W158" s="453"/>
    </row>
    <row r="159" spans="1:23" s="64" customFormat="1" ht="17" thickBot="1">
      <c r="A159" s="479"/>
      <c r="B159" s="480"/>
      <c r="C159" s="480"/>
      <c r="D159" s="480"/>
      <c r="E159" s="480"/>
      <c r="F159" s="480"/>
      <c r="G159" s="480"/>
      <c r="H159" s="480"/>
      <c r="I159" s="480"/>
      <c r="J159" s="480"/>
      <c r="K159" s="480"/>
      <c r="L159" s="480"/>
      <c r="M159" s="480"/>
      <c r="N159" s="480"/>
      <c r="O159" s="480"/>
      <c r="P159" s="481"/>
      <c r="W159" s="453"/>
    </row>
    <row r="160" spans="1:23" s="64" customFormat="1" ht="17" thickBot="1">
      <c r="A160" s="470"/>
      <c r="B160" s="465"/>
      <c r="C160" s="465"/>
      <c r="D160" s="465"/>
      <c r="E160" s="465"/>
      <c r="F160" s="465"/>
      <c r="G160" s="465"/>
      <c r="H160" s="465"/>
      <c r="I160" s="465"/>
      <c r="J160" s="465"/>
      <c r="K160" s="465"/>
      <c r="L160" s="465"/>
      <c r="M160" s="465"/>
      <c r="N160" s="465"/>
      <c r="O160" s="465"/>
      <c r="P160" s="466"/>
      <c r="W160" s="457" t="s">
        <v>195</v>
      </c>
    </row>
    <row r="161" spans="1:23" s="64" customFormat="1" ht="17" thickBot="1">
      <c r="A161" s="374" t="s">
        <v>881</v>
      </c>
      <c r="B161" s="467" t="s">
        <v>68</v>
      </c>
      <c r="C161" s="442"/>
      <c r="D161" s="442"/>
      <c r="E161" s="766"/>
      <c r="F161" s="767"/>
      <c r="G161" s="767"/>
      <c r="H161" s="767"/>
      <c r="I161" s="767"/>
      <c r="J161" s="768"/>
      <c r="K161" s="468" t="s">
        <v>69</v>
      </c>
      <c r="L161" s="766"/>
      <c r="M161" s="768"/>
      <c r="N161" s="442"/>
      <c r="O161" s="467" t="s">
        <v>778</v>
      </c>
      <c r="P161" s="629"/>
      <c r="W161" s="453"/>
    </row>
    <row r="162" spans="1:23" s="64" customFormat="1" ht="17" thickBot="1">
      <c r="A162" s="470"/>
      <c r="B162" s="442"/>
      <c r="C162" s="442"/>
      <c r="D162" s="442"/>
      <c r="E162" s="442"/>
      <c r="F162" s="442"/>
      <c r="G162" s="442"/>
      <c r="H162" s="442"/>
      <c r="I162" s="442"/>
      <c r="J162" s="442"/>
      <c r="K162" s="442"/>
      <c r="L162" s="442"/>
      <c r="M162" s="442"/>
      <c r="N162" s="442"/>
      <c r="O162" s="442"/>
      <c r="P162" s="471"/>
      <c r="W162" s="453"/>
    </row>
    <row r="163" spans="1:23" s="64" customFormat="1" ht="17" thickBot="1">
      <c r="A163" s="470"/>
      <c r="B163" s="467" t="s">
        <v>862</v>
      </c>
      <c r="C163" s="442"/>
      <c r="D163" s="442"/>
      <c r="E163" s="472"/>
      <c r="F163" s="472"/>
      <c r="G163" s="766"/>
      <c r="H163" s="767"/>
      <c r="I163" s="768"/>
      <c r="J163" s="442"/>
      <c r="K163" s="467" t="s">
        <v>49</v>
      </c>
      <c r="L163" s="610"/>
      <c r="M163" s="442"/>
      <c r="N163" s="442"/>
      <c r="O163" s="467" t="s">
        <v>49</v>
      </c>
      <c r="P163" s="610"/>
      <c r="W163" s="453"/>
    </row>
    <row r="164" spans="1:23" s="64" customFormat="1" ht="17" thickBot="1">
      <c r="A164" s="470"/>
      <c r="B164" s="467"/>
      <c r="C164" s="442"/>
      <c r="D164" s="442"/>
      <c r="E164" s="474"/>
      <c r="F164" s="474"/>
      <c r="G164" s="474"/>
      <c r="H164" s="474"/>
      <c r="I164" s="442"/>
      <c r="J164" s="442"/>
      <c r="K164" s="467"/>
      <c r="L164" s="475"/>
      <c r="M164" s="450"/>
      <c r="N164" s="450"/>
      <c r="O164" s="476"/>
      <c r="P164" s="477"/>
      <c r="W164" s="453"/>
    </row>
    <row r="165" spans="1:23" s="64" customFormat="1" ht="17" thickBot="1">
      <c r="A165" s="470"/>
      <c r="B165" s="467" t="s">
        <v>779</v>
      </c>
      <c r="C165" s="442"/>
      <c r="D165" s="442"/>
      <c r="E165" s="474"/>
      <c r="F165" s="474"/>
      <c r="G165" s="801" t="s">
        <v>859</v>
      </c>
      <c r="H165" s="802"/>
      <c r="I165" s="803"/>
      <c r="J165" s="442"/>
      <c r="K165" s="467" t="s">
        <v>50</v>
      </c>
      <c r="L165" s="611"/>
      <c r="M165" s="442"/>
      <c r="N165" s="442"/>
      <c r="O165" s="467" t="s">
        <v>50</v>
      </c>
      <c r="P165" s="611"/>
      <c r="W165" s="453"/>
    </row>
    <row r="166" spans="1:23" s="64" customFormat="1" ht="16">
      <c r="A166" s="470"/>
      <c r="B166" s="442"/>
      <c r="C166" s="442"/>
      <c r="D166" s="442"/>
      <c r="E166" s="442"/>
      <c r="F166" s="442"/>
      <c r="G166" s="442"/>
      <c r="H166" s="442"/>
      <c r="I166" s="442"/>
      <c r="J166" s="442"/>
      <c r="K166" s="442"/>
      <c r="L166" s="442"/>
      <c r="M166" s="442"/>
      <c r="N166" s="442"/>
      <c r="O166" s="442"/>
      <c r="P166" s="471"/>
      <c r="W166" s="453"/>
    </row>
    <row r="167" spans="1:23" s="64" customFormat="1" ht="16">
      <c r="A167" s="470"/>
      <c r="B167" s="467" t="s">
        <v>70</v>
      </c>
      <c r="C167" s="442"/>
      <c r="D167" s="766"/>
      <c r="E167" s="767"/>
      <c r="F167" s="768"/>
      <c r="G167" s="442"/>
      <c r="H167" s="467" t="s">
        <v>71</v>
      </c>
      <c r="I167" s="442"/>
      <c r="J167" s="769"/>
      <c r="K167" s="804"/>
      <c r="L167" s="804"/>
      <c r="M167" s="804"/>
      <c r="N167" s="804"/>
      <c r="O167" s="770"/>
      <c r="P167" s="471"/>
      <c r="W167" s="453"/>
    </row>
    <row r="168" spans="1:23" s="64" customFormat="1" ht="16">
      <c r="A168" s="470"/>
      <c r="B168" s="442"/>
      <c r="C168" s="442"/>
      <c r="D168" s="442"/>
      <c r="E168" s="442"/>
      <c r="F168" s="442"/>
      <c r="G168" s="442"/>
      <c r="H168" s="442"/>
      <c r="I168" s="442"/>
      <c r="J168" s="442"/>
      <c r="K168" s="442"/>
      <c r="L168" s="442"/>
      <c r="M168" s="442"/>
      <c r="N168" s="442"/>
      <c r="O168" s="442"/>
      <c r="P168" s="471"/>
      <c r="W168" s="453"/>
    </row>
    <row r="169" spans="1:23" s="64" customFormat="1" ht="16">
      <c r="A169" s="470"/>
      <c r="B169" s="467" t="s">
        <v>72</v>
      </c>
      <c r="C169" s="442"/>
      <c r="D169" s="766"/>
      <c r="E169" s="767"/>
      <c r="F169" s="767"/>
      <c r="G169" s="767"/>
      <c r="H169" s="767"/>
      <c r="I169" s="767"/>
      <c r="J169" s="767"/>
      <c r="K169" s="767"/>
      <c r="L169" s="767"/>
      <c r="M169" s="767"/>
      <c r="N169" s="767"/>
      <c r="O169" s="768"/>
      <c r="P169" s="471"/>
      <c r="W169" s="453"/>
    </row>
    <row r="170" spans="1:23" s="64" customFormat="1" ht="17" thickBot="1">
      <c r="A170" s="479"/>
      <c r="B170" s="480"/>
      <c r="C170" s="480"/>
      <c r="D170" s="480"/>
      <c r="E170" s="480"/>
      <c r="F170" s="480"/>
      <c r="G170" s="480"/>
      <c r="H170" s="480"/>
      <c r="I170" s="480"/>
      <c r="J170" s="480"/>
      <c r="K170" s="480"/>
      <c r="L170" s="480"/>
      <c r="M170" s="480"/>
      <c r="N170" s="480"/>
      <c r="O170" s="480"/>
      <c r="P170" s="481"/>
      <c r="W170" s="453"/>
    </row>
    <row r="171" spans="1:23" s="64" customFormat="1" ht="17" thickBot="1">
      <c r="A171" s="470"/>
      <c r="B171" s="465"/>
      <c r="C171" s="465"/>
      <c r="D171" s="465"/>
      <c r="E171" s="465"/>
      <c r="F171" s="465"/>
      <c r="G171" s="465"/>
      <c r="H171" s="465"/>
      <c r="I171" s="465"/>
      <c r="J171" s="465"/>
      <c r="K171" s="465"/>
      <c r="L171" s="465"/>
      <c r="M171" s="465"/>
      <c r="N171" s="465"/>
      <c r="O171" s="465"/>
      <c r="P171" s="466"/>
      <c r="W171" s="457" t="s">
        <v>195</v>
      </c>
    </row>
    <row r="172" spans="1:23" s="64" customFormat="1" ht="17" thickBot="1">
      <c r="A172" s="374" t="s">
        <v>882</v>
      </c>
      <c r="B172" s="467" t="s">
        <v>68</v>
      </c>
      <c r="C172" s="442"/>
      <c r="D172" s="442"/>
      <c r="E172" s="766"/>
      <c r="F172" s="767"/>
      <c r="G172" s="767"/>
      <c r="H172" s="767"/>
      <c r="I172" s="767"/>
      <c r="J172" s="768"/>
      <c r="K172" s="468" t="s">
        <v>69</v>
      </c>
      <c r="L172" s="766"/>
      <c r="M172" s="768"/>
      <c r="N172" s="442"/>
      <c r="O172" s="467" t="s">
        <v>778</v>
      </c>
      <c r="P172" s="629"/>
      <c r="W172" s="453"/>
    </row>
    <row r="173" spans="1:23" s="64" customFormat="1" ht="17" thickBot="1">
      <c r="A173" s="470"/>
      <c r="B173" s="442"/>
      <c r="C173" s="442"/>
      <c r="D173" s="442"/>
      <c r="E173" s="442"/>
      <c r="F173" s="442"/>
      <c r="G173" s="442"/>
      <c r="H173" s="442"/>
      <c r="I173" s="442"/>
      <c r="J173" s="442"/>
      <c r="K173" s="442"/>
      <c r="L173" s="442"/>
      <c r="M173" s="442"/>
      <c r="N173" s="442"/>
      <c r="O173" s="442"/>
      <c r="P173" s="471"/>
      <c r="W173" s="453"/>
    </row>
    <row r="174" spans="1:23" s="64" customFormat="1" ht="17" thickBot="1">
      <c r="A174" s="470"/>
      <c r="B174" s="467" t="s">
        <v>862</v>
      </c>
      <c r="C174" s="442"/>
      <c r="D174" s="442"/>
      <c r="E174" s="472"/>
      <c r="F174" s="472"/>
      <c r="G174" s="766"/>
      <c r="H174" s="767"/>
      <c r="I174" s="768"/>
      <c r="J174" s="442"/>
      <c r="K174" s="467" t="s">
        <v>49</v>
      </c>
      <c r="L174" s="610"/>
      <c r="M174" s="442"/>
      <c r="N174" s="442"/>
      <c r="O174" s="467" t="s">
        <v>49</v>
      </c>
      <c r="P174" s="610"/>
      <c r="W174" s="453"/>
    </row>
    <row r="175" spans="1:23" s="64" customFormat="1" ht="17" thickBot="1">
      <c r="A175" s="470"/>
      <c r="B175" s="467"/>
      <c r="C175" s="442"/>
      <c r="D175" s="442"/>
      <c r="E175" s="474"/>
      <c r="F175" s="474"/>
      <c r="G175" s="474"/>
      <c r="H175" s="474"/>
      <c r="I175" s="442"/>
      <c r="J175" s="442"/>
      <c r="K175" s="467"/>
      <c r="L175" s="475"/>
      <c r="M175" s="450"/>
      <c r="N175" s="450"/>
      <c r="O175" s="476"/>
      <c r="P175" s="477"/>
      <c r="W175" s="453"/>
    </row>
    <row r="176" spans="1:23" s="64" customFormat="1" ht="17" thickBot="1">
      <c r="A176" s="470"/>
      <c r="B176" s="467" t="s">
        <v>779</v>
      </c>
      <c r="C176" s="442"/>
      <c r="D176" s="442"/>
      <c r="E176" s="474"/>
      <c r="F176" s="474"/>
      <c r="G176" s="801" t="s">
        <v>859</v>
      </c>
      <c r="H176" s="802"/>
      <c r="I176" s="803"/>
      <c r="J176" s="442"/>
      <c r="K176" s="467" t="s">
        <v>50</v>
      </c>
      <c r="L176" s="611"/>
      <c r="M176" s="442"/>
      <c r="N176" s="442"/>
      <c r="O176" s="467" t="s">
        <v>50</v>
      </c>
      <c r="P176" s="611"/>
      <c r="W176" s="453"/>
    </row>
    <row r="177" spans="1:23" s="64" customFormat="1" ht="16">
      <c r="A177" s="470"/>
      <c r="B177" s="442"/>
      <c r="C177" s="442"/>
      <c r="D177" s="442"/>
      <c r="E177" s="442"/>
      <c r="F177" s="442"/>
      <c r="G177" s="442"/>
      <c r="H177" s="442"/>
      <c r="I177" s="442"/>
      <c r="J177" s="442"/>
      <c r="K177" s="442"/>
      <c r="L177" s="442"/>
      <c r="M177" s="442"/>
      <c r="N177" s="442"/>
      <c r="O177" s="442"/>
      <c r="P177" s="471"/>
      <c r="W177" s="453"/>
    </row>
    <row r="178" spans="1:23" s="64" customFormat="1" ht="16">
      <c r="A178" s="470"/>
      <c r="B178" s="467" t="s">
        <v>70</v>
      </c>
      <c r="C178" s="442"/>
      <c r="D178" s="766"/>
      <c r="E178" s="767"/>
      <c r="F178" s="768"/>
      <c r="G178" s="442"/>
      <c r="H178" s="467" t="s">
        <v>71</v>
      </c>
      <c r="I178" s="442"/>
      <c r="J178" s="769"/>
      <c r="K178" s="804"/>
      <c r="L178" s="804"/>
      <c r="M178" s="804"/>
      <c r="N178" s="804"/>
      <c r="O178" s="770"/>
      <c r="P178" s="471"/>
      <c r="W178" s="453"/>
    </row>
    <row r="179" spans="1:23" s="64" customFormat="1" ht="16">
      <c r="A179" s="470"/>
      <c r="B179" s="442"/>
      <c r="C179" s="442"/>
      <c r="D179" s="442"/>
      <c r="E179" s="442"/>
      <c r="F179" s="442"/>
      <c r="G179" s="442"/>
      <c r="H179" s="442"/>
      <c r="I179" s="442"/>
      <c r="J179" s="442"/>
      <c r="K179" s="442"/>
      <c r="L179" s="442"/>
      <c r="M179" s="442"/>
      <c r="N179" s="442"/>
      <c r="O179" s="442"/>
      <c r="P179" s="471"/>
      <c r="W179" s="453"/>
    </row>
    <row r="180" spans="1:23" s="64" customFormat="1" ht="16">
      <c r="A180" s="470"/>
      <c r="B180" s="467" t="s">
        <v>72</v>
      </c>
      <c r="C180" s="442"/>
      <c r="D180" s="766"/>
      <c r="E180" s="767"/>
      <c r="F180" s="767"/>
      <c r="G180" s="767"/>
      <c r="H180" s="767"/>
      <c r="I180" s="767"/>
      <c r="J180" s="767"/>
      <c r="K180" s="767"/>
      <c r="L180" s="767"/>
      <c r="M180" s="767"/>
      <c r="N180" s="767"/>
      <c r="O180" s="768"/>
      <c r="P180" s="471"/>
      <c r="W180" s="453"/>
    </row>
    <row r="181" spans="1:23" s="64" customFormat="1" ht="17" thickBot="1">
      <c r="A181" s="479"/>
      <c r="B181" s="480"/>
      <c r="C181" s="480"/>
      <c r="D181" s="480"/>
      <c r="E181" s="480"/>
      <c r="F181" s="480"/>
      <c r="G181" s="480"/>
      <c r="H181" s="480"/>
      <c r="I181" s="480"/>
      <c r="J181" s="480"/>
      <c r="K181" s="480"/>
      <c r="L181" s="480"/>
      <c r="M181" s="480"/>
      <c r="N181" s="480"/>
      <c r="O181" s="480"/>
      <c r="P181" s="481"/>
      <c r="W181" s="453"/>
    </row>
    <row r="182" spans="1:23" ht="17" thickBot="1">
      <c r="A182" s="470"/>
      <c r="B182" s="465"/>
      <c r="C182" s="465"/>
      <c r="D182" s="465"/>
      <c r="E182" s="465"/>
      <c r="F182" s="465"/>
      <c r="G182" s="465"/>
      <c r="H182" s="465"/>
      <c r="I182" s="465"/>
      <c r="J182" s="465"/>
      <c r="K182" s="465"/>
      <c r="L182" s="465"/>
      <c r="M182" s="465"/>
      <c r="N182" s="465"/>
      <c r="O182" s="465"/>
      <c r="P182" s="466"/>
      <c r="Q182" s="64"/>
      <c r="R182" s="64"/>
      <c r="S182" s="64"/>
      <c r="T182" s="64"/>
      <c r="U182" s="64"/>
      <c r="V182" s="64"/>
      <c r="W182" s="457" t="s">
        <v>195</v>
      </c>
    </row>
    <row r="183" spans="1:23" s="64" customFormat="1" ht="17" thickBot="1">
      <c r="A183" s="374" t="s">
        <v>883</v>
      </c>
      <c r="B183" s="467" t="s">
        <v>68</v>
      </c>
      <c r="C183" s="442"/>
      <c r="D183" s="442"/>
      <c r="E183" s="766"/>
      <c r="F183" s="767"/>
      <c r="G183" s="767"/>
      <c r="H183" s="767"/>
      <c r="I183" s="767"/>
      <c r="J183" s="768"/>
      <c r="K183" s="468" t="s">
        <v>69</v>
      </c>
      <c r="L183" s="766"/>
      <c r="M183" s="768"/>
      <c r="N183" s="442"/>
      <c r="O183" s="467" t="s">
        <v>778</v>
      </c>
      <c r="P183" s="629"/>
      <c r="W183" s="453"/>
    </row>
    <row r="184" spans="1:23" s="64" customFormat="1" ht="17" thickBot="1">
      <c r="A184" s="470"/>
      <c r="B184" s="442"/>
      <c r="C184" s="442"/>
      <c r="D184" s="442"/>
      <c r="E184" s="442"/>
      <c r="F184" s="442"/>
      <c r="G184" s="442"/>
      <c r="H184" s="442"/>
      <c r="I184" s="442"/>
      <c r="J184" s="442"/>
      <c r="K184" s="442"/>
      <c r="L184" s="442"/>
      <c r="M184" s="442"/>
      <c r="N184" s="442"/>
      <c r="O184" s="442"/>
      <c r="P184" s="471"/>
      <c r="W184" s="453"/>
    </row>
    <row r="185" spans="1:23" s="64" customFormat="1" ht="17" thickBot="1">
      <c r="A185" s="470"/>
      <c r="B185" s="467" t="s">
        <v>862</v>
      </c>
      <c r="C185" s="442"/>
      <c r="D185" s="442"/>
      <c r="E185" s="472"/>
      <c r="F185" s="472"/>
      <c r="G185" s="766"/>
      <c r="H185" s="767"/>
      <c r="I185" s="768"/>
      <c r="J185" s="442"/>
      <c r="K185" s="467" t="s">
        <v>49</v>
      </c>
      <c r="L185" s="610"/>
      <c r="M185" s="442"/>
      <c r="N185" s="442"/>
      <c r="O185" s="467" t="s">
        <v>49</v>
      </c>
      <c r="P185" s="610"/>
      <c r="W185" s="453"/>
    </row>
    <row r="186" spans="1:23" s="64" customFormat="1" ht="17" thickBot="1">
      <c r="A186" s="470"/>
      <c r="B186" s="467"/>
      <c r="C186" s="442"/>
      <c r="D186" s="442"/>
      <c r="E186" s="474"/>
      <c r="F186" s="474"/>
      <c r="G186" s="474"/>
      <c r="H186" s="474"/>
      <c r="I186" s="442"/>
      <c r="J186" s="442"/>
      <c r="K186" s="467"/>
      <c r="L186" s="475"/>
      <c r="M186" s="450"/>
      <c r="N186" s="450"/>
      <c r="O186" s="476"/>
      <c r="P186" s="477"/>
      <c r="W186" s="453"/>
    </row>
    <row r="187" spans="1:23" s="64" customFormat="1" ht="17" thickBot="1">
      <c r="A187" s="470"/>
      <c r="B187" s="467" t="s">
        <v>779</v>
      </c>
      <c r="C187" s="442"/>
      <c r="D187" s="442"/>
      <c r="E187" s="474"/>
      <c r="F187" s="474"/>
      <c r="G187" s="801" t="s">
        <v>859</v>
      </c>
      <c r="H187" s="802"/>
      <c r="I187" s="803"/>
      <c r="J187" s="442"/>
      <c r="K187" s="467" t="s">
        <v>50</v>
      </c>
      <c r="L187" s="611"/>
      <c r="M187" s="442"/>
      <c r="N187" s="442"/>
      <c r="O187" s="467" t="s">
        <v>50</v>
      </c>
      <c r="P187" s="611"/>
      <c r="W187" s="453"/>
    </row>
    <row r="188" spans="1:23" s="64" customFormat="1" ht="16">
      <c r="A188" s="470"/>
      <c r="B188" s="442"/>
      <c r="C188" s="442"/>
      <c r="D188" s="442"/>
      <c r="E188" s="442"/>
      <c r="F188" s="442"/>
      <c r="G188" s="442"/>
      <c r="H188" s="442"/>
      <c r="I188" s="442"/>
      <c r="J188" s="442"/>
      <c r="K188" s="442"/>
      <c r="L188" s="442"/>
      <c r="M188" s="442"/>
      <c r="N188" s="442"/>
      <c r="O188" s="442"/>
      <c r="P188" s="471"/>
      <c r="W188" s="453"/>
    </row>
    <row r="189" spans="1:23" s="64" customFormat="1" ht="16">
      <c r="A189" s="470"/>
      <c r="B189" s="467" t="s">
        <v>70</v>
      </c>
      <c r="C189" s="442"/>
      <c r="D189" s="766"/>
      <c r="E189" s="767"/>
      <c r="F189" s="768"/>
      <c r="G189" s="442"/>
      <c r="H189" s="467" t="s">
        <v>71</v>
      </c>
      <c r="I189" s="442"/>
      <c r="J189" s="769"/>
      <c r="K189" s="804"/>
      <c r="L189" s="804"/>
      <c r="M189" s="804"/>
      <c r="N189" s="804"/>
      <c r="O189" s="770"/>
      <c r="P189" s="471"/>
      <c r="W189" s="453"/>
    </row>
    <row r="190" spans="1:23" s="64" customFormat="1" ht="16">
      <c r="A190" s="470"/>
      <c r="B190" s="442"/>
      <c r="C190" s="442"/>
      <c r="D190" s="442"/>
      <c r="E190" s="442"/>
      <c r="F190" s="442"/>
      <c r="G190" s="442"/>
      <c r="H190" s="442"/>
      <c r="I190" s="442"/>
      <c r="J190" s="442"/>
      <c r="K190" s="442"/>
      <c r="L190" s="442"/>
      <c r="M190" s="442"/>
      <c r="N190" s="442"/>
      <c r="O190" s="442"/>
      <c r="P190" s="471"/>
      <c r="W190" s="453"/>
    </row>
    <row r="191" spans="1:23" s="64" customFormat="1" ht="16">
      <c r="A191" s="470"/>
      <c r="B191" s="467" t="s">
        <v>72</v>
      </c>
      <c r="C191" s="442"/>
      <c r="D191" s="766"/>
      <c r="E191" s="767"/>
      <c r="F191" s="767"/>
      <c r="G191" s="767"/>
      <c r="H191" s="767"/>
      <c r="I191" s="767"/>
      <c r="J191" s="767"/>
      <c r="K191" s="767"/>
      <c r="L191" s="767"/>
      <c r="M191" s="767"/>
      <c r="N191" s="767"/>
      <c r="O191" s="768"/>
      <c r="P191" s="471"/>
      <c r="W191" s="453"/>
    </row>
    <row r="192" spans="1:23" s="64" customFormat="1" ht="17" thickBot="1">
      <c r="A192" s="479"/>
      <c r="B192" s="480"/>
      <c r="C192" s="480"/>
      <c r="D192" s="480"/>
      <c r="E192" s="480"/>
      <c r="F192" s="480"/>
      <c r="G192" s="480"/>
      <c r="H192" s="480"/>
      <c r="I192" s="480"/>
      <c r="J192" s="480"/>
      <c r="K192" s="480"/>
      <c r="L192" s="480"/>
      <c r="M192" s="480"/>
      <c r="N192" s="480"/>
      <c r="O192" s="480"/>
      <c r="P192" s="481"/>
      <c r="W192" s="453"/>
    </row>
    <row r="193" spans="1:23" s="64" customFormat="1" ht="17" thickBot="1">
      <c r="A193" s="470"/>
      <c r="B193" s="465"/>
      <c r="C193" s="465"/>
      <c r="D193" s="465"/>
      <c r="E193" s="465"/>
      <c r="F193" s="465"/>
      <c r="G193" s="465"/>
      <c r="H193" s="465"/>
      <c r="I193" s="465"/>
      <c r="J193" s="465"/>
      <c r="K193" s="465"/>
      <c r="L193" s="465"/>
      <c r="M193" s="465"/>
      <c r="N193" s="465"/>
      <c r="O193" s="465"/>
      <c r="P193" s="466"/>
      <c r="W193" s="457" t="s">
        <v>195</v>
      </c>
    </row>
    <row r="194" spans="1:23" s="64" customFormat="1" ht="17" thickBot="1">
      <c r="A194" s="374" t="s">
        <v>884</v>
      </c>
      <c r="B194" s="467" t="s">
        <v>68</v>
      </c>
      <c r="C194" s="442"/>
      <c r="D194" s="442"/>
      <c r="E194" s="766"/>
      <c r="F194" s="767"/>
      <c r="G194" s="767"/>
      <c r="H194" s="767"/>
      <c r="I194" s="767"/>
      <c r="J194" s="768"/>
      <c r="K194" s="468" t="s">
        <v>69</v>
      </c>
      <c r="L194" s="766"/>
      <c r="M194" s="768"/>
      <c r="N194" s="442"/>
      <c r="O194" s="467" t="s">
        <v>778</v>
      </c>
      <c r="P194" s="629"/>
      <c r="W194" s="453"/>
    </row>
    <row r="195" spans="1:23" s="64" customFormat="1" ht="17" thickBot="1">
      <c r="A195" s="470"/>
      <c r="B195" s="442"/>
      <c r="C195" s="442"/>
      <c r="D195" s="442"/>
      <c r="E195" s="442"/>
      <c r="F195" s="442"/>
      <c r="G195" s="442"/>
      <c r="H195" s="442"/>
      <c r="I195" s="442"/>
      <c r="J195" s="442"/>
      <c r="K195" s="442"/>
      <c r="L195" s="442"/>
      <c r="M195" s="442"/>
      <c r="N195" s="442"/>
      <c r="O195" s="442"/>
      <c r="P195" s="471"/>
      <c r="W195" s="453"/>
    </row>
    <row r="196" spans="1:23" s="64" customFormat="1" ht="17" thickBot="1">
      <c r="A196" s="470"/>
      <c r="B196" s="467" t="s">
        <v>862</v>
      </c>
      <c r="C196" s="442"/>
      <c r="D196" s="442"/>
      <c r="E196" s="472"/>
      <c r="F196" s="472"/>
      <c r="G196" s="766"/>
      <c r="H196" s="767"/>
      <c r="I196" s="768"/>
      <c r="J196" s="442"/>
      <c r="K196" s="467" t="s">
        <v>49</v>
      </c>
      <c r="L196" s="610"/>
      <c r="M196" s="442"/>
      <c r="N196" s="442"/>
      <c r="O196" s="467" t="s">
        <v>49</v>
      </c>
      <c r="P196" s="610"/>
      <c r="W196" s="453"/>
    </row>
    <row r="197" spans="1:23" s="64" customFormat="1" ht="17" thickBot="1">
      <c r="A197" s="470"/>
      <c r="B197" s="467"/>
      <c r="C197" s="442"/>
      <c r="D197" s="442"/>
      <c r="E197" s="474"/>
      <c r="F197" s="474"/>
      <c r="G197" s="474"/>
      <c r="H197" s="474"/>
      <c r="I197" s="442"/>
      <c r="J197" s="442"/>
      <c r="K197" s="467"/>
      <c r="L197" s="475"/>
      <c r="M197" s="450"/>
      <c r="N197" s="450"/>
      <c r="O197" s="476"/>
      <c r="P197" s="477"/>
      <c r="W197" s="453"/>
    </row>
    <row r="198" spans="1:23" s="64" customFormat="1" ht="17" thickBot="1">
      <c r="A198" s="470"/>
      <c r="B198" s="467" t="s">
        <v>779</v>
      </c>
      <c r="C198" s="442"/>
      <c r="D198" s="442"/>
      <c r="E198" s="474"/>
      <c r="F198" s="474"/>
      <c r="G198" s="801" t="s">
        <v>859</v>
      </c>
      <c r="H198" s="802"/>
      <c r="I198" s="803"/>
      <c r="J198" s="442"/>
      <c r="K198" s="467" t="s">
        <v>50</v>
      </c>
      <c r="L198" s="611"/>
      <c r="M198" s="442"/>
      <c r="N198" s="442"/>
      <c r="O198" s="467" t="s">
        <v>50</v>
      </c>
      <c r="P198" s="611"/>
      <c r="W198" s="453"/>
    </row>
    <row r="199" spans="1:23" s="64" customFormat="1" ht="16">
      <c r="A199" s="470"/>
      <c r="B199" s="442"/>
      <c r="C199" s="442"/>
      <c r="D199" s="442"/>
      <c r="E199" s="442"/>
      <c r="F199" s="442"/>
      <c r="G199" s="442"/>
      <c r="H199" s="442"/>
      <c r="I199" s="442"/>
      <c r="J199" s="442"/>
      <c r="K199" s="442"/>
      <c r="L199" s="442"/>
      <c r="M199" s="442"/>
      <c r="N199" s="442"/>
      <c r="O199" s="442"/>
      <c r="P199" s="471"/>
      <c r="W199" s="453"/>
    </row>
    <row r="200" spans="1:23" s="64" customFormat="1" ht="16">
      <c r="A200" s="470"/>
      <c r="B200" s="467" t="s">
        <v>70</v>
      </c>
      <c r="C200" s="442"/>
      <c r="D200" s="766"/>
      <c r="E200" s="767"/>
      <c r="F200" s="768"/>
      <c r="G200" s="442"/>
      <c r="H200" s="467" t="s">
        <v>71</v>
      </c>
      <c r="I200" s="442"/>
      <c r="J200" s="769"/>
      <c r="K200" s="804"/>
      <c r="L200" s="804"/>
      <c r="M200" s="804"/>
      <c r="N200" s="804"/>
      <c r="O200" s="770"/>
      <c r="P200" s="471"/>
      <c r="W200" s="453"/>
    </row>
    <row r="201" spans="1:23" s="64" customFormat="1" ht="16">
      <c r="A201" s="470"/>
      <c r="B201" s="442"/>
      <c r="C201" s="442"/>
      <c r="D201" s="442"/>
      <c r="E201" s="442"/>
      <c r="F201" s="442"/>
      <c r="G201" s="442"/>
      <c r="H201" s="442"/>
      <c r="I201" s="442"/>
      <c r="J201" s="442"/>
      <c r="K201" s="442"/>
      <c r="L201" s="442"/>
      <c r="M201" s="442"/>
      <c r="N201" s="442"/>
      <c r="O201" s="442"/>
      <c r="P201" s="471"/>
      <c r="W201" s="453"/>
    </row>
    <row r="202" spans="1:23" s="64" customFormat="1" ht="16">
      <c r="A202" s="470"/>
      <c r="B202" s="467" t="s">
        <v>72</v>
      </c>
      <c r="C202" s="442"/>
      <c r="D202" s="766"/>
      <c r="E202" s="767"/>
      <c r="F202" s="767"/>
      <c r="G202" s="767"/>
      <c r="H202" s="767"/>
      <c r="I202" s="767"/>
      <c r="J202" s="767"/>
      <c r="K202" s="767"/>
      <c r="L202" s="767"/>
      <c r="M202" s="767"/>
      <c r="N202" s="767"/>
      <c r="O202" s="768"/>
      <c r="P202" s="471"/>
      <c r="W202" s="453"/>
    </row>
    <row r="203" spans="1:23" s="64" customFormat="1" ht="17" thickBot="1">
      <c r="A203" s="479"/>
      <c r="B203" s="480"/>
      <c r="C203" s="480"/>
      <c r="D203" s="480"/>
      <c r="E203" s="480"/>
      <c r="F203" s="480"/>
      <c r="G203" s="480"/>
      <c r="H203" s="480"/>
      <c r="I203" s="480"/>
      <c r="J203" s="480"/>
      <c r="K203" s="480"/>
      <c r="L203" s="480"/>
      <c r="M203" s="480"/>
      <c r="N203" s="480"/>
      <c r="O203" s="480"/>
      <c r="P203" s="481"/>
      <c r="W203" s="453"/>
    </row>
    <row r="204" spans="1:23" s="64" customFormat="1" ht="17" thickBot="1">
      <c r="A204" s="470"/>
      <c r="B204" s="465"/>
      <c r="C204" s="465"/>
      <c r="D204" s="465"/>
      <c r="E204" s="465"/>
      <c r="F204" s="465"/>
      <c r="G204" s="465"/>
      <c r="H204" s="465"/>
      <c r="I204" s="465"/>
      <c r="J204" s="465"/>
      <c r="K204" s="465"/>
      <c r="L204" s="465"/>
      <c r="M204" s="465"/>
      <c r="N204" s="465"/>
      <c r="O204" s="465"/>
      <c r="P204" s="466"/>
      <c r="W204" s="457" t="s">
        <v>195</v>
      </c>
    </row>
    <row r="205" spans="1:23" s="64" customFormat="1" ht="17" thickBot="1">
      <c r="A205" s="374" t="s">
        <v>885</v>
      </c>
      <c r="B205" s="467" t="s">
        <v>68</v>
      </c>
      <c r="C205" s="442"/>
      <c r="D205" s="442"/>
      <c r="E205" s="766"/>
      <c r="F205" s="767"/>
      <c r="G205" s="767"/>
      <c r="H205" s="767"/>
      <c r="I205" s="767"/>
      <c r="J205" s="768"/>
      <c r="K205" s="468" t="s">
        <v>69</v>
      </c>
      <c r="L205" s="766"/>
      <c r="M205" s="768"/>
      <c r="N205" s="442"/>
      <c r="O205" s="467" t="s">
        <v>778</v>
      </c>
      <c r="P205" s="629"/>
      <c r="W205" s="453"/>
    </row>
    <row r="206" spans="1:23" s="64" customFormat="1" ht="17" thickBot="1">
      <c r="A206" s="470"/>
      <c r="B206" s="442"/>
      <c r="C206" s="442"/>
      <c r="D206" s="442"/>
      <c r="E206" s="442"/>
      <c r="F206" s="442"/>
      <c r="G206" s="442"/>
      <c r="H206" s="442"/>
      <c r="I206" s="442"/>
      <c r="J206" s="442"/>
      <c r="K206" s="442"/>
      <c r="L206" s="442"/>
      <c r="M206" s="442"/>
      <c r="N206" s="442"/>
      <c r="O206" s="442"/>
      <c r="P206" s="471"/>
      <c r="W206" s="453"/>
    </row>
    <row r="207" spans="1:23" s="64" customFormat="1" ht="17" thickBot="1">
      <c r="A207" s="470"/>
      <c r="B207" s="467" t="s">
        <v>862</v>
      </c>
      <c r="C207" s="442"/>
      <c r="D207" s="442"/>
      <c r="E207" s="472"/>
      <c r="F207" s="472"/>
      <c r="G207" s="766"/>
      <c r="H207" s="767"/>
      <c r="I207" s="768"/>
      <c r="J207" s="442"/>
      <c r="K207" s="467" t="s">
        <v>49</v>
      </c>
      <c r="L207" s="610"/>
      <c r="M207" s="442"/>
      <c r="N207" s="442"/>
      <c r="O207" s="467" t="s">
        <v>49</v>
      </c>
      <c r="P207" s="610"/>
      <c r="W207" s="453"/>
    </row>
    <row r="208" spans="1:23" s="64" customFormat="1" ht="17" thickBot="1">
      <c r="A208" s="470"/>
      <c r="B208" s="467"/>
      <c r="C208" s="442"/>
      <c r="D208" s="442"/>
      <c r="E208" s="474"/>
      <c r="F208" s="474"/>
      <c r="G208" s="474"/>
      <c r="H208" s="474"/>
      <c r="I208" s="442"/>
      <c r="J208" s="442"/>
      <c r="K208" s="467"/>
      <c r="L208" s="475"/>
      <c r="M208" s="450"/>
      <c r="N208" s="450"/>
      <c r="O208" s="476"/>
      <c r="P208" s="477"/>
      <c r="W208" s="453"/>
    </row>
    <row r="209" spans="1:23" s="64" customFormat="1" ht="17" thickBot="1">
      <c r="A209" s="470"/>
      <c r="B209" s="467" t="s">
        <v>779</v>
      </c>
      <c r="C209" s="442"/>
      <c r="D209" s="442"/>
      <c r="E209" s="474"/>
      <c r="F209" s="474"/>
      <c r="G209" s="801" t="s">
        <v>859</v>
      </c>
      <c r="H209" s="802"/>
      <c r="I209" s="803"/>
      <c r="J209" s="442"/>
      <c r="K209" s="467" t="s">
        <v>50</v>
      </c>
      <c r="L209" s="611"/>
      <c r="M209" s="442"/>
      <c r="N209" s="442"/>
      <c r="O209" s="467" t="s">
        <v>50</v>
      </c>
      <c r="P209" s="611"/>
      <c r="W209" s="453"/>
    </row>
    <row r="210" spans="1:23" s="64" customFormat="1" ht="16">
      <c r="A210" s="470"/>
      <c r="B210" s="442"/>
      <c r="C210" s="442"/>
      <c r="D210" s="442"/>
      <c r="E210" s="442"/>
      <c r="F210" s="442"/>
      <c r="G210" s="442"/>
      <c r="H210" s="442"/>
      <c r="I210" s="442"/>
      <c r="J210" s="442"/>
      <c r="K210" s="442"/>
      <c r="L210" s="442"/>
      <c r="M210" s="442"/>
      <c r="N210" s="442"/>
      <c r="O210" s="442"/>
      <c r="P210" s="471"/>
      <c r="W210" s="453"/>
    </row>
    <row r="211" spans="1:23" s="64" customFormat="1" ht="16">
      <c r="A211" s="470"/>
      <c r="B211" s="467" t="s">
        <v>70</v>
      </c>
      <c r="C211" s="442"/>
      <c r="D211" s="766"/>
      <c r="E211" s="767"/>
      <c r="F211" s="768"/>
      <c r="G211" s="442"/>
      <c r="H211" s="467" t="s">
        <v>71</v>
      </c>
      <c r="I211" s="442"/>
      <c r="J211" s="769"/>
      <c r="K211" s="804"/>
      <c r="L211" s="804"/>
      <c r="M211" s="804"/>
      <c r="N211" s="804"/>
      <c r="O211" s="770"/>
      <c r="P211" s="471"/>
      <c r="W211" s="453"/>
    </row>
    <row r="212" spans="1:23" s="64" customFormat="1" ht="16">
      <c r="A212" s="470"/>
      <c r="B212" s="442"/>
      <c r="C212" s="442"/>
      <c r="D212" s="442"/>
      <c r="E212" s="442"/>
      <c r="F212" s="442"/>
      <c r="G212" s="442"/>
      <c r="H212" s="442"/>
      <c r="I212" s="442"/>
      <c r="J212" s="442"/>
      <c r="K212" s="442"/>
      <c r="L212" s="442"/>
      <c r="M212" s="442"/>
      <c r="N212" s="442"/>
      <c r="O212" s="442"/>
      <c r="P212" s="471"/>
      <c r="W212" s="453"/>
    </row>
    <row r="213" spans="1:23" s="64" customFormat="1" ht="16">
      <c r="A213" s="470"/>
      <c r="B213" s="467" t="s">
        <v>72</v>
      </c>
      <c r="C213" s="442"/>
      <c r="D213" s="766"/>
      <c r="E213" s="767"/>
      <c r="F213" s="767"/>
      <c r="G213" s="767"/>
      <c r="H213" s="767"/>
      <c r="I213" s="767"/>
      <c r="J213" s="767"/>
      <c r="K213" s="767"/>
      <c r="L213" s="767"/>
      <c r="M213" s="767"/>
      <c r="N213" s="767"/>
      <c r="O213" s="768"/>
      <c r="P213" s="471"/>
      <c r="W213" s="453"/>
    </row>
    <row r="214" spans="1:23" s="64" customFormat="1" ht="17" thickBot="1">
      <c r="A214" s="479"/>
      <c r="B214" s="480"/>
      <c r="C214" s="480"/>
      <c r="D214" s="480"/>
      <c r="E214" s="480"/>
      <c r="F214" s="480"/>
      <c r="G214" s="480"/>
      <c r="H214" s="480"/>
      <c r="I214" s="480"/>
      <c r="J214" s="480"/>
      <c r="K214" s="480"/>
      <c r="L214" s="480"/>
      <c r="M214" s="480"/>
      <c r="N214" s="480"/>
      <c r="O214" s="480"/>
      <c r="P214" s="481"/>
      <c r="W214" s="453"/>
    </row>
    <row r="215" spans="1:23" s="64" customFormat="1" ht="17" thickBot="1">
      <c r="A215" s="470"/>
      <c r="B215" s="465"/>
      <c r="C215" s="465"/>
      <c r="D215" s="465"/>
      <c r="E215" s="465"/>
      <c r="F215" s="465"/>
      <c r="G215" s="465"/>
      <c r="H215" s="465"/>
      <c r="I215" s="465"/>
      <c r="J215" s="465"/>
      <c r="K215" s="465"/>
      <c r="L215" s="465"/>
      <c r="M215" s="465"/>
      <c r="N215" s="465"/>
      <c r="O215" s="465"/>
      <c r="P215" s="466"/>
      <c r="W215" s="457" t="s">
        <v>195</v>
      </c>
    </row>
    <row r="216" spans="1:23" s="64" customFormat="1" ht="17" thickBot="1">
      <c r="A216" s="374" t="s">
        <v>886</v>
      </c>
      <c r="B216" s="467" t="s">
        <v>68</v>
      </c>
      <c r="C216" s="442"/>
      <c r="D216" s="442"/>
      <c r="E216" s="766"/>
      <c r="F216" s="767"/>
      <c r="G216" s="767"/>
      <c r="H216" s="767"/>
      <c r="I216" s="767"/>
      <c r="J216" s="768"/>
      <c r="K216" s="468" t="s">
        <v>69</v>
      </c>
      <c r="L216" s="766"/>
      <c r="M216" s="768"/>
      <c r="N216" s="442"/>
      <c r="O216" s="467" t="s">
        <v>778</v>
      </c>
      <c r="P216" s="629"/>
      <c r="W216" s="453"/>
    </row>
    <row r="217" spans="1:23" s="64" customFormat="1" ht="17" thickBot="1">
      <c r="A217" s="470"/>
      <c r="B217" s="442"/>
      <c r="C217" s="442"/>
      <c r="D217" s="442"/>
      <c r="E217" s="442"/>
      <c r="F217" s="442"/>
      <c r="G217" s="442"/>
      <c r="H217" s="442"/>
      <c r="I217" s="442"/>
      <c r="J217" s="442"/>
      <c r="K217" s="442"/>
      <c r="L217" s="442"/>
      <c r="M217" s="442"/>
      <c r="N217" s="442"/>
      <c r="O217" s="442"/>
      <c r="P217" s="471"/>
      <c r="W217" s="453"/>
    </row>
    <row r="218" spans="1:23" s="64" customFormat="1" ht="17" thickBot="1">
      <c r="A218" s="470"/>
      <c r="B218" s="467" t="s">
        <v>862</v>
      </c>
      <c r="C218" s="442"/>
      <c r="D218" s="442"/>
      <c r="E218" s="472"/>
      <c r="F218" s="472"/>
      <c r="G218" s="766"/>
      <c r="H218" s="767"/>
      <c r="I218" s="768"/>
      <c r="J218" s="442"/>
      <c r="K218" s="467" t="s">
        <v>49</v>
      </c>
      <c r="L218" s="610"/>
      <c r="M218" s="442"/>
      <c r="N218" s="442"/>
      <c r="O218" s="467" t="s">
        <v>49</v>
      </c>
      <c r="P218" s="610"/>
      <c r="W218" s="453"/>
    </row>
    <row r="219" spans="1:23" s="64" customFormat="1" ht="17" thickBot="1">
      <c r="A219" s="470"/>
      <c r="B219" s="467"/>
      <c r="C219" s="442"/>
      <c r="D219" s="442"/>
      <c r="E219" s="474"/>
      <c r="F219" s="474"/>
      <c r="G219" s="474"/>
      <c r="H219" s="474"/>
      <c r="I219" s="442"/>
      <c r="J219" s="442"/>
      <c r="K219" s="467"/>
      <c r="L219" s="475"/>
      <c r="M219" s="450"/>
      <c r="N219" s="450"/>
      <c r="O219" s="476"/>
      <c r="P219" s="477"/>
      <c r="W219" s="453"/>
    </row>
    <row r="220" spans="1:23" s="64" customFormat="1" ht="17" thickBot="1">
      <c r="A220" s="470"/>
      <c r="B220" s="467" t="s">
        <v>779</v>
      </c>
      <c r="C220" s="442"/>
      <c r="D220" s="442"/>
      <c r="E220" s="474"/>
      <c r="F220" s="474"/>
      <c r="G220" s="801" t="s">
        <v>859</v>
      </c>
      <c r="H220" s="802"/>
      <c r="I220" s="803"/>
      <c r="J220" s="442"/>
      <c r="K220" s="467" t="s">
        <v>50</v>
      </c>
      <c r="L220" s="611"/>
      <c r="M220" s="442"/>
      <c r="N220" s="442"/>
      <c r="O220" s="467" t="s">
        <v>50</v>
      </c>
      <c r="P220" s="611"/>
      <c r="W220" s="453"/>
    </row>
    <row r="221" spans="1:23" s="64" customFormat="1" ht="16">
      <c r="A221" s="470"/>
      <c r="B221" s="442"/>
      <c r="C221" s="442"/>
      <c r="D221" s="442"/>
      <c r="E221" s="442"/>
      <c r="F221" s="442"/>
      <c r="G221" s="442"/>
      <c r="H221" s="442"/>
      <c r="I221" s="442"/>
      <c r="J221" s="442"/>
      <c r="K221" s="442"/>
      <c r="L221" s="442"/>
      <c r="M221" s="442"/>
      <c r="N221" s="442"/>
      <c r="O221" s="442"/>
      <c r="P221" s="471"/>
      <c r="W221" s="453"/>
    </row>
    <row r="222" spans="1:23" s="64" customFormat="1" ht="16">
      <c r="A222" s="470"/>
      <c r="B222" s="467" t="s">
        <v>70</v>
      </c>
      <c r="C222" s="442"/>
      <c r="D222" s="766"/>
      <c r="E222" s="767"/>
      <c r="F222" s="768"/>
      <c r="G222" s="442"/>
      <c r="H222" s="467" t="s">
        <v>71</v>
      </c>
      <c r="I222" s="442"/>
      <c r="J222" s="769"/>
      <c r="K222" s="804"/>
      <c r="L222" s="804"/>
      <c r="M222" s="804"/>
      <c r="N222" s="804"/>
      <c r="O222" s="770"/>
      <c r="P222" s="471"/>
      <c r="W222" s="453"/>
    </row>
    <row r="223" spans="1:23" s="64" customFormat="1" ht="16">
      <c r="A223" s="470"/>
      <c r="B223" s="442"/>
      <c r="C223" s="442"/>
      <c r="D223" s="442"/>
      <c r="E223" s="442"/>
      <c r="F223" s="442"/>
      <c r="G223" s="442"/>
      <c r="H223" s="442"/>
      <c r="I223" s="442"/>
      <c r="J223" s="442"/>
      <c r="K223" s="442"/>
      <c r="L223" s="442"/>
      <c r="M223" s="442"/>
      <c r="N223" s="442"/>
      <c r="O223" s="442"/>
      <c r="P223" s="471"/>
      <c r="W223" s="453"/>
    </row>
    <row r="224" spans="1:23" s="64" customFormat="1" ht="16">
      <c r="A224" s="470"/>
      <c r="B224" s="467" t="s">
        <v>72</v>
      </c>
      <c r="C224" s="442"/>
      <c r="D224" s="766"/>
      <c r="E224" s="767"/>
      <c r="F224" s="767"/>
      <c r="G224" s="767"/>
      <c r="H224" s="767"/>
      <c r="I224" s="767"/>
      <c r="J224" s="767"/>
      <c r="K224" s="767"/>
      <c r="L224" s="767"/>
      <c r="M224" s="767"/>
      <c r="N224" s="767"/>
      <c r="O224" s="768"/>
      <c r="P224" s="471"/>
      <c r="W224" s="453"/>
    </row>
    <row r="225" spans="1:23" s="64" customFormat="1" ht="17" thickBot="1">
      <c r="A225" s="479"/>
      <c r="B225" s="480"/>
      <c r="C225" s="480"/>
      <c r="D225" s="480"/>
      <c r="E225" s="480"/>
      <c r="F225" s="480"/>
      <c r="G225" s="480"/>
      <c r="H225" s="480"/>
      <c r="I225" s="480"/>
      <c r="J225" s="480"/>
      <c r="K225" s="480"/>
      <c r="L225" s="480"/>
      <c r="M225" s="480"/>
      <c r="N225" s="480"/>
      <c r="O225" s="480"/>
      <c r="P225" s="481"/>
      <c r="W225" s="453"/>
    </row>
    <row r="226" spans="1:23" s="64" customFormat="1" ht="17" thickBot="1">
      <c r="A226" s="470"/>
      <c r="B226" s="465"/>
      <c r="C226" s="465"/>
      <c r="D226" s="465"/>
      <c r="E226" s="465"/>
      <c r="F226" s="465"/>
      <c r="G226" s="465"/>
      <c r="H226" s="465"/>
      <c r="I226" s="465"/>
      <c r="J226" s="465"/>
      <c r="K226" s="465"/>
      <c r="L226" s="465"/>
      <c r="M226" s="465"/>
      <c r="N226" s="465"/>
      <c r="O226" s="465"/>
      <c r="P226" s="466"/>
      <c r="W226" s="457" t="s">
        <v>195</v>
      </c>
    </row>
    <row r="227" spans="1:23" s="64" customFormat="1" ht="17" thickBot="1">
      <c r="A227" s="374" t="s">
        <v>887</v>
      </c>
      <c r="B227" s="467" t="s">
        <v>68</v>
      </c>
      <c r="C227" s="442"/>
      <c r="D227" s="442"/>
      <c r="E227" s="766"/>
      <c r="F227" s="767"/>
      <c r="G227" s="767"/>
      <c r="H227" s="767"/>
      <c r="I227" s="767"/>
      <c r="J227" s="768"/>
      <c r="K227" s="468" t="s">
        <v>69</v>
      </c>
      <c r="L227" s="766"/>
      <c r="M227" s="768"/>
      <c r="N227" s="442"/>
      <c r="O227" s="467" t="s">
        <v>778</v>
      </c>
      <c r="P227" s="629"/>
      <c r="W227" s="453"/>
    </row>
    <row r="228" spans="1:23" s="64" customFormat="1" ht="17" thickBot="1">
      <c r="A228" s="470"/>
      <c r="B228" s="442"/>
      <c r="C228" s="442"/>
      <c r="D228" s="442"/>
      <c r="E228" s="442"/>
      <c r="F228" s="442"/>
      <c r="G228" s="442"/>
      <c r="H228" s="442"/>
      <c r="I228" s="442"/>
      <c r="J228" s="442"/>
      <c r="K228" s="442"/>
      <c r="L228" s="442"/>
      <c r="M228" s="442"/>
      <c r="N228" s="442"/>
      <c r="O228" s="442"/>
      <c r="P228" s="471"/>
      <c r="W228" s="453"/>
    </row>
    <row r="229" spans="1:23" s="64" customFormat="1" ht="17" thickBot="1">
      <c r="A229" s="470"/>
      <c r="B229" s="467" t="s">
        <v>862</v>
      </c>
      <c r="C229" s="442"/>
      <c r="D229" s="442"/>
      <c r="E229" s="472"/>
      <c r="F229" s="472"/>
      <c r="G229" s="766"/>
      <c r="H229" s="767"/>
      <c r="I229" s="768"/>
      <c r="J229" s="442"/>
      <c r="K229" s="467" t="s">
        <v>49</v>
      </c>
      <c r="L229" s="610"/>
      <c r="M229" s="442"/>
      <c r="N229" s="442"/>
      <c r="O229" s="467" t="s">
        <v>49</v>
      </c>
      <c r="P229" s="610"/>
      <c r="W229" s="453"/>
    </row>
    <row r="230" spans="1:23" s="64" customFormat="1" ht="17" thickBot="1">
      <c r="A230" s="470"/>
      <c r="B230" s="467"/>
      <c r="C230" s="442"/>
      <c r="D230" s="442"/>
      <c r="E230" s="474"/>
      <c r="F230" s="474"/>
      <c r="G230" s="474"/>
      <c r="H230" s="474"/>
      <c r="I230" s="442"/>
      <c r="J230" s="442"/>
      <c r="K230" s="467"/>
      <c r="L230" s="475"/>
      <c r="M230" s="450"/>
      <c r="N230" s="450"/>
      <c r="O230" s="476"/>
      <c r="P230" s="477"/>
      <c r="W230" s="453"/>
    </row>
    <row r="231" spans="1:23" s="64" customFormat="1" ht="17" thickBot="1">
      <c r="A231" s="470"/>
      <c r="B231" s="467" t="s">
        <v>779</v>
      </c>
      <c r="C231" s="442"/>
      <c r="D231" s="442"/>
      <c r="E231" s="474"/>
      <c r="F231" s="474"/>
      <c r="G231" s="801" t="s">
        <v>859</v>
      </c>
      <c r="H231" s="802"/>
      <c r="I231" s="803"/>
      <c r="J231" s="442"/>
      <c r="K231" s="467" t="s">
        <v>50</v>
      </c>
      <c r="L231" s="611"/>
      <c r="M231" s="442"/>
      <c r="N231" s="442"/>
      <c r="O231" s="467" t="s">
        <v>50</v>
      </c>
      <c r="P231" s="611"/>
      <c r="W231" s="453"/>
    </row>
    <row r="232" spans="1:23" s="64" customFormat="1" ht="16">
      <c r="A232" s="470"/>
      <c r="B232" s="442"/>
      <c r="C232" s="442"/>
      <c r="D232" s="442"/>
      <c r="E232" s="442"/>
      <c r="F232" s="442"/>
      <c r="G232" s="442"/>
      <c r="H232" s="442"/>
      <c r="I232" s="442"/>
      <c r="J232" s="442"/>
      <c r="K232" s="442"/>
      <c r="L232" s="442"/>
      <c r="M232" s="442"/>
      <c r="N232" s="442"/>
      <c r="O232" s="442"/>
      <c r="P232" s="471"/>
      <c r="W232" s="453"/>
    </row>
    <row r="233" spans="1:23" s="64" customFormat="1" ht="16">
      <c r="A233" s="470"/>
      <c r="B233" s="467" t="s">
        <v>70</v>
      </c>
      <c r="C233" s="442"/>
      <c r="D233" s="766"/>
      <c r="E233" s="767"/>
      <c r="F233" s="768"/>
      <c r="G233" s="442"/>
      <c r="H233" s="467" t="s">
        <v>71</v>
      </c>
      <c r="I233" s="442"/>
      <c r="J233" s="769"/>
      <c r="K233" s="804"/>
      <c r="L233" s="804"/>
      <c r="M233" s="804"/>
      <c r="N233" s="804"/>
      <c r="O233" s="770"/>
      <c r="P233" s="471"/>
      <c r="W233" s="453"/>
    </row>
    <row r="234" spans="1:23" s="64" customFormat="1" ht="16">
      <c r="A234" s="470"/>
      <c r="B234" s="442"/>
      <c r="C234" s="442"/>
      <c r="D234" s="442"/>
      <c r="E234" s="442"/>
      <c r="F234" s="442"/>
      <c r="G234" s="442"/>
      <c r="H234" s="442"/>
      <c r="I234" s="442"/>
      <c r="J234" s="442"/>
      <c r="K234" s="442"/>
      <c r="L234" s="442"/>
      <c r="M234" s="442"/>
      <c r="N234" s="442"/>
      <c r="O234" s="442"/>
      <c r="P234" s="471"/>
      <c r="W234" s="453"/>
    </row>
    <row r="235" spans="1:23" s="64" customFormat="1" ht="16">
      <c r="A235" s="470"/>
      <c r="B235" s="467" t="s">
        <v>72</v>
      </c>
      <c r="C235" s="442"/>
      <c r="D235" s="766"/>
      <c r="E235" s="767"/>
      <c r="F235" s="767"/>
      <c r="G235" s="767"/>
      <c r="H235" s="767"/>
      <c r="I235" s="767"/>
      <c r="J235" s="767"/>
      <c r="K235" s="767"/>
      <c r="L235" s="767"/>
      <c r="M235" s="767"/>
      <c r="N235" s="767"/>
      <c r="O235" s="768"/>
      <c r="P235" s="471"/>
      <c r="W235" s="453"/>
    </row>
    <row r="236" spans="1:23" s="64" customFormat="1" ht="17" thickBot="1">
      <c r="A236" s="479"/>
      <c r="B236" s="480"/>
      <c r="C236" s="480"/>
      <c r="D236" s="480"/>
      <c r="E236" s="480"/>
      <c r="F236" s="480"/>
      <c r="G236" s="480"/>
      <c r="H236" s="480"/>
      <c r="I236" s="480"/>
      <c r="J236" s="480"/>
      <c r="K236" s="480"/>
      <c r="L236" s="480"/>
      <c r="M236" s="480"/>
      <c r="N236" s="480"/>
      <c r="O236" s="480"/>
      <c r="P236" s="481"/>
      <c r="W236" s="453"/>
    </row>
    <row r="237" spans="1:23" s="64" customFormat="1" ht="17" thickBot="1">
      <c r="A237" s="470"/>
      <c r="B237" s="465"/>
      <c r="C237" s="465"/>
      <c r="D237" s="465"/>
      <c r="E237" s="465"/>
      <c r="F237" s="465"/>
      <c r="G237" s="465"/>
      <c r="H237" s="465"/>
      <c r="I237" s="465"/>
      <c r="J237" s="465"/>
      <c r="K237" s="465"/>
      <c r="L237" s="465"/>
      <c r="M237" s="465"/>
      <c r="N237" s="465"/>
      <c r="O237" s="465"/>
      <c r="P237" s="466"/>
      <c r="W237" s="457" t="s">
        <v>195</v>
      </c>
    </row>
    <row r="238" spans="1:23" s="64" customFormat="1" ht="17" thickBot="1">
      <c r="A238" s="374" t="s">
        <v>888</v>
      </c>
      <c r="B238" s="467" t="s">
        <v>68</v>
      </c>
      <c r="C238" s="442"/>
      <c r="D238" s="442"/>
      <c r="E238" s="766"/>
      <c r="F238" s="767"/>
      <c r="G238" s="767"/>
      <c r="H238" s="767"/>
      <c r="I238" s="767"/>
      <c r="J238" s="768"/>
      <c r="K238" s="468" t="s">
        <v>69</v>
      </c>
      <c r="L238" s="766"/>
      <c r="M238" s="768"/>
      <c r="N238" s="442"/>
      <c r="O238" s="467" t="s">
        <v>778</v>
      </c>
      <c r="P238" s="629"/>
      <c r="W238" s="453"/>
    </row>
    <row r="239" spans="1:23" s="64" customFormat="1" ht="17" thickBot="1">
      <c r="A239" s="470"/>
      <c r="B239" s="442"/>
      <c r="C239" s="442"/>
      <c r="D239" s="442"/>
      <c r="E239" s="442"/>
      <c r="F239" s="442"/>
      <c r="G239" s="442"/>
      <c r="H239" s="442"/>
      <c r="I239" s="442"/>
      <c r="J239" s="442"/>
      <c r="K239" s="442"/>
      <c r="L239" s="442"/>
      <c r="M239" s="442"/>
      <c r="N239" s="442"/>
      <c r="O239" s="442"/>
      <c r="P239" s="471"/>
      <c r="W239" s="453"/>
    </row>
    <row r="240" spans="1:23" s="64" customFormat="1" ht="17" thickBot="1">
      <c r="A240" s="470"/>
      <c r="B240" s="467" t="s">
        <v>862</v>
      </c>
      <c r="C240" s="442"/>
      <c r="D240" s="442"/>
      <c r="E240" s="472"/>
      <c r="F240" s="472"/>
      <c r="G240" s="766"/>
      <c r="H240" s="767"/>
      <c r="I240" s="768"/>
      <c r="J240" s="442"/>
      <c r="K240" s="467" t="s">
        <v>49</v>
      </c>
      <c r="L240" s="610"/>
      <c r="M240" s="442"/>
      <c r="N240" s="442"/>
      <c r="O240" s="467" t="s">
        <v>49</v>
      </c>
      <c r="P240" s="610"/>
      <c r="W240" s="453"/>
    </row>
    <row r="241" spans="1:23" s="64" customFormat="1" ht="17" thickBot="1">
      <c r="A241" s="470"/>
      <c r="B241" s="467"/>
      <c r="C241" s="442"/>
      <c r="D241" s="442"/>
      <c r="E241" s="474"/>
      <c r="F241" s="474"/>
      <c r="G241" s="474"/>
      <c r="H241" s="474"/>
      <c r="I241" s="442"/>
      <c r="J241" s="442"/>
      <c r="K241" s="467"/>
      <c r="L241" s="475"/>
      <c r="M241" s="450"/>
      <c r="N241" s="450"/>
      <c r="O241" s="476"/>
      <c r="P241" s="477"/>
      <c r="W241" s="453"/>
    </row>
    <row r="242" spans="1:23" s="64" customFormat="1" ht="17" thickBot="1">
      <c r="A242" s="470"/>
      <c r="B242" s="467" t="s">
        <v>779</v>
      </c>
      <c r="C242" s="442"/>
      <c r="D242" s="442"/>
      <c r="E242" s="474"/>
      <c r="F242" s="474"/>
      <c r="G242" s="801" t="s">
        <v>859</v>
      </c>
      <c r="H242" s="802"/>
      <c r="I242" s="803"/>
      <c r="J242" s="442"/>
      <c r="K242" s="467" t="s">
        <v>50</v>
      </c>
      <c r="L242" s="611"/>
      <c r="M242" s="442"/>
      <c r="N242" s="442"/>
      <c r="O242" s="467" t="s">
        <v>50</v>
      </c>
      <c r="P242" s="611"/>
      <c r="W242" s="453"/>
    </row>
    <row r="243" spans="1:23" s="64" customFormat="1" ht="16">
      <c r="A243" s="470"/>
      <c r="B243" s="442"/>
      <c r="C243" s="442"/>
      <c r="D243" s="442"/>
      <c r="E243" s="442"/>
      <c r="F243" s="442"/>
      <c r="G243" s="442"/>
      <c r="H243" s="442"/>
      <c r="I243" s="442"/>
      <c r="J243" s="442"/>
      <c r="K243" s="442"/>
      <c r="L243" s="442"/>
      <c r="M243" s="442"/>
      <c r="N243" s="442"/>
      <c r="O243" s="442"/>
      <c r="P243" s="471"/>
      <c r="W243" s="453"/>
    </row>
    <row r="244" spans="1:23" s="64" customFormat="1" ht="16">
      <c r="A244" s="470"/>
      <c r="B244" s="467" t="s">
        <v>70</v>
      </c>
      <c r="C244" s="442"/>
      <c r="D244" s="766"/>
      <c r="E244" s="767"/>
      <c r="F244" s="768"/>
      <c r="G244" s="442"/>
      <c r="H244" s="467" t="s">
        <v>71</v>
      </c>
      <c r="I244" s="442"/>
      <c r="J244" s="769"/>
      <c r="K244" s="804"/>
      <c r="L244" s="804"/>
      <c r="M244" s="804"/>
      <c r="N244" s="804"/>
      <c r="O244" s="770"/>
      <c r="P244" s="471"/>
      <c r="W244" s="453"/>
    </row>
    <row r="245" spans="1:23" s="64" customFormat="1" ht="16">
      <c r="A245" s="470"/>
      <c r="B245" s="442"/>
      <c r="C245" s="442"/>
      <c r="D245" s="442"/>
      <c r="E245" s="442"/>
      <c r="F245" s="442"/>
      <c r="G245" s="442"/>
      <c r="H245" s="442"/>
      <c r="I245" s="442"/>
      <c r="J245" s="442"/>
      <c r="K245" s="442"/>
      <c r="L245" s="442"/>
      <c r="M245" s="442"/>
      <c r="N245" s="442"/>
      <c r="O245" s="442"/>
      <c r="P245" s="471"/>
      <c r="W245" s="453"/>
    </row>
    <row r="246" spans="1:23" s="64" customFormat="1" ht="16">
      <c r="A246" s="470"/>
      <c r="B246" s="467" t="s">
        <v>72</v>
      </c>
      <c r="C246" s="442"/>
      <c r="D246" s="766"/>
      <c r="E246" s="767"/>
      <c r="F246" s="767"/>
      <c r="G246" s="767"/>
      <c r="H246" s="767"/>
      <c r="I246" s="767"/>
      <c r="J246" s="767"/>
      <c r="K246" s="767"/>
      <c r="L246" s="767"/>
      <c r="M246" s="767"/>
      <c r="N246" s="767"/>
      <c r="O246" s="768"/>
      <c r="P246" s="471"/>
      <c r="W246" s="453"/>
    </row>
    <row r="247" spans="1:23" s="64" customFormat="1" ht="17" thickBot="1">
      <c r="A247" s="479"/>
      <c r="B247" s="480"/>
      <c r="C247" s="480"/>
      <c r="D247" s="480"/>
      <c r="E247" s="480"/>
      <c r="F247" s="480"/>
      <c r="G247" s="480"/>
      <c r="H247" s="480"/>
      <c r="I247" s="480"/>
      <c r="J247" s="480"/>
      <c r="K247" s="480"/>
      <c r="L247" s="480"/>
      <c r="M247" s="480"/>
      <c r="N247" s="480"/>
      <c r="O247" s="480"/>
      <c r="P247" s="481"/>
      <c r="W247" s="453"/>
    </row>
    <row r="248" spans="1:23" s="64" customFormat="1" ht="17" thickBot="1">
      <c r="A248" s="470"/>
      <c r="B248" s="465"/>
      <c r="C248" s="465"/>
      <c r="D248" s="465"/>
      <c r="E248" s="465"/>
      <c r="F248" s="465"/>
      <c r="G248" s="465"/>
      <c r="H248" s="465"/>
      <c r="I248" s="465"/>
      <c r="J248" s="465"/>
      <c r="K248" s="465"/>
      <c r="L248" s="465"/>
      <c r="M248" s="465"/>
      <c r="N248" s="465"/>
      <c r="O248" s="465"/>
      <c r="P248" s="466"/>
      <c r="W248" s="457" t="s">
        <v>195</v>
      </c>
    </row>
    <row r="249" spans="1:23" s="64" customFormat="1" ht="17" thickBot="1">
      <c r="A249" s="374" t="s">
        <v>889</v>
      </c>
      <c r="B249" s="467" t="s">
        <v>68</v>
      </c>
      <c r="C249" s="442"/>
      <c r="D249" s="442"/>
      <c r="E249" s="766"/>
      <c r="F249" s="767"/>
      <c r="G249" s="767"/>
      <c r="H249" s="767"/>
      <c r="I249" s="767"/>
      <c r="J249" s="768"/>
      <c r="K249" s="468" t="s">
        <v>69</v>
      </c>
      <c r="L249" s="766"/>
      <c r="M249" s="768"/>
      <c r="N249" s="442"/>
      <c r="O249" s="467" t="s">
        <v>778</v>
      </c>
      <c r="P249" s="629"/>
      <c r="W249" s="453"/>
    </row>
    <row r="250" spans="1:23" s="64" customFormat="1" ht="17" thickBot="1">
      <c r="A250" s="470"/>
      <c r="B250" s="442"/>
      <c r="C250" s="442"/>
      <c r="D250" s="442"/>
      <c r="E250" s="442"/>
      <c r="F250" s="442"/>
      <c r="G250" s="442"/>
      <c r="H250" s="442"/>
      <c r="I250" s="442"/>
      <c r="J250" s="442"/>
      <c r="K250" s="442"/>
      <c r="L250" s="442"/>
      <c r="M250" s="442"/>
      <c r="N250" s="442"/>
      <c r="O250" s="442"/>
      <c r="P250" s="471"/>
      <c r="W250" s="453"/>
    </row>
    <row r="251" spans="1:23" s="64" customFormat="1" ht="17" thickBot="1">
      <c r="A251" s="470"/>
      <c r="B251" s="467" t="s">
        <v>862</v>
      </c>
      <c r="C251" s="442"/>
      <c r="D251" s="442"/>
      <c r="E251" s="472"/>
      <c r="F251" s="472"/>
      <c r="G251" s="766"/>
      <c r="H251" s="767"/>
      <c r="I251" s="768"/>
      <c r="J251" s="442"/>
      <c r="K251" s="467" t="s">
        <v>49</v>
      </c>
      <c r="L251" s="610"/>
      <c r="M251" s="442"/>
      <c r="N251" s="442"/>
      <c r="O251" s="467" t="s">
        <v>49</v>
      </c>
      <c r="P251" s="610"/>
      <c r="W251" s="453"/>
    </row>
    <row r="252" spans="1:23" s="64" customFormat="1" ht="17" thickBot="1">
      <c r="A252" s="470"/>
      <c r="B252" s="467"/>
      <c r="C252" s="442"/>
      <c r="D252" s="442"/>
      <c r="E252" s="474"/>
      <c r="F252" s="474"/>
      <c r="G252" s="474"/>
      <c r="H252" s="474"/>
      <c r="I252" s="442"/>
      <c r="J252" s="442"/>
      <c r="K252" s="467"/>
      <c r="L252" s="475"/>
      <c r="M252" s="450"/>
      <c r="N252" s="450"/>
      <c r="O252" s="476"/>
      <c r="P252" s="477"/>
      <c r="W252" s="453"/>
    </row>
    <row r="253" spans="1:23" s="64" customFormat="1" ht="17" thickBot="1">
      <c r="A253" s="470"/>
      <c r="B253" s="467" t="s">
        <v>779</v>
      </c>
      <c r="C253" s="442"/>
      <c r="D253" s="442"/>
      <c r="E253" s="474"/>
      <c r="F253" s="474"/>
      <c r="G253" s="801" t="s">
        <v>859</v>
      </c>
      <c r="H253" s="802"/>
      <c r="I253" s="803"/>
      <c r="J253" s="442"/>
      <c r="K253" s="467" t="s">
        <v>50</v>
      </c>
      <c r="L253" s="611"/>
      <c r="M253" s="442"/>
      <c r="N253" s="442"/>
      <c r="O253" s="467" t="s">
        <v>50</v>
      </c>
      <c r="P253" s="611"/>
      <c r="W253" s="453"/>
    </row>
    <row r="254" spans="1:23" s="64" customFormat="1" ht="16">
      <c r="A254" s="470"/>
      <c r="B254" s="442"/>
      <c r="C254" s="442"/>
      <c r="D254" s="442"/>
      <c r="E254" s="442"/>
      <c r="F254" s="442"/>
      <c r="G254" s="442"/>
      <c r="H254" s="442"/>
      <c r="I254" s="442"/>
      <c r="J254" s="442"/>
      <c r="K254" s="442"/>
      <c r="L254" s="442"/>
      <c r="M254" s="442"/>
      <c r="N254" s="442"/>
      <c r="O254" s="442"/>
      <c r="P254" s="471"/>
      <c r="W254" s="453"/>
    </row>
    <row r="255" spans="1:23" s="64" customFormat="1" ht="16">
      <c r="A255" s="470"/>
      <c r="B255" s="467" t="s">
        <v>70</v>
      </c>
      <c r="C255" s="442"/>
      <c r="D255" s="766"/>
      <c r="E255" s="767"/>
      <c r="F255" s="768"/>
      <c r="G255" s="442"/>
      <c r="H255" s="467" t="s">
        <v>71</v>
      </c>
      <c r="I255" s="442"/>
      <c r="J255" s="769"/>
      <c r="K255" s="804"/>
      <c r="L255" s="804"/>
      <c r="M255" s="804"/>
      <c r="N255" s="804"/>
      <c r="O255" s="770"/>
      <c r="P255" s="471"/>
      <c r="W255" s="453"/>
    </row>
    <row r="256" spans="1:23" s="64" customFormat="1" ht="16">
      <c r="A256" s="470"/>
      <c r="B256" s="442"/>
      <c r="C256" s="442"/>
      <c r="D256" s="442"/>
      <c r="E256" s="442"/>
      <c r="F256" s="442"/>
      <c r="G256" s="442"/>
      <c r="H256" s="442"/>
      <c r="I256" s="442"/>
      <c r="J256" s="442"/>
      <c r="K256" s="442"/>
      <c r="L256" s="442"/>
      <c r="M256" s="442"/>
      <c r="N256" s="442"/>
      <c r="O256" s="442"/>
      <c r="P256" s="471"/>
      <c r="W256" s="453"/>
    </row>
    <row r="257" spans="1:23" s="64" customFormat="1" ht="16">
      <c r="A257" s="470"/>
      <c r="B257" s="467" t="s">
        <v>72</v>
      </c>
      <c r="C257" s="442"/>
      <c r="D257" s="766"/>
      <c r="E257" s="767"/>
      <c r="F257" s="767"/>
      <c r="G257" s="767"/>
      <c r="H257" s="767"/>
      <c r="I257" s="767"/>
      <c r="J257" s="767"/>
      <c r="K257" s="767"/>
      <c r="L257" s="767"/>
      <c r="M257" s="767"/>
      <c r="N257" s="767"/>
      <c r="O257" s="768"/>
      <c r="P257" s="471"/>
      <c r="W257" s="453"/>
    </row>
    <row r="258" spans="1:23" s="64" customFormat="1" ht="17" thickBot="1">
      <c r="A258" s="479"/>
      <c r="B258" s="480"/>
      <c r="C258" s="480"/>
      <c r="D258" s="480"/>
      <c r="E258" s="480"/>
      <c r="F258" s="480"/>
      <c r="G258" s="480"/>
      <c r="H258" s="480"/>
      <c r="I258" s="480"/>
      <c r="J258" s="480"/>
      <c r="K258" s="480"/>
      <c r="L258" s="480"/>
      <c r="M258" s="480"/>
      <c r="N258" s="480"/>
      <c r="O258" s="480"/>
      <c r="P258" s="481"/>
      <c r="W258" s="453"/>
    </row>
    <row r="259" spans="1:23" ht="17" thickBot="1">
      <c r="A259" s="470"/>
      <c r="B259" s="465"/>
      <c r="C259" s="465"/>
      <c r="D259" s="465"/>
      <c r="E259" s="465"/>
      <c r="F259" s="465"/>
      <c r="G259" s="465"/>
      <c r="H259" s="465"/>
      <c r="I259" s="465"/>
      <c r="J259" s="465"/>
      <c r="K259" s="465"/>
      <c r="L259" s="465"/>
      <c r="M259" s="465"/>
      <c r="N259" s="465"/>
      <c r="O259" s="465"/>
      <c r="P259" s="466"/>
      <c r="Q259" s="64"/>
      <c r="R259" s="64"/>
      <c r="S259" s="64"/>
      <c r="T259" s="64"/>
      <c r="U259" s="64"/>
      <c r="V259" s="64"/>
      <c r="W259" s="457" t="s">
        <v>195</v>
      </c>
    </row>
    <row r="260" spans="1:23" s="64" customFormat="1" ht="17" thickBot="1">
      <c r="A260" s="374" t="s">
        <v>890</v>
      </c>
      <c r="B260" s="467" t="s">
        <v>68</v>
      </c>
      <c r="C260" s="442"/>
      <c r="D260" s="442"/>
      <c r="E260" s="766"/>
      <c r="F260" s="767"/>
      <c r="G260" s="767"/>
      <c r="H260" s="767"/>
      <c r="I260" s="767"/>
      <c r="J260" s="768"/>
      <c r="K260" s="468" t="s">
        <v>69</v>
      </c>
      <c r="L260" s="766"/>
      <c r="M260" s="768"/>
      <c r="N260" s="442"/>
      <c r="O260" s="467" t="s">
        <v>778</v>
      </c>
      <c r="P260" s="629"/>
      <c r="W260" s="453"/>
    </row>
    <row r="261" spans="1:23" s="64" customFormat="1" ht="17" thickBot="1">
      <c r="A261" s="470"/>
      <c r="B261" s="442"/>
      <c r="C261" s="442"/>
      <c r="D261" s="442"/>
      <c r="E261" s="442"/>
      <c r="F261" s="442"/>
      <c r="G261" s="442"/>
      <c r="H261" s="442"/>
      <c r="I261" s="442"/>
      <c r="J261" s="442"/>
      <c r="K261" s="442"/>
      <c r="L261" s="442"/>
      <c r="M261" s="442"/>
      <c r="N261" s="442"/>
      <c r="O261" s="442"/>
      <c r="P261" s="471"/>
      <c r="W261" s="453"/>
    </row>
    <row r="262" spans="1:23" s="64" customFormat="1" ht="17" thickBot="1">
      <c r="A262" s="470"/>
      <c r="B262" s="467" t="s">
        <v>862</v>
      </c>
      <c r="C262" s="442"/>
      <c r="D262" s="442"/>
      <c r="E262" s="472"/>
      <c r="F262" s="472"/>
      <c r="G262" s="766"/>
      <c r="H262" s="767"/>
      <c r="I262" s="768"/>
      <c r="J262" s="442"/>
      <c r="K262" s="467" t="s">
        <v>49</v>
      </c>
      <c r="L262" s="610"/>
      <c r="M262" s="442"/>
      <c r="N262" s="442"/>
      <c r="O262" s="467" t="s">
        <v>49</v>
      </c>
      <c r="P262" s="610"/>
      <c r="W262" s="453"/>
    </row>
    <row r="263" spans="1:23" s="64" customFormat="1" ht="17" thickBot="1">
      <c r="A263" s="470"/>
      <c r="B263" s="467"/>
      <c r="C263" s="442"/>
      <c r="D263" s="442"/>
      <c r="E263" s="474"/>
      <c r="F263" s="474"/>
      <c r="G263" s="474"/>
      <c r="H263" s="474"/>
      <c r="I263" s="442"/>
      <c r="J263" s="442"/>
      <c r="K263" s="467"/>
      <c r="L263" s="475"/>
      <c r="M263" s="450"/>
      <c r="N263" s="450"/>
      <c r="O263" s="476"/>
      <c r="P263" s="477"/>
      <c r="W263" s="453"/>
    </row>
    <row r="264" spans="1:23" s="64" customFormat="1" ht="17" thickBot="1">
      <c r="A264" s="470"/>
      <c r="B264" s="467" t="s">
        <v>779</v>
      </c>
      <c r="C264" s="442"/>
      <c r="D264" s="442"/>
      <c r="E264" s="474"/>
      <c r="F264" s="474"/>
      <c r="G264" s="801" t="s">
        <v>859</v>
      </c>
      <c r="H264" s="802"/>
      <c r="I264" s="803"/>
      <c r="J264" s="442"/>
      <c r="K264" s="467" t="s">
        <v>50</v>
      </c>
      <c r="L264" s="611"/>
      <c r="M264" s="442"/>
      <c r="N264" s="442"/>
      <c r="O264" s="467" t="s">
        <v>50</v>
      </c>
      <c r="P264" s="611"/>
      <c r="W264" s="453"/>
    </row>
    <row r="265" spans="1:23" s="64" customFormat="1" ht="16">
      <c r="A265" s="470"/>
      <c r="B265" s="442"/>
      <c r="C265" s="442"/>
      <c r="D265" s="442"/>
      <c r="E265" s="442"/>
      <c r="F265" s="442"/>
      <c r="G265" s="442"/>
      <c r="H265" s="442"/>
      <c r="I265" s="442"/>
      <c r="J265" s="442"/>
      <c r="K265" s="442"/>
      <c r="L265" s="442"/>
      <c r="M265" s="442"/>
      <c r="N265" s="442"/>
      <c r="O265" s="442"/>
      <c r="P265" s="471"/>
      <c r="W265" s="453"/>
    </row>
    <row r="266" spans="1:23" s="64" customFormat="1" ht="16">
      <c r="A266" s="470"/>
      <c r="B266" s="467" t="s">
        <v>70</v>
      </c>
      <c r="C266" s="442"/>
      <c r="D266" s="766"/>
      <c r="E266" s="767"/>
      <c r="F266" s="768"/>
      <c r="G266" s="442"/>
      <c r="H266" s="467" t="s">
        <v>71</v>
      </c>
      <c r="I266" s="442"/>
      <c r="J266" s="769"/>
      <c r="K266" s="804"/>
      <c r="L266" s="804"/>
      <c r="M266" s="804"/>
      <c r="N266" s="804"/>
      <c r="O266" s="770"/>
      <c r="P266" s="471"/>
      <c r="W266" s="453"/>
    </row>
    <row r="267" spans="1:23" s="64" customFormat="1" ht="16">
      <c r="A267" s="470"/>
      <c r="B267" s="442"/>
      <c r="C267" s="442"/>
      <c r="D267" s="442"/>
      <c r="E267" s="442"/>
      <c r="F267" s="442"/>
      <c r="G267" s="442"/>
      <c r="H267" s="442"/>
      <c r="I267" s="442"/>
      <c r="J267" s="442"/>
      <c r="K267" s="442"/>
      <c r="L267" s="442"/>
      <c r="M267" s="442"/>
      <c r="N267" s="442"/>
      <c r="O267" s="442"/>
      <c r="P267" s="471"/>
      <c r="W267" s="453"/>
    </row>
    <row r="268" spans="1:23" s="64" customFormat="1" ht="16">
      <c r="A268" s="470"/>
      <c r="B268" s="467" t="s">
        <v>72</v>
      </c>
      <c r="C268" s="442"/>
      <c r="D268" s="766"/>
      <c r="E268" s="767"/>
      <c r="F268" s="767"/>
      <c r="G268" s="767"/>
      <c r="H268" s="767"/>
      <c r="I268" s="767"/>
      <c r="J268" s="767"/>
      <c r="K268" s="767"/>
      <c r="L268" s="767"/>
      <c r="M268" s="767"/>
      <c r="N268" s="767"/>
      <c r="O268" s="768"/>
      <c r="P268" s="471"/>
      <c r="W268" s="453"/>
    </row>
    <row r="269" spans="1:23" s="64" customFormat="1" ht="17" thickBot="1">
      <c r="A269" s="479"/>
      <c r="B269" s="480"/>
      <c r="C269" s="480"/>
      <c r="D269" s="480"/>
      <c r="E269" s="480"/>
      <c r="F269" s="480"/>
      <c r="G269" s="480"/>
      <c r="H269" s="480"/>
      <c r="I269" s="480"/>
      <c r="J269" s="480"/>
      <c r="K269" s="480"/>
      <c r="L269" s="480"/>
      <c r="M269" s="480"/>
      <c r="N269" s="480"/>
      <c r="O269" s="480"/>
      <c r="P269" s="481"/>
      <c r="W269" s="453"/>
    </row>
    <row r="270" spans="1:23" s="64" customFormat="1" ht="17" thickBot="1">
      <c r="A270" s="470"/>
      <c r="B270" s="465"/>
      <c r="C270" s="465"/>
      <c r="D270" s="465"/>
      <c r="E270" s="465"/>
      <c r="F270" s="465"/>
      <c r="G270" s="465"/>
      <c r="H270" s="465"/>
      <c r="I270" s="465"/>
      <c r="J270" s="465"/>
      <c r="K270" s="465"/>
      <c r="L270" s="465"/>
      <c r="M270" s="465"/>
      <c r="N270" s="465"/>
      <c r="O270" s="465"/>
      <c r="P270" s="466"/>
      <c r="W270" s="457" t="s">
        <v>195</v>
      </c>
    </row>
    <row r="271" spans="1:23" s="64" customFormat="1" ht="17" thickBot="1">
      <c r="A271" s="374" t="s">
        <v>891</v>
      </c>
      <c r="B271" s="467" t="s">
        <v>68</v>
      </c>
      <c r="C271" s="442"/>
      <c r="D271" s="442"/>
      <c r="E271" s="766"/>
      <c r="F271" s="767"/>
      <c r="G271" s="767"/>
      <c r="H271" s="767"/>
      <c r="I271" s="767"/>
      <c r="J271" s="768"/>
      <c r="K271" s="468" t="s">
        <v>69</v>
      </c>
      <c r="L271" s="766"/>
      <c r="M271" s="768"/>
      <c r="N271" s="442"/>
      <c r="O271" s="467" t="s">
        <v>778</v>
      </c>
      <c r="P271" s="629"/>
      <c r="W271" s="453"/>
    </row>
    <row r="272" spans="1:23" s="64" customFormat="1" ht="17" thickBot="1">
      <c r="A272" s="470"/>
      <c r="B272" s="442"/>
      <c r="C272" s="442"/>
      <c r="D272" s="442"/>
      <c r="E272" s="442"/>
      <c r="F272" s="442"/>
      <c r="G272" s="442"/>
      <c r="H272" s="442"/>
      <c r="I272" s="442"/>
      <c r="J272" s="442"/>
      <c r="K272" s="442"/>
      <c r="L272" s="442"/>
      <c r="M272" s="442"/>
      <c r="N272" s="442"/>
      <c r="O272" s="442"/>
      <c r="P272" s="471"/>
      <c r="W272" s="453"/>
    </row>
    <row r="273" spans="1:23" s="64" customFormat="1" ht="17" thickBot="1">
      <c r="A273" s="470"/>
      <c r="B273" s="467" t="s">
        <v>862</v>
      </c>
      <c r="C273" s="442"/>
      <c r="D273" s="442"/>
      <c r="E273" s="472"/>
      <c r="F273" s="472"/>
      <c r="G273" s="766"/>
      <c r="H273" s="767"/>
      <c r="I273" s="768"/>
      <c r="J273" s="442"/>
      <c r="K273" s="467" t="s">
        <v>49</v>
      </c>
      <c r="L273" s="610"/>
      <c r="M273" s="442"/>
      <c r="N273" s="442"/>
      <c r="O273" s="467" t="s">
        <v>49</v>
      </c>
      <c r="P273" s="610"/>
      <c r="W273" s="453"/>
    </row>
    <row r="274" spans="1:23" s="64" customFormat="1" ht="17" thickBot="1">
      <c r="A274" s="470"/>
      <c r="B274" s="467"/>
      <c r="C274" s="442"/>
      <c r="D274" s="442"/>
      <c r="E274" s="474"/>
      <c r="F274" s="474"/>
      <c r="G274" s="474"/>
      <c r="H274" s="474"/>
      <c r="I274" s="442"/>
      <c r="J274" s="442"/>
      <c r="K274" s="467"/>
      <c r="L274" s="475"/>
      <c r="M274" s="450"/>
      <c r="N274" s="450"/>
      <c r="O274" s="476"/>
      <c r="P274" s="477"/>
      <c r="W274" s="453"/>
    </row>
    <row r="275" spans="1:23" s="64" customFormat="1" ht="17" thickBot="1">
      <c r="A275" s="470"/>
      <c r="B275" s="467" t="s">
        <v>779</v>
      </c>
      <c r="C275" s="442"/>
      <c r="D275" s="442"/>
      <c r="E275" s="474"/>
      <c r="F275" s="474"/>
      <c r="G275" s="801" t="s">
        <v>859</v>
      </c>
      <c r="H275" s="802"/>
      <c r="I275" s="803"/>
      <c r="J275" s="442"/>
      <c r="K275" s="467" t="s">
        <v>50</v>
      </c>
      <c r="L275" s="611"/>
      <c r="M275" s="442"/>
      <c r="N275" s="442"/>
      <c r="O275" s="467" t="s">
        <v>50</v>
      </c>
      <c r="P275" s="611"/>
      <c r="W275" s="453"/>
    </row>
    <row r="276" spans="1:23" s="64" customFormat="1" ht="16">
      <c r="A276" s="470"/>
      <c r="B276" s="442"/>
      <c r="C276" s="442"/>
      <c r="D276" s="442"/>
      <c r="E276" s="442"/>
      <c r="F276" s="442"/>
      <c r="G276" s="442"/>
      <c r="H276" s="442"/>
      <c r="I276" s="442"/>
      <c r="J276" s="442"/>
      <c r="K276" s="442"/>
      <c r="L276" s="442"/>
      <c r="M276" s="442"/>
      <c r="N276" s="442"/>
      <c r="O276" s="442"/>
      <c r="P276" s="471"/>
      <c r="W276" s="453"/>
    </row>
    <row r="277" spans="1:23" s="64" customFormat="1" ht="16">
      <c r="A277" s="470"/>
      <c r="B277" s="467" t="s">
        <v>70</v>
      </c>
      <c r="C277" s="442"/>
      <c r="D277" s="766"/>
      <c r="E277" s="767"/>
      <c r="F277" s="768"/>
      <c r="G277" s="442"/>
      <c r="H277" s="467" t="s">
        <v>71</v>
      </c>
      <c r="I277" s="442"/>
      <c r="J277" s="769"/>
      <c r="K277" s="804"/>
      <c r="L277" s="804"/>
      <c r="M277" s="804"/>
      <c r="N277" s="804"/>
      <c r="O277" s="770"/>
      <c r="P277" s="471"/>
      <c r="W277" s="453"/>
    </row>
    <row r="278" spans="1:23" s="64" customFormat="1" ht="16">
      <c r="A278" s="470"/>
      <c r="B278" s="442"/>
      <c r="C278" s="442"/>
      <c r="D278" s="442"/>
      <c r="E278" s="442"/>
      <c r="F278" s="442"/>
      <c r="G278" s="442"/>
      <c r="H278" s="442"/>
      <c r="I278" s="442"/>
      <c r="J278" s="442"/>
      <c r="K278" s="442"/>
      <c r="L278" s="442"/>
      <c r="M278" s="442"/>
      <c r="N278" s="442"/>
      <c r="O278" s="442"/>
      <c r="P278" s="471"/>
      <c r="W278" s="453"/>
    </row>
    <row r="279" spans="1:23" s="64" customFormat="1" ht="16">
      <c r="A279" s="470"/>
      <c r="B279" s="467" t="s">
        <v>72</v>
      </c>
      <c r="C279" s="442"/>
      <c r="D279" s="766"/>
      <c r="E279" s="767"/>
      <c r="F279" s="767"/>
      <c r="G279" s="767"/>
      <c r="H279" s="767"/>
      <c r="I279" s="767"/>
      <c r="J279" s="767"/>
      <c r="K279" s="767"/>
      <c r="L279" s="767"/>
      <c r="M279" s="767"/>
      <c r="N279" s="767"/>
      <c r="O279" s="768"/>
      <c r="P279" s="471"/>
      <c r="W279" s="453"/>
    </row>
    <row r="280" spans="1:23" s="64" customFormat="1" ht="17" thickBot="1">
      <c r="A280" s="479"/>
      <c r="B280" s="480"/>
      <c r="C280" s="480"/>
      <c r="D280" s="480"/>
      <c r="E280" s="480"/>
      <c r="F280" s="480"/>
      <c r="G280" s="480"/>
      <c r="H280" s="480"/>
      <c r="I280" s="480"/>
      <c r="J280" s="480"/>
      <c r="K280" s="480"/>
      <c r="L280" s="480"/>
      <c r="M280" s="480"/>
      <c r="N280" s="480"/>
      <c r="O280" s="480"/>
      <c r="P280" s="481"/>
      <c r="W280" s="453"/>
    </row>
    <row r="281" spans="1:23" s="64" customFormat="1" ht="17" thickBot="1">
      <c r="A281" s="470"/>
      <c r="B281" s="465"/>
      <c r="C281" s="465"/>
      <c r="D281" s="465"/>
      <c r="E281" s="465"/>
      <c r="F281" s="465"/>
      <c r="G281" s="465"/>
      <c r="H281" s="465"/>
      <c r="I281" s="465"/>
      <c r="J281" s="465"/>
      <c r="K281" s="465"/>
      <c r="L281" s="465"/>
      <c r="M281" s="465"/>
      <c r="N281" s="465"/>
      <c r="O281" s="465"/>
      <c r="P281" s="466"/>
      <c r="W281" s="457" t="s">
        <v>195</v>
      </c>
    </row>
    <row r="282" spans="1:23" s="64" customFormat="1" ht="17" thickBot="1">
      <c r="A282" s="374" t="s">
        <v>892</v>
      </c>
      <c r="B282" s="467" t="s">
        <v>68</v>
      </c>
      <c r="C282" s="442"/>
      <c r="D282" s="442"/>
      <c r="E282" s="766"/>
      <c r="F282" s="767"/>
      <c r="G282" s="767"/>
      <c r="H282" s="767"/>
      <c r="I282" s="767"/>
      <c r="J282" s="768"/>
      <c r="K282" s="468" t="s">
        <v>69</v>
      </c>
      <c r="L282" s="766"/>
      <c r="M282" s="768"/>
      <c r="N282" s="442"/>
      <c r="O282" s="467" t="s">
        <v>778</v>
      </c>
      <c r="P282" s="629"/>
      <c r="W282" s="453"/>
    </row>
    <row r="283" spans="1:23" s="64" customFormat="1" ht="17" thickBot="1">
      <c r="A283" s="470"/>
      <c r="B283" s="442"/>
      <c r="C283" s="442"/>
      <c r="D283" s="442"/>
      <c r="E283" s="442"/>
      <c r="F283" s="442"/>
      <c r="G283" s="442"/>
      <c r="H283" s="442"/>
      <c r="I283" s="442"/>
      <c r="J283" s="442"/>
      <c r="K283" s="442"/>
      <c r="L283" s="442"/>
      <c r="M283" s="442"/>
      <c r="N283" s="442"/>
      <c r="O283" s="442"/>
      <c r="P283" s="471"/>
      <c r="W283" s="453"/>
    </row>
    <row r="284" spans="1:23" s="64" customFormat="1" ht="17" thickBot="1">
      <c r="A284" s="470"/>
      <c r="B284" s="467" t="s">
        <v>862</v>
      </c>
      <c r="C284" s="442"/>
      <c r="D284" s="442"/>
      <c r="E284" s="472"/>
      <c r="F284" s="472"/>
      <c r="G284" s="766"/>
      <c r="H284" s="767"/>
      <c r="I284" s="768"/>
      <c r="J284" s="442"/>
      <c r="K284" s="467" t="s">
        <v>49</v>
      </c>
      <c r="L284" s="610"/>
      <c r="M284" s="442"/>
      <c r="N284" s="442"/>
      <c r="O284" s="467" t="s">
        <v>49</v>
      </c>
      <c r="P284" s="610"/>
      <c r="W284" s="453"/>
    </row>
    <row r="285" spans="1:23" s="64" customFormat="1" ht="17" thickBot="1">
      <c r="A285" s="470"/>
      <c r="B285" s="467"/>
      <c r="C285" s="442"/>
      <c r="D285" s="442"/>
      <c r="E285" s="474"/>
      <c r="F285" s="474"/>
      <c r="G285" s="474"/>
      <c r="H285" s="474"/>
      <c r="I285" s="442"/>
      <c r="J285" s="442"/>
      <c r="K285" s="467"/>
      <c r="L285" s="475"/>
      <c r="M285" s="450"/>
      <c r="N285" s="450"/>
      <c r="O285" s="476"/>
      <c r="P285" s="477"/>
      <c r="W285" s="453"/>
    </row>
    <row r="286" spans="1:23" s="64" customFormat="1" ht="17" thickBot="1">
      <c r="A286" s="470"/>
      <c r="B286" s="467" t="s">
        <v>779</v>
      </c>
      <c r="C286" s="442"/>
      <c r="D286" s="442"/>
      <c r="E286" s="474"/>
      <c r="F286" s="474"/>
      <c r="G286" s="801" t="s">
        <v>859</v>
      </c>
      <c r="H286" s="802"/>
      <c r="I286" s="803"/>
      <c r="J286" s="442"/>
      <c r="K286" s="467" t="s">
        <v>50</v>
      </c>
      <c r="L286" s="611"/>
      <c r="M286" s="442"/>
      <c r="N286" s="442"/>
      <c r="O286" s="467" t="s">
        <v>50</v>
      </c>
      <c r="P286" s="611"/>
      <c r="W286" s="453"/>
    </row>
    <row r="287" spans="1:23" s="64" customFormat="1" ht="16">
      <c r="A287" s="470"/>
      <c r="B287" s="442"/>
      <c r="C287" s="442"/>
      <c r="D287" s="442"/>
      <c r="E287" s="442"/>
      <c r="F287" s="442"/>
      <c r="G287" s="442"/>
      <c r="H287" s="442"/>
      <c r="I287" s="442"/>
      <c r="J287" s="442"/>
      <c r="K287" s="442"/>
      <c r="L287" s="442"/>
      <c r="M287" s="442"/>
      <c r="N287" s="442"/>
      <c r="O287" s="442"/>
      <c r="P287" s="471"/>
      <c r="W287" s="453"/>
    </row>
    <row r="288" spans="1:23" s="64" customFormat="1" ht="16">
      <c r="A288" s="470"/>
      <c r="B288" s="467" t="s">
        <v>70</v>
      </c>
      <c r="C288" s="442"/>
      <c r="D288" s="766"/>
      <c r="E288" s="767"/>
      <c r="F288" s="768"/>
      <c r="G288" s="442"/>
      <c r="H288" s="467" t="s">
        <v>71</v>
      </c>
      <c r="I288" s="442"/>
      <c r="J288" s="769"/>
      <c r="K288" s="804"/>
      <c r="L288" s="804"/>
      <c r="M288" s="804"/>
      <c r="N288" s="804"/>
      <c r="O288" s="770"/>
      <c r="P288" s="471"/>
      <c r="W288" s="453"/>
    </row>
    <row r="289" spans="1:23" s="64" customFormat="1" ht="16">
      <c r="A289" s="470"/>
      <c r="B289" s="442"/>
      <c r="C289" s="442"/>
      <c r="D289" s="442"/>
      <c r="E289" s="442"/>
      <c r="F289" s="442"/>
      <c r="G289" s="442"/>
      <c r="H289" s="442"/>
      <c r="I289" s="442"/>
      <c r="J289" s="442"/>
      <c r="K289" s="442"/>
      <c r="L289" s="442"/>
      <c r="M289" s="442"/>
      <c r="N289" s="442"/>
      <c r="O289" s="442"/>
      <c r="P289" s="471"/>
      <c r="W289" s="453"/>
    </row>
    <row r="290" spans="1:23" s="64" customFormat="1" ht="16">
      <c r="A290" s="470"/>
      <c r="B290" s="467" t="s">
        <v>72</v>
      </c>
      <c r="C290" s="442"/>
      <c r="D290" s="766"/>
      <c r="E290" s="767"/>
      <c r="F290" s="767"/>
      <c r="G290" s="767"/>
      <c r="H290" s="767"/>
      <c r="I290" s="767"/>
      <c r="J290" s="767"/>
      <c r="K290" s="767"/>
      <c r="L290" s="767"/>
      <c r="M290" s="767"/>
      <c r="N290" s="767"/>
      <c r="O290" s="768"/>
      <c r="P290" s="471"/>
      <c r="W290" s="453"/>
    </row>
    <row r="291" spans="1:23" s="64" customFormat="1" ht="17" thickBot="1">
      <c r="A291" s="479"/>
      <c r="B291" s="480"/>
      <c r="C291" s="480"/>
      <c r="D291" s="480"/>
      <c r="E291" s="480"/>
      <c r="F291" s="480"/>
      <c r="G291" s="480"/>
      <c r="H291" s="480"/>
      <c r="I291" s="480"/>
      <c r="J291" s="480"/>
      <c r="K291" s="480"/>
      <c r="L291" s="480"/>
      <c r="M291" s="480"/>
      <c r="N291" s="480"/>
      <c r="O291" s="480"/>
      <c r="P291" s="481"/>
      <c r="W291" s="453"/>
    </row>
    <row r="292" spans="1:23" s="64" customFormat="1" ht="17" thickBot="1">
      <c r="A292" s="470"/>
      <c r="B292" s="465"/>
      <c r="C292" s="465"/>
      <c r="D292" s="465"/>
      <c r="E292" s="465"/>
      <c r="F292" s="465"/>
      <c r="G292" s="465"/>
      <c r="H292" s="465"/>
      <c r="I292" s="465"/>
      <c r="J292" s="465"/>
      <c r="K292" s="465"/>
      <c r="L292" s="465"/>
      <c r="M292" s="465"/>
      <c r="N292" s="465"/>
      <c r="O292" s="465"/>
      <c r="P292" s="466"/>
      <c r="Q292"/>
      <c r="R292"/>
      <c r="S292"/>
      <c r="T292"/>
      <c r="U292"/>
      <c r="V292"/>
      <c r="W292" s="457" t="s">
        <v>195</v>
      </c>
    </row>
    <row r="293" spans="1:23" s="64" customFormat="1" ht="17" thickBot="1">
      <c r="A293" s="374" t="s">
        <v>606</v>
      </c>
      <c r="B293" s="467" t="s">
        <v>68</v>
      </c>
      <c r="C293" s="442"/>
      <c r="D293" s="442"/>
      <c r="E293" s="766"/>
      <c r="F293" s="767"/>
      <c r="G293" s="767"/>
      <c r="H293" s="767"/>
      <c r="I293" s="767"/>
      <c r="J293" s="768"/>
      <c r="K293" s="468" t="s">
        <v>69</v>
      </c>
      <c r="L293" s="766"/>
      <c r="M293" s="768"/>
      <c r="N293" s="442"/>
      <c r="O293" s="467" t="s">
        <v>778</v>
      </c>
      <c r="P293" s="629"/>
      <c r="W293" s="453"/>
    </row>
    <row r="294" spans="1:23" s="64" customFormat="1" ht="17" thickBot="1">
      <c r="A294" s="470"/>
      <c r="B294" s="442"/>
      <c r="C294" s="442"/>
      <c r="D294" s="442"/>
      <c r="E294" s="442"/>
      <c r="F294" s="442"/>
      <c r="G294" s="442"/>
      <c r="H294" s="442"/>
      <c r="I294" s="442"/>
      <c r="J294" s="442"/>
      <c r="K294" s="442"/>
      <c r="L294" s="442"/>
      <c r="M294" s="442"/>
      <c r="N294" s="442"/>
      <c r="O294" s="442"/>
      <c r="P294" s="471"/>
      <c r="W294" s="453"/>
    </row>
    <row r="295" spans="1:23" s="64" customFormat="1" ht="17" thickBot="1">
      <c r="A295" s="470"/>
      <c r="B295" s="467" t="s">
        <v>862</v>
      </c>
      <c r="C295" s="442"/>
      <c r="D295" s="442"/>
      <c r="E295" s="472"/>
      <c r="F295" s="472"/>
      <c r="G295" s="766"/>
      <c r="H295" s="767"/>
      <c r="I295" s="768"/>
      <c r="J295" s="442"/>
      <c r="K295" s="467" t="s">
        <v>49</v>
      </c>
      <c r="L295" s="610"/>
      <c r="M295" s="442"/>
      <c r="N295" s="442"/>
      <c r="O295" s="467" t="s">
        <v>49</v>
      </c>
      <c r="P295" s="610"/>
      <c r="W295" s="453"/>
    </row>
    <row r="296" spans="1:23" s="64" customFormat="1" ht="17" thickBot="1">
      <c r="A296" s="470"/>
      <c r="B296" s="467"/>
      <c r="C296" s="442"/>
      <c r="D296" s="442"/>
      <c r="E296" s="474"/>
      <c r="F296" s="474"/>
      <c r="G296" s="474"/>
      <c r="H296" s="474"/>
      <c r="I296" s="442"/>
      <c r="J296" s="442"/>
      <c r="K296" s="467"/>
      <c r="L296" s="475"/>
      <c r="M296" s="450"/>
      <c r="N296" s="450"/>
      <c r="O296" s="476"/>
      <c r="P296" s="477"/>
      <c r="W296" s="453"/>
    </row>
    <row r="297" spans="1:23" s="64" customFormat="1" ht="17" thickBot="1">
      <c r="A297" s="470"/>
      <c r="B297" s="467" t="s">
        <v>779</v>
      </c>
      <c r="C297" s="442"/>
      <c r="D297" s="442"/>
      <c r="E297" s="474"/>
      <c r="F297" s="474"/>
      <c r="G297" s="801" t="s">
        <v>859</v>
      </c>
      <c r="H297" s="802"/>
      <c r="I297" s="803"/>
      <c r="J297" s="442"/>
      <c r="K297" s="467" t="s">
        <v>50</v>
      </c>
      <c r="L297" s="611"/>
      <c r="M297" s="442"/>
      <c r="N297" s="442"/>
      <c r="O297" s="467" t="s">
        <v>50</v>
      </c>
      <c r="P297" s="611"/>
      <c r="W297" s="453"/>
    </row>
    <row r="298" spans="1:23" s="64" customFormat="1" ht="16">
      <c r="A298" s="470"/>
      <c r="B298" s="442"/>
      <c r="C298" s="442"/>
      <c r="D298" s="442"/>
      <c r="E298" s="442"/>
      <c r="F298" s="442"/>
      <c r="G298" s="442"/>
      <c r="H298" s="442"/>
      <c r="I298" s="442"/>
      <c r="J298" s="442"/>
      <c r="K298" s="442"/>
      <c r="L298" s="442"/>
      <c r="M298" s="442"/>
      <c r="N298" s="442"/>
      <c r="O298" s="442"/>
      <c r="P298" s="471"/>
      <c r="W298" s="453"/>
    </row>
    <row r="299" spans="1:23" s="64" customFormat="1" ht="16">
      <c r="A299" s="470"/>
      <c r="B299" s="467" t="s">
        <v>70</v>
      </c>
      <c r="C299" s="442"/>
      <c r="D299" s="766"/>
      <c r="E299" s="767"/>
      <c r="F299" s="768"/>
      <c r="G299" s="442"/>
      <c r="H299" s="467" t="s">
        <v>71</v>
      </c>
      <c r="I299" s="442"/>
      <c r="J299" s="769"/>
      <c r="K299" s="804"/>
      <c r="L299" s="804"/>
      <c r="M299" s="804"/>
      <c r="N299" s="804"/>
      <c r="O299" s="770"/>
      <c r="P299" s="471"/>
      <c r="W299" s="453"/>
    </row>
    <row r="300" spans="1:23" s="64" customFormat="1" ht="16">
      <c r="A300" s="470"/>
      <c r="B300" s="442"/>
      <c r="C300" s="442"/>
      <c r="D300" s="442"/>
      <c r="E300" s="442"/>
      <c r="F300" s="442"/>
      <c r="G300" s="442"/>
      <c r="H300" s="442"/>
      <c r="I300" s="442"/>
      <c r="J300" s="442"/>
      <c r="K300" s="442"/>
      <c r="L300" s="442"/>
      <c r="M300" s="442"/>
      <c r="N300" s="442"/>
      <c r="O300" s="442"/>
      <c r="P300" s="471"/>
      <c r="W300" s="453"/>
    </row>
    <row r="301" spans="1:23" s="64" customFormat="1" ht="16">
      <c r="A301" s="470"/>
      <c r="B301" s="467" t="s">
        <v>72</v>
      </c>
      <c r="C301" s="442"/>
      <c r="D301" s="766"/>
      <c r="E301" s="767"/>
      <c r="F301" s="767"/>
      <c r="G301" s="767"/>
      <c r="H301" s="767"/>
      <c r="I301" s="767"/>
      <c r="J301" s="767"/>
      <c r="K301" s="767"/>
      <c r="L301" s="767"/>
      <c r="M301" s="767"/>
      <c r="N301" s="767"/>
      <c r="O301" s="768"/>
      <c r="P301" s="471"/>
      <c r="W301" s="453"/>
    </row>
    <row r="302" spans="1:23" s="64" customFormat="1" ht="17" thickBot="1">
      <c r="A302" s="479"/>
      <c r="B302" s="480"/>
      <c r="C302" s="480"/>
      <c r="D302" s="480"/>
      <c r="E302" s="480"/>
      <c r="F302" s="480"/>
      <c r="G302" s="480"/>
      <c r="H302" s="480"/>
      <c r="I302" s="480"/>
      <c r="J302" s="480"/>
      <c r="K302" s="480"/>
      <c r="L302" s="480"/>
      <c r="M302" s="480"/>
      <c r="N302" s="480"/>
      <c r="O302" s="480"/>
      <c r="P302" s="481"/>
      <c r="W302" s="453"/>
    </row>
    <row r="303" spans="1:23" s="64" customFormat="1" ht="17" thickBot="1">
      <c r="A303" s="470"/>
      <c r="B303" s="465"/>
      <c r="C303" s="465"/>
      <c r="D303" s="465"/>
      <c r="E303" s="465"/>
      <c r="F303" s="465"/>
      <c r="G303" s="465"/>
      <c r="H303" s="465"/>
      <c r="I303" s="465"/>
      <c r="J303" s="465"/>
      <c r="K303" s="465"/>
      <c r="L303" s="465"/>
      <c r="M303" s="465"/>
      <c r="N303" s="465"/>
      <c r="O303" s="465"/>
      <c r="P303" s="466"/>
      <c r="W303" s="457" t="s">
        <v>195</v>
      </c>
    </row>
    <row r="304" spans="1:23" s="64" customFormat="1" ht="17" thickBot="1">
      <c r="A304" s="374" t="s">
        <v>607</v>
      </c>
      <c r="B304" s="467" t="s">
        <v>68</v>
      </c>
      <c r="C304" s="442"/>
      <c r="D304" s="442"/>
      <c r="E304" s="766"/>
      <c r="F304" s="767"/>
      <c r="G304" s="767"/>
      <c r="H304" s="767"/>
      <c r="I304" s="767"/>
      <c r="J304" s="768"/>
      <c r="K304" s="468" t="s">
        <v>69</v>
      </c>
      <c r="L304" s="766"/>
      <c r="M304" s="768"/>
      <c r="N304" s="442"/>
      <c r="O304" s="467" t="s">
        <v>778</v>
      </c>
      <c r="P304" s="629"/>
      <c r="W304" s="453"/>
    </row>
    <row r="305" spans="1:23" s="64" customFormat="1" ht="17" thickBot="1">
      <c r="A305" s="470"/>
      <c r="B305" s="442"/>
      <c r="C305" s="442"/>
      <c r="D305" s="442"/>
      <c r="E305" s="442"/>
      <c r="F305" s="442"/>
      <c r="G305" s="442"/>
      <c r="H305" s="442"/>
      <c r="I305" s="442"/>
      <c r="J305" s="442"/>
      <c r="K305" s="442"/>
      <c r="L305" s="442"/>
      <c r="M305" s="442"/>
      <c r="N305" s="442"/>
      <c r="O305" s="442"/>
      <c r="P305" s="471"/>
      <c r="W305" s="453"/>
    </row>
    <row r="306" spans="1:23" s="64" customFormat="1" ht="17" thickBot="1">
      <c r="A306" s="470"/>
      <c r="B306" s="467" t="s">
        <v>862</v>
      </c>
      <c r="C306" s="442"/>
      <c r="D306" s="442"/>
      <c r="E306" s="472"/>
      <c r="F306" s="472"/>
      <c r="G306" s="766"/>
      <c r="H306" s="767"/>
      <c r="I306" s="768"/>
      <c r="J306" s="442"/>
      <c r="K306" s="467" t="s">
        <v>49</v>
      </c>
      <c r="L306" s="610"/>
      <c r="M306" s="442"/>
      <c r="N306" s="442"/>
      <c r="O306" s="467" t="s">
        <v>49</v>
      </c>
      <c r="P306" s="610"/>
      <c r="W306" s="453"/>
    </row>
    <row r="307" spans="1:23" s="64" customFormat="1" ht="17" thickBot="1">
      <c r="A307" s="470"/>
      <c r="B307" s="467"/>
      <c r="C307" s="442"/>
      <c r="D307" s="442"/>
      <c r="E307" s="474"/>
      <c r="F307" s="474"/>
      <c r="G307" s="474"/>
      <c r="H307" s="474"/>
      <c r="I307" s="442"/>
      <c r="J307" s="442"/>
      <c r="K307" s="467"/>
      <c r="L307" s="475"/>
      <c r="M307" s="450"/>
      <c r="N307" s="450"/>
      <c r="O307" s="476"/>
      <c r="P307" s="477"/>
      <c r="W307" s="453"/>
    </row>
    <row r="308" spans="1:23" s="64" customFormat="1" ht="17" thickBot="1">
      <c r="A308" s="470"/>
      <c r="B308" s="467" t="s">
        <v>779</v>
      </c>
      <c r="C308" s="442"/>
      <c r="D308" s="442"/>
      <c r="E308" s="474"/>
      <c r="F308" s="474"/>
      <c r="G308" s="801" t="s">
        <v>859</v>
      </c>
      <c r="H308" s="802"/>
      <c r="I308" s="803"/>
      <c r="J308" s="442"/>
      <c r="K308" s="467" t="s">
        <v>50</v>
      </c>
      <c r="L308" s="611"/>
      <c r="M308" s="442"/>
      <c r="N308" s="442"/>
      <c r="O308" s="467" t="s">
        <v>50</v>
      </c>
      <c r="P308" s="611"/>
      <c r="W308" s="453"/>
    </row>
    <row r="309" spans="1:23" s="64" customFormat="1" ht="16">
      <c r="A309" s="470"/>
      <c r="B309" s="442"/>
      <c r="C309" s="442"/>
      <c r="D309" s="442"/>
      <c r="E309" s="442"/>
      <c r="F309" s="442"/>
      <c r="G309" s="442"/>
      <c r="H309" s="442"/>
      <c r="I309" s="442"/>
      <c r="J309" s="442"/>
      <c r="K309" s="442"/>
      <c r="L309" s="442"/>
      <c r="M309" s="442"/>
      <c r="N309" s="442"/>
      <c r="O309" s="442"/>
      <c r="P309" s="471"/>
      <c r="W309" s="453"/>
    </row>
    <row r="310" spans="1:23" s="64" customFormat="1" ht="16">
      <c r="A310" s="470"/>
      <c r="B310" s="467" t="s">
        <v>70</v>
      </c>
      <c r="C310" s="442"/>
      <c r="D310" s="766"/>
      <c r="E310" s="767"/>
      <c r="F310" s="768"/>
      <c r="G310" s="442"/>
      <c r="H310" s="467" t="s">
        <v>71</v>
      </c>
      <c r="I310" s="442"/>
      <c r="J310" s="769"/>
      <c r="K310" s="804"/>
      <c r="L310" s="804"/>
      <c r="M310" s="804"/>
      <c r="N310" s="804"/>
      <c r="O310" s="770"/>
      <c r="P310" s="471"/>
      <c r="W310" s="453"/>
    </row>
    <row r="311" spans="1:23" s="64" customFormat="1" ht="16">
      <c r="A311" s="470"/>
      <c r="B311" s="442"/>
      <c r="C311" s="442"/>
      <c r="D311" s="442"/>
      <c r="E311" s="442"/>
      <c r="F311" s="442"/>
      <c r="G311" s="442"/>
      <c r="H311" s="442"/>
      <c r="I311" s="442"/>
      <c r="J311" s="442"/>
      <c r="K311" s="442"/>
      <c r="L311" s="442"/>
      <c r="M311" s="442"/>
      <c r="N311" s="442"/>
      <c r="O311" s="442"/>
      <c r="P311" s="471"/>
      <c r="W311" s="453"/>
    </row>
    <row r="312" spans="1:23" s="64" customFormat="1" ht="16">
      <c r="A312" s="470"/>
      <c r="B312" s="467" t="s">
        <v>72</v>
      </c>
      <c r="C312" s="442"/>
      <c r="D312" s="766"/>
      <c r="E312" s="767"/>
      <c r="F312" s="767"/>
      <c r="G312" s="767"/>
      <c r="H312" s="767"/>
      <c r="I312" s="767"/>
      <c r="J312" s="767"/>
      <c r="K312" s="767"/>
      <c r="L312" s="767"/>
      <c r="M312" s="767"/>
      <c r="N312" s="767"/>
      <c r="O312" s="768"/>
      <c r="P312" s="471"/>
      <c r="W312" s="453"/>
    </row>
    <row r="313" spans="1:23" s="64" customFormat="1" ht="17" thickBot="1">
      <c r="A313" s="479"/>
      <c r="B313" s="480"/>
      <c r="C313" s="480"/>
      <c r="D313" s="480"/>
      <c r="E313" s="480"/>
      <c r="F313" s="480"/>
      <c r="G313" s="480"/>
      <c r="H313" s="480"/>
      <c r="I313" s="480"/>
      <c r="J313" s="480"/>
      <c r="K313" s="480"/>
      <c r="L313" s="480"/>
      <c r="M313" s="480"/>
      <c r="N313" s="480"/>
      <c r="O313" s="480"/>
      <c r="P313" s="481"/>
      <c r="W313" s="453"/>
    </row>
    <row r="314" spans="1:23" s="64" customFormat="1" ht="17" thickBot="1">
      <c r="A314" s="470"/>
      <c r="B314" s="465"/>
      <c r="C314" s="465"/>
      <c r="D314" s="465"/>
      <c r="E314" s="465"/>
      <c r="F314" s="465"/>
      <c r="G314" s="465"/>
      <c r="H314" s="465"/>
      <c r="I314" s="465"/>
      <c r="J314" s="465"/>
      <c r="K314" s="465"/>
      <c r="L314" s="465"/>
      <c r="M314" s="465"/>
      <c r="N314" s="465"/>
      <c r="O314" s="465"/>
      <c r="P314" s="466"/>
      <c r="W314" s="457" t="s">
        <v>195</v>
      </c>
    </row>
    <row r="315" spans="1:23" s="64" customFormat="1" ht="17" thickBot="1">
      <c r="A315" s="374" t="s">
        <v>608</v>
      </c>
      <c r="B315" s="467" t="s">
        <v>68</v>
      </c>
      <c r="C315" s="442"/>
      <c r="D315" s="442"/>
      <c r="E315" s="766"/>
      <c r="F315" s="767"/>
      <c r="G315" s="767"/>
      <c r="H315" s="767"/>
      <c r="I315" s="767"/>
      <c r="J315" s="768"/>
      <c r="K315" s="468" t="s">
        <v>69</v>
      </c>
      <c r="L315" s="766"/>
      <c r="M315" s="768"/>
      <c r="N315" s="442"/>
      <c r="O315" s="467" t="s">
        <v>778</v>
      </c>
      <c r="P315" s="629"/>
      <c r="W315" s="453"/>
    </row>
    <row r="316" spans="1:23" s="64" customFormat="1" ht="17" thickBot="1">
      <c r="A316" s="470"/>
      <c r="B316" s="442"/>
      <c r="C316" s="442"/>
      <c r="D316" s="442"/>
      <c r="E316" s="442"/>
      <c r="F316" s="442"/>
      <c r="G316" s="442"/>
      <c r="H316" s="442"/>
      <c r="I316" s="442"/>
      <c r="J316" s="442"/>
      <c r="K316" s="442"/>
      <c r="L316" s="442"/>
      <c r="M316" s="442"/>
      <c r="N316" s="442"/>
      <c r="O316" s="442"/>
      <c r="P316" s="471"/>
      <c r="W316" s="453"/>
    </row>
    <row r="317" spans="1:23" s="64" customFormat="1" ht="17" thickBot="1">
      <c r="A317" s="470"/>
      <c r="B317" s="467" t="s">
        <v>862</v>
      </c>
      <c r="C317" s="442"/>
      <c r="D317" s="442"/>
      <c r="E317" s="472"/>
      <c r="F317" s="472"/>
      <c r="G317" s="766"/>
      <c r="H317" s="767"/>
      <c r="I317" s="768"/>
      <c r="J317" s="442"/>
      <c r="K317" s="467" t="s">
        <v>49</v>
      </c>
      <c r="L317" s="610"/>
      <c r="M317" s="442"/>
      <c r="N317" s="442"/>
      <c r="O317" s="467" t="s">
        <v>49</v>
      </c>
      <c r="P317" s="610"/>
      <c r="W317" s="453"/>
    </row>
    <row r="318" spans="1:23" s="64" customFormat="1" ht="17" thickBot="1">
      <c r="A318" s="470"/>
      <c r="B318" s="467"/>
      <c r="C318" s="442"/>
      <c r="D318" s="442"/>
      <c r="E318" s="474"/>
      <c r="F318" s="474"/>
      <c r="G318" s="474"/>
      <c r="H318" s="474"/>
      <c r="I318" s="442"/>
      <c r="J318" s="442"/>
      <c r="K318" s="467"/>
      <c r="L318" s="475"/>
      <c r="M318" s="450"/>
      <c r="N318" s="450"/>
      <c r="O318" s="476"/>
      <c r="P318" s="477"/>
      <c r="W318" s="453"/>
    </row>
    <row r="319" spans="1:23" s="64" customFormat="1" ht="17" thickBot="1">
      <c r="A319" s="470"/>
      <c r="B319" s="467" t="s">
        <v>779</v>
      </c>
      <c r="C319" s="442"/>
      <c r="D319" s="442"/>
      <c r="E319" s="474"/>
      <c r="F319" s="474"/>
      <c r="G319" s="801" t="s">
        <v>859</v>
      </c>
      <c r="H319" s="802"/>
      <c r="I319" s="803"/>
      <c r="J319" s="442"/>
      <c r="K319" s="467" t="s">
        <v>50</v>
      </c>
      <c r="L319" s="611"/>
      <c r="M319" s="442"/>
      <c r="N319" s="442"/>
      <c r="O319" s="467" t="s">
        <v>50</v>
      </c>
      <c r="P319" s="611"/>
      <c r="W319" s="453"/>
    </row>
    <row r="320" spans="1:23" s="64" customFormat="1" ht="16">
      <c r="A320" s="470"/>
      <c r="B320" s="442"/>
      <c r="C320" s="442"/>
      <c r="D320" s="442"/>
      <c r="E320" s="442"/>
      <c r="F320" s="442"/>
      <c r="G320" s="442"/>
      <c r="H320" s="442"/>
      <c r="I320" s="442"/>
      <c r="J320" s="442"/>
      <c r="K320" s="442"/>
      <c r="L320" s="442"/>
      <c r="M320" s="442"/>
      <c r="N320" s="442"/>
      <c r="O320" s="442"/>
      <c r="P320" s="471"/>
      <c r="W320" s="453"/>
    </row>
    <row r="321" spans="1:23" s="64" customFormat="1" ht="16">
      <c r="A321" s="470"/>
      <c r="B321" s="467" t="s">
        <v>70</v>
      </c>
      <c r="C321" s="442"/>
      <c r="D321" s="766"/>
      <c r="E321" s="767"/>
      <c r="F321" s="768"/>
      <c r="G321" s="442"/>
      <c r="H321" s="467" t="s">
        <v>71</v>
      </c>
      <c r="I321" s="442"/>
      <c r="J321" s="769"/>
      <c r="K321" s="804"/>
      <c r="L321" s="804"/>
      <c r="M321" s="804"/>
      <c r="N321" s="804"/>
      <c r="O321" s="770"/>
      <c r="P321" s="471"/>
      <c r="W321" s="453"/>
    </row>
    <row r="322" spans="1:23" s="64" customFormat="1" ht="16">
      <c r="A322" s="470"/>
      <c r="B322" s="442"/>
      <c r="C322" s="442"/>
      <c r="D322" s="442"/>
      <c r="E322" s="442"/>
      <c r="F322" s="442"/>
      <c r="G322" s="442"/>
      <c r="H322" s="442"/>
      <c r="I322" s="442"/>
      <c r="J322" s="442"/>
      <c r="K322" s="442"/>
      <c r="L322" s="442"/>
      <c r="M322" s="442"/>
      <c r="N322" s="442"/>
      <c r="O322" s="442"/>
      <c r="P322" s="471"/>
      <c r="W322" s="453"/>
    </row>
    <row r="323" spans="1:23" s="64" customFormat="1" ht="16">
      <c r="A323" s="470"/>
      <c r="B323" s="467" t="s">
        <v>72</v>
      </c>
      <c r="C323" s="442"/>
      <c r="D323" s="766"/>
      <c r="E323" s="767"/>
      <c r="F323" s="767"/>
      <c r="G323" s="767"/>
      <c r="H323" s="767"/>
      <c r="I323" s="767"/>
      <c r="J323" s="767"/>
      <c r="K323" s="767"/>
      <c r="L323" s="767"/>
      <c r="M323" s="767"/>
      <c r="N323" s="767"/>
      <c r="O323" s="768"/>
      <c r="P323" s="471"/>
      <c r="W323" s="453"/>
    </row>
    <row r="324" spans="1:23" s="64" customFormat="1" ht="17" thickBot="1">
      <c r="A324" s="479"/>
      <c r="B324" s="480"/>
      <c r="C324" s="480"/>
      <c r="D324" s="480"/>
      <c r="E324" s="480"/>
      <c r="F324" s="480"/>
      <c r="G324" s="480"/>
      <c r="H324" s="480"/>
      <c r="I324" s="480"/>
      <c r="J324" s="480"/>
      <c r="K324" s="480"/>
      <c r="L324" s="480"/>
      <c r="M324" s="480"/>
      <c r="N324" s="480"/>
      <c r="O324" s="480"/>
      <c r="P324" s="481"/>
      <c r="W324" s="453"/>
    </row>
    <row r="325" spans="1:23" s="64" customFormat="1" ht="17" thickBot="1">
      <c r="A325" s="470"/>
      <c r="B325" s="465"/>
      <c r="C325" s="465"/>
      <c r="D325" s="465"/>
      <c r="E325" s="465"/>
      <c r="F325" s="465"/>
      <c r="G325" s="465"/>
      <c r="H325" s="465"/>
      <c r="I325" s="465"/>
      <c r="J325" s="465"/>
      <c r="K325" s="465"/>
      <c r="L325" s="465"/>
      <c r="M325" s="465"/>
      <c r="N325" s="465"/>
      <c r="O325" s="465"/>
      <c r="P325" s="466"/>
      <c r="W325" s="457" t="s">
        <v>195</v>
      </c>
    </row>
    <row r="326" spans="1:23" s="64" customFormat="1" ht="17" thickBot="1">
      <c r="A326" s="374" t="s">
        <v>609</v>
      </c>
      <c r="B326" s="467" t="s">
        <v>68</v>
      </c>
      <c r="C326" s="442"/>
      <c r="D326" s="442"/>
      <c r="E326" s="766"/>
      <c r="F326" s="767"/>
      <c r="G326" s="767"/>
      <c r="H326" s="767"/>
      <c r="I326" s="767"/>
      <c r="J326" s="768"/>
      <c r="K326" s="468" t="s">
        <v>69</v>
      </c>
      <c r="L326" s="766"/>
      <c r="M326" s="768"/>
      <c r="N326" s="442"/>
      <c r="O326" s="467" t="s">
        <v>778</v>
      </c>
      <c r="P326" s="629"/>
      <c r="W326" s="453"/>
    </row>
    <row r="327" spans="1:23" s="64" customFormat="1" ht="17" thickBot="1">
      <c r="A327" s="470"/>
      <c r="B327" s="442"/>
      <c r="C327" s="442"/>
      <c r="D327" s="442"/>
      <c r="E327" s="442"/>
      <c r="F327" s="442"/>
      <c r="G327" s="442"/>
      <c r="H327" s="442"/>
      <c r="I327" s="442"/>
      <c r="J327" s="442"/>
      <c r="K327" s="442"/>
      <c r="L327" s="442"/>
      <c r="M327" s="442"/>
      <c r="N327" s="442"/>
      <c r="O327" s="442"/>
      <c r="P327" s="471"/>
      <c r="W327" s="453"/>
    </row>
    <row r="328" spans="1:23" s="64" customFormat="1" ht="17" thickBot="1">
      <c r="A328" s="470"/>
      <c r="B328" s="467" t="s">
        <v>862</v>
      </c>
      <c r="C328" s="442"/>
      <c r="D328" s="442"/>
      <c r="E328" s="472"/>
      <c r="F328" s="472"/>
      <c r="G328" s="766"/>
      <c r="H328" s="767"/>
      <c r="I328" s="768"/>
      <c r="J328" s="442"/>
      <c r="K328" s="467" t="s">
        <v>49</v>
      </c>
      <c r="L328" s="610"/>
      <c r="M328" s="442"/>
      <c r="N328" s="442"/>
      <c r="O328" s="467" t="s">
        <v>49</v>
      </c>
      <c r="P328" s="610"/>
      <c r="W328" s="453"/>
    </row>
    <row r="329" spans="1:23" s="64" customFormat="1" ht="17" thickBot="1">
      <c r="A329" s="470"/>
      <c r="B329" s="467"/>
      <c r="C329" s="442"/>
      <c r="D329" s="442"/>
      <c r="E329" s="474"/>
      <c r="F329" s="474"/>
      <c r="G329" s="474"/>
      <c r="H329" s="474"/>
      <c r="I329" s="442"/>
      <c r="J329" s="442"/>
      <c r="K329" s="467"/>
      <c r="L329" s="475"/>
      <c r="M329" s="450"/>
      <c r="N329" s="450"/>
      <c r="O329" s="476"/>
      <c r="P329" s="477"/>
      <c r="W329" s="453"/>
    </row>
    <row r="330" spans="1:23" s="64" customFormat="1" ht="17" thickBot="1">
      <c r="A330" s="470"/>
      <c r="B330" s="467" t="s">
        <v>779</v>
      </c>
      <c r="C330" s="442"/>
      <c r="D330" s="442"/>
      <c r="E330" s="474"/>
      <c r="F330" s="474"/>
      <c r="G330" s="801" t="s">
        <v>859</v>
      </c>
      <c r="H330" s="802"/>
      <c r="I330" s="803"/>
      <c r="J330" s="442"/>
      <c r="K330" s="467" t="s">
        <v>50</v>
      </c>
      <c r="L330" s="611"/>
      <c r="M330" s="442"/>
      <c r="N330" s="442"/>
      <c r="O330" s="467" t="s">
        <v>50</v>
      </c>
      <c r="P330" s="611"/>
      <c r="W330" s="453"/>
    </row>
    <row r="331" spans="1:23" s="64" customFormat="1" ht="16">
      <c r="A331" s="470"/>
      <c r="B331" s="442"/>
      <c r="C331" s="442"/>
      <c r="D331" s="442"/>
      <c r="E331" s="442"/>
      <c r="F331" s="442"/>
      <c r="G331" s="442"/>
      <c r="H331" s="442"/>
      <c r="I331" s="442"/>
      <c r="J331" s="442"/>
      <c r="K331" s="442"/>
      <c r="L331" s="442"/>
      <c r="M331" s="442"/>
      <c r="N331" s="442"/>
      <c r="O331" s="442"/>
      <c r="P331" s="471"/>
      <c r="W331" s="453"/>
    </row>
    <row r="332" spans="1:23" s="64" customFormat="1" ht="16">
      <c r="A332" s="470"/>
      <c r="B332" s="467" t="s">
        <v>70</v>
      </c>
      <c r="C332" s="442"/>
      <c r="D332" s="766"/>
      <c r="E332" s="767"/>
      <c r="F332" s="768"/>
      <c r="G332" s="442"/>
      <c r="H332" s="467" t="s">
        <v>71</v>
      </c>
      <c r="I332" s="442"/>
      <c r="J332" s="769"/>
      <c r="K332" s="804"/>
      <c r="L332" s="804"/>
      <c r="M332" s="804"/>
      <c r="N332" s="804"/>
      <c r="O332" s="770"/>
      <c r="P332" s="471"/>
      <c r="W332" s="453"/>
    </row>
    <row r="333" spans="1:23" s="64" customFormat="1" ht="16">
      <c r="A333" s="470"/>
      <c r="B333" s="442"/>
      <c r="C333" s="442"/>
      <c r="D333" s="442"/>
      <c r="E333" s="442"/>
      <c r="F333" s="442"/>
      <c r="G333" s="442"/>
      <c r="H333" s="442"/>
      <c r="I333" s="442"/>
      <c r="J333" s="442"/>
      <c r="K333" s="442"/>
      <c r="L333" s="442"/>
      <c r="M333" s="442"/>
      <c r="N333" s="442"/>
      <c r="O333" s="442"/>
      <c r="P333" s="471"/>
      <c r="W333" s="453"/>
    </row>
    <row r="334" spans="1:23" s="64" customFormat="1" ht="16">
      <c r="A334" s="470"/>
      <c r="B334" s="467" t="s">
        <v>72</v>
      </c>
      <c r="C334" s="442"/>
      <c r="D334" s="766"/>
      <c r="E334" s="767"/>
      <c r="F334" s="767"/>
      <c r="G334" s="767"/>
      <c r="H334" s="767"/>
      <c r="I334" s="767"/>
      <c r="J334" s="767"/>
      <c r="K334" s="767"/>
      <c r="L334" s="767"/>
      <c r="M334" s="767"/>
      <c r="N334" s="767"/>
      <c r="O334" s="768"/>
      <c r="P334" s="471"/>
      <c r="W334" s="453"/>
    </row>
    <row r="335" spans="1:23" s="64" customFormat="1" ht="17" thickBot="1">
      <c r="A335" s="479"/>
      <c r="B335" s="480"/>
      <c r="C335" s="480"/>
      <c r="D335" s="480"/>
      <c r="E335" s="480"/>
      <c r="F335" s="480"/>
      <c r="G335" s="480"/>
      <c r="H335" s="480"/>
      <c r="I335" s="480"/>
      <c r="J335" s="480"/>
      <c r="K335" s="480"/>
      <c r="L335" s="480"/>
      <c r="M335" s="480"/>
      <c r="N335" s="480"/>
      <c r="O335" s="480"/>
      <c r="P335" s="481"/>
      <c r="W335" s="453"/>
    </row>
    <row r="336" spans="1:23" ht="17" thickBot="1">
      <c r="A336" s="470"/>
      <c r="B336" s="465"/>
      <c r="C336" s="465"/>
      <c r="D336" s="465"/>
      <c r="E336" s="465"/>
      <c r="F336" s="465"/>
      <c r="G336" s="465"/>
      <c r="H336" s="465"/>
      <c r="I336" s="465"/>
      <c r="J336" s="465"/>
      <c r="K336" s="465"/>
      <c r="L336" s="465"/>
      <c r="M336" s="465"/>
      <c r="N336" s="465"/>
      <c r="O336" s="465"/>
      <c r="P336" s="466"/>
      <c r="Q336" s="64"/>
      <c r="R336" s="64"/>
      <c r="S336" s="64"/>
      <c r="T336" s="64"/>
      <c r="U336" s="64"/>
      <c r="V336" s="64"/>
      <c r="W336" s="457" t="s">
        <v>195</v>
      </c>
    </row>
    <row r="337" spans="1:23" s="64" customFormat="1" ht="17" thickBot="1">
      <c r="A337" s="374" t="s">
        <v>610</v>
      </c>
      <c r="B337" s="467" t="s">
        <v>68</v>
      </c>
      <c r="C337" s="442"/>
      <c r="D337" s="442"/>
      <c r="E337" s="766"/>
      <c r="F337" s="767"/>
      <c r="G337" s="767"/>
      <c r="H337" s="767"/>
      <c r="I337" s="767"/>
      <c r="J337" s="768"/>
      <c r="K337" s="468" t="s">
        <v>69</v>
      </c>
      <c r="L337" s="766"/>
      <c r="M337" s="768"/>
      <c r="N337" s="442"/>
      <c r="O337" s="467" t="s">
        <v>778</v>
      </c>
      <c r="P337" s="629"/>
      <c r="W337" s="453"/>
    </row>
    <row r="338" spans="1:23" s="64" customFormat="1" ht="17" thickBot="1">
      <c r="A338" s="470"/>
      <c r="B338" s="442"/>
      <c r="C338" s="442"/>
      <c r="D338" s="442"/>
      <c r="E338" s="442"/>
      <c r="F338" s="442"/>
      <c r="G338" s="442"/>
      <c r="H338" s="442"/>
      <c r="I338" s="442"/>
      <c r="J338" s="442"/>
      <c r="K338" s="442"/>
      <c r="L338" s="442"/>
      <c r="M338" s="442"/>
      <c r="N338" s="442"/>
      <c r="O338" s="442"/>
      <c r="P338" s="471"/>
      <c r="W338" s="453"/>
    </row>
    <row r="339" spans="1:23" s="64" customFormat="1" ht="17" thickBot="1">
      <c r="A339" s="470"/>
      <c r="B339" s="467" t="s">
        <v>862</v>
      </c>
      <c r="C339" s="442"/>
      <c r="D339" s="442"/>
      <c r="E339" s="472"/>
      <c r="F339" s="472"/>
      <c r="G339" s="766"/>
      <c r="H339" s="767"/>
      <c r="I339" s="768"/>
      <c r="J339" s="442"/>
      <c r="K339" s="467" t="s">
        <v>49</v>
      </c>
      <c r="L339" s="610"/>
      <c r="M339" s="442"/>
      <c r="N339" s="442"/>
      <c r="O339" s="467" t="s">
        <v>49</v>
      </c>
      <c r="P339" s="610"/>
      <c r="W339" s="453"/>
    </row>
    <row r="340" spans="1:23" s="64" customFormat="1" ht="17" thickBot="1">
      <c r="A340" s="470"/>
      <c r="B340" s="467"/>
      <c r="C340" s="442"/>
      <c r="D340" s="442"/>
      <c r="E340" s="474"/>
      <c r="F340" s="474"/>
      <c r="G340" s="474"/>
      <c r="H340" s="474"/>
      <c r="I340" s="442"/>
      <c r="J340" s="442"/>
      <c r="K340" s="467"/>
      <c r="L340" s="475"/>
      <c r="M340" s="450"/>
      <c r="N340" s="450"/>
      <c r="O340" s="476"/>
      <c r="P340" s="477"/>
      <c r="W340" s="453"/>
    </row>
    <row r="341" spans="1:23" s="64" customFormat="1" ht="17" thickBot="1">
      <c r="A341" s="470"/>
      <c r="B341" s="467" t="s">
        <v>779</v>
      </c>
      <c r="C341" s="442"/>
      <c r="D341" s="442"/>
      <c r="E341" s="474"/>
      <c r="F341" s="474"/>
      <c r="G341" s="801" t="s">
        <v>859</v>
      </c>
      <c r="H341" s="802"/>
      <c r="I341" s="803"/>
      <c r="J341" s="442"/>
      <c r="K341" s="467" t="s">
        <v>50</v>
      </c>
      <c r="L341" s="611"/>
      <c r="M341" s="442"/>
      <c r="N341" s="442"/>
      <c r="O341" s="467" t="s">
        <v>50</v>
      </c>
      <c r="P341" s="611"/>
      <c r="W341" s="453"/>
    </row>
    <row r="342" spans="1:23" s="64" customFormat="1" ht="16">
      <c r="A342" s="470"/>
      <c r="B342" s="442"/>
      <c r="C342" s="442"/>
      <c r="D342" s="442"/>
      <c r="E342" s="442"/>
      <c r="F342" s="442"/>
      <c r="G342" s="442"/>
      <c r="H342" s="442"/>
      <c r="I342" s="442"/>
      <c r="J342" s="442"/>
      <c r="K342" s="442"/>
      <c r="L342" s="442"/>
      <c r="M342" s="442"/>
      <c r="N342" s="442"/>
      <c r="O342" s="442"/>
      <c r="P342" s="471"/>
      <c r="W342" s="453"/>
    </row>
    <row r="343" spans="1:23" s="64" customFormat="1" ht="16">
      <c r="A343" s="470"/>
      <c r="B343" s="467" t="s">
        <v>70</v>
      </c>
      <c r="C343" s="442"/>
      <c r="D343" s="766"/>
      <c r="E343" s="767"/>
      <c r="F343" s="768"/>
      <c r="G343" s="442"/>
      <c r="H343" s="467" t="s">
        <v>71</v>
      </c>
      <c r="I343" s="442"/>
      <c r="J343" s="769"/>
      <c r="K343" s="804"/>
      <c r="L343" s="804"/>
      <c r="M343" s="804"/>
      <c r="N343" s="804"/>
      <c r="O343" s="770"/>
      <c r="P343" s="471"/>
      <c r="W343" s="453"/>
    </row>
    <row r="344" spans="1:23" s="64" customFormat="1" ht="16">
      <c r="A344" s="470"/>
      <c r="B344" s="442"/>
      <c r="C344" s="442"/>
      <c r="D344" s="442"/>
      <c r="E344" s="442"/>
      <c r="F344" s="442"/>
      <c r="G344" s="442"/>
      <c r="H344" s="442"/>
      <c r="I344" s="442"/>
      <c r="J344" s="442"/>
      <c r="K344" s="442"/>
      <c r="L344" s="442"/>
      <c r="M344" s="442"/>
      <c r="N344" s="442"/>
      <c r="O344" s="442"/>
      <c r="P344" s="471"/>
      <c r="W344" s="453"/>
    </row>
    <row r="345" spans="1:23" s="64" customFormat="1" ht="16">
      <c r="A345" s="470"/>
      <c r="B345" s="467" t="s">
        <v>72</v>
      </c>
      <c r="C345" s="442"/>
      <c r="D345" s="766"/>
      <c r="E345" s="767"/>
      <c r="F345" s="767"/>
      <c r="G345" s="767"/>
      <c r="H345" s="767"/>
      <c r="I345" s="767"/>
      <c r="J345" s="767"/>
      <c r="K345" s="767"/>
      <c r="L345" s="767"/>
      <c r="M345" s="767"/>
      <c r="N345" s="767"/>
      <c r="O345" s="768"/>
      <c r="P345" s="471"/>
      <c r="W345" s="453"/>
    </row>
    <row r="346" spans="1:23" s="64" customFormat="1" ht="17" thickBot="1">
      <c r="A346" s="479"/>
      <c r="B346" s="480"/>
      <c r="C346" s="480"/>
      <c r="D346" s="480"/>
      <c r="E346" s="480"/>
      <c r="F346" s="480"/>
      <c r="G346" s="480"/>
      <c r="H346" s="480"/>
      <c r="I346" s="480"/>
      <c r="J346" s="480"/>
      <c r="K346" s="480"/>
      <c r="L346" s="480"/>
      <c r="M346" s="480"/>
      <c r="N346" s="480"/>
      <c r="O346" s="480"/>
      <c r="P346" s="481"/>
      <c r="W346" s="453"/>
    </row>
    <row r="347" spans="1:23" s="64" customFormat="1" ht="17" thickBot="1">
      <c r="A347" s="470"/>
      <c r="B347" s="465"/>
      <c r="C347" s="465"/>
      <c r="D347" s="465"/>
      <c r="E347" s="465"/>
      <c r="F347" s="465"/>
      <c r="G347" s="465"/>
      <c r="H347" s="465"/>
      <c r="I347" s="465"/>
      <c r="J347" s="465"/>
      <c r="K347" s="465"/>
      <c r="L347" s="465"/>
      <c r="M347" s="465"/>
      <c r="N347" s="465"/>
      <c r="O347" s="465"/>
      <c r="P347" s="466"/>
      <c r="W347" s="457" t="s">
        <v>195</v>
      </c>
    </row>
    <row r="348" spans="1:23" s="64" customFormat="1" ht="17" thickBot="1">
      <c r="A348" s="374" t="s">
        <v>611</v>
      </c>
      <c r="B348" s="467" t="s">
        <v>68</v>
      </c>
      <c r="C348" s="442"/>
      <c r="D348" s="442"/>
      <c r="E348" s="766"/>
      <c r="F348" s="767"/>
      <c r="G348" s="767"/>
      <c r="H348" s="767"/>
      <c r="I348" s="767"/>
      <c r="J348" s="768"/>
      <c r="K348" s="468" t="s">
        <v>69</v>
      </c>
      <c r="L348" s="766"/>
      <c r="M348" s="768"/>
      <c r="N348" s="442"/>
      <c r="O348" s="467" t="s">
        <v>778</v>
      </c>
      <c r="P348" s="629"/>
      <c r="W348" s="453"/>
    </row>
    <row r="349" spans="1:23" s="64" customFormat="1" ht="17" thickBot="1">
      <c r="A349" s="470"/>
      <c r="B349" s="442"/>
      <c r="C349" s="442"/>
      <c r="D349" s="442"/>
      <c r="E349" s="442"/>
      <c r="F349" s="442"/>
      <c r="G349" s="442"/>
      <c r="H349" s="442"/>
      <c r="I349" s="442"/>
      <c r="J349" s="442"/>
      <c r="K349" s="442"/>
      <c r="L349" s="442"/>
      <c r="M349" s="442"/>
      <c r="N349" s="442"/>
      <c r="O349" s="442"/>
      <c r="P349" s="471"/>
      <c r="W349" s="453"/>
    </row>
    <row r="350" spans="1:23" s="64" customFormat="1" ht="17" thickBot="1">
      <c r="A350" s="470"/>
      <c r="B350" s="467" t="s">
        <v>862</v>
      </c>
      <c r="C350" s="442"/>
      <c r="D350" s="442"/>
      <c r="E350" s="472"/>
      <c r="F350" s="472"/>
      <c r="G350" s="766"/>
      <c r="H350" s="767"/>
      <c r="I350" s="768"/>
      <c r="J350" s="442"/>
      <c r="K350" s="467" t="s">
        <v>49</v>
      </c>
      <c r="L350" s="610"/>
      <c r="M350" s="442"/>
      <c r="N350" s="442"/>
      <c r="O350" s="467" t="s">
        <v>49</v>
      </c>
      <c r="P350" s="610"/>
      <c r="W350" s="453"/>
    </row>
    <row r="351" spans="1:23" s="64" customFormat="1" ht="17" thickBot="1">
      <c r="A351" s="470"/>
      <c r="B351" s="467"/>
      <c r="C351" s="442"/>
      <c r="D351" s="442"/>
      <c r="E351" s="474"/>
      <c r="F351" s="474"/>
      <c r="G351" s="474"/>
      <c r="H351" s="474"/>
      <c r="I351" s="442"/>
      <c r="J351" s="442"/>
      <c r="K351" s="467"/>
      <c r="L351" s="475"/>
      <c r="M351" s="450"/>
      <c r="N351" s="450"/>
      <c r="O351" s="476"/>
      <c r="P351" s="477"/>
      <c r="W351" s="453"/>
    </row>
    <row r="352" spans="1:23" s="64" customFormat="1" ht="17" thickBot="1">
      <c r="A352" s="470"/>
      <c r="B352" s="467" t="s">
        <v>779</v>
      </c>
      <c r="C352" s="442"/>
      <c r="D352" s="442"/>
      <c r="E352" s="474"/>
      <c r="F352" s="474"/>
      <c r="G352" s="801" t="s">
        <v>859</v>
      </c>
      <c r="H352" s="802"/>
      <c r="I352" s="803"/>
      <c r="J352" s="442"/>
      <c r="K352" s="467" t="s">
        <v>50</v>
      </c>
      <c r="L352" s="611"/>
      <c r="M352" s="442"/>
      <c r="N352" s="442"/>
      <c r="O352" s="467" t="s">
        <v>50</v>
      </c>
      <c r="P352" s="611"/>
      <c r="W352" s="453"/>
    </row>
    <row r="353" spans="1:23" s="64" customFormat="1" ht="16">
      <c r="A353" s="470"/>
      <c r="B353" s="442"/>
      <c r="C353" s="442"/>
      <c r="D353" s="442"/>
      <c r="E353" s="442"/>
      <c r="F353" s="442"/>
      <c r="G353" s="442"/>
      <c r="H353" s="442"/>
      <c r="I353" s="442"/>
      <c r="J353" s="442"/>
      <c r="K353" s="442"/>
      <c r="L353" s="442"/>
      <c r="M353" s="442"/>
      <c r="N353" s="442"/>
      <c r="O353" s="442"/>
      <c r="P353" s="471"/>
      <c r="W353" s="453"/>
    </row>
    <row r="354" spans="1:23" s="64" customFormat="1" ht="16">
      <c r="A354" s="470"/>
      <c r="B354" s="467" t="s">
        <v>70</v>
      </c>
      <c r="C354" s="442"/>
      <c r="D354" s="766"/>
      <c r="E354" s="767"/>
      <c r="F354" s="768"/>
      <c r="G354" s="442"/>
      <c r="H354" s="467" t="s">
        <v>71</v>
      </c>
      <c r="I354" s="442"/>
      <c r="J354" s="769"/>
      <c r="K354" s="804"/>
      <c r="L354" s="804"/>
      <c r="M354" s="804"/>
      <c r="N354" s="804"/>
      <c r="O354" s="770"/>
      <c r="P354" s="471"/>
      <c r="W354" s="453"/>
    </row>
    <row r="355" spans="1:23" s="64" customFormat="1" ht="16">
      <c r="A355" s="470"/>
      <c r="B355" s="442"/>
      <c r="C355" s="442"/>
      <c r="D355" s="442"/>
      <c r="E355" s="442"/>
      <c r="F355" s="442"/>
      <c r="G355" s="442"/>
      <c r="H355" s="442"/>
      <c r="I355" s="442"/>
      <c r="J355" s="442"/>
      <c r="K355" s="442"/>
      <c r="L355" s="442"/>
      <c r="M355" s="442"/>
      <c r="N355" s="442"/>
      <c r="O355" s="442"/>
      <c r="P355" s="471"/>
      <c r="W355" s="453"/>
    </row>
    <row r="356" spans="1:23" s="64" customFormat="1" ht="16">
      <c r="A356" s="470"/>
      <c r="B356" s="467" t="s">
        <v>72</v>
      </c>
      <c r="C356" s="442"/>
      <c r="D356" s="766"/>
      <c r="E356" s="767"/>
      <c r="F356" s="767"/>
      <c r="G356" s="767"/>
      <c r="H356" s="767"/>
      <c r="I356" s="767"/>
      <c r="J356" s="767"/>
      <c r="K356" s="767"/>
      <c r="L356" s="767"/>
      <c r="M356" s="767"/>
      <c r="N356" s="767"/>
      <c r="O356" s="768"/>
      <c r="P356" s="471"/>
      <c r="W356" s="453"/>
    </row>
    <row r="357" spans="1:23" s="64" customFormat="1" ht="17" thickBot="1">
      <c r="A357" s="479"/>
      <c r="B357" s="480"/>
      <c r="C357" s="480"/>
      <c r="D357" s="480"/>
      <c r="E357" s="480"/>
      <c r="F357" s="480"/>
      <c r="G357" s="480"/>
      <c r="H357" s="480"/>
      <c r="I357" s="480"/>
      <c r="J357" s="480"/>
      <c r="K357" s="480"/>
      <c r="L357" s="480"/>
      <c r="M357" s="480"/>
      <c r="N357" s="480"/>
      <c r="O357" s="480"/>
      <c r="P357" s="481"/>
      <c r="W357" s="453"/>
    </row>
    <row r="358" spans="1:23" s="64" customFormat="1" ht="17" thickBot="1">
      <c r="A358" s="470"/>
      <c r="B358" s="465"/>
      <c r="C358" s="465"/>
      <c r="D358" s="465"/>
      <c r="E358" s="465"/>
      <c r="F358" s="465"/>
      <c r="G358" s="465"/>
      <c r="H358" s="465"/>
      <c r="I358" s="465"/>
      <c r="J358" s="465"/>
      <c r="K358" s="465"/>
      <c r="L358" s="465"/>
      <c r="M358" s="465"/>
      <c r="N358" s="465"/>
      <c r="O358" s="465"/>
      <c r="P358" s="466"/>
      <c r="W358" s="457" t="s">
        <v>195</v>
      </c>
    </row>
    <row r="359" spans="1:23" s="64" customFormat="1" ht="17" thickBot="1">
      <c r="A359" s="374" t="s">
        <v>612</v>
      </c>
      <c r="B359" s="467" t="s">
        <v>68</v>
      </c>
      <c r="C359" s="442"/>
      <c r="D359" s="442"/>
      <c r="E359" s="766"/>
      <c r="F359" s="767"/>
      <c r="G359" s="767"/>
      <c r="H359" s="767"/>
      <c r="I359" s="767"/>
      <c r="J359" s="768"/>
      <c r="K359" s="468" t="s">
        <v>69</v>
      </c>
      <c r="L359" s="766"/>
      <c r="M359" s="768"/>
      <c r="N359" s="442"/>
      <c r="O359" s="467" t="s">
        <v>778</v>
      </c>
      <c r="P359" s="629"/>
      <c r="W359" s="453"/>
    </row>
    <row r="360" spans="1:23" s="64" customFormat="1" ht="17" thickBot="1">
      <c r="A360" s="470"/>
      <c r="B360" s="442"/>
      <c r="C360" s="442"/>
      <c r="D360" s="442"/>
      <c r="E360" s="442"/>
      <c r="F360" s="442"/>
      <c r="G360" s="442"/>
      <c r="H360" s="442"/>
      <c r="I360" s="442"/>
      <c r="J360" s="442"/>
      <c r="K360" s="442"/>
      <c r="L360" s="442"/>
      <c r="M360" s="442"/>
      <c r="N360" s="442"/>
      <c r="O360" s="442"/>
      <c r="P360" s="471"/>
      <c r="W360" s="453"/>
    </row>
    <row r="361" spans="1:23" s="64" customFormat="1" ht="17" thickBot="1">
      <c r="A361" s="470"/>
      <c r="B361" s="467" t="s">
        <v>862</v>
      </c>
      <c r="C361" s="442"/>
      <c r="D361" s="442"/>
      <c r="E361" s="472"/>
      <c r="F361" s="472"/>
      <c r="G361" s="766"/>
      <c r="H361" s="767"/>
      <c r="I361" s="768"/>
      <c r="J361" s="442"/>
      <c r="K361" s="467" t="s">
        <v>49</v>
      </c>
      <c r="L361" s="610"/>
      <c r="M361" s="442"/>
      <c r="N361" s="442"/>
      <c r="O361" s="467" t="s">
        <v>49</v>
      </c>
      <c r="P361" s="610"/>
      <c r="W361" s="453"/>
    </row>
    <row r="362" spans="1:23" s="64" customFormat="1" ht="17" thickBot="1">
      <c r="A362" s="470"/>
      <c r="B362" s="467"/>
      <c r="C362" s="442"/>
      <c r="D362" s="442"/>
      <c r="E362" s="474"/>
      <c r="F362" s="474"/>
      <c r="G362" s="474"/>
      <c r="H362" s="474"/>
      <c r="I362" s="442"/>
      <c r="J362" s="442"/>
      <c r="K362" s="467"/>
      <c r="L362" s="475"/>
      <c r="M362" s="450"/>
      <c r="N362" s="450"/>
      <c r="O362" s="476"/>
      <c r="P362" s="477"/>
      <c r="W362" s="453"/>
    </row>
    <row r="363" spans="1:23" s="64" customFormat="1" ht="17" thickBot="1">
      <c r="A363" s="470"/>
      <c r="B363" s="467" t="s">
        <v>779</v>
      </c>
      <c r="C363" s="442"/>
      <c r="D363" s="442"/>
      <c r="E363" s="474"/>
      <c r="F363" s="474"/>
      <c r="G363" s="801" t="s">
        <v>859</v>
      </c>
      <c r="H363" s="802"/>
      <c r="I363" s="803"/>
      <c r="J363" s="442"/>
      <c r="K363" s="467" t="s">
        <v>50</v>
      </c>
      <c r="L363" s="611"/>
      <c r="M363" s="442"/>
      <c r="N363" s="442"/>
      <c r="O363" s="467" t="s">
        <v>50</v>
      </c>
      <c r="P363" s="611"/>
      <c r="W363" s="453"/>
    </row>
    <row r="364" spans="1:23" s="64" customFormat="1" ht="16">
      <c r="A364" s="470"/>
      <c r="B364" s="442"/>
      <c r="C364" s="442"/>
      <c r="D364" s="442"/>
      <c r="E364" s="442"/>
      <c r="F364" s="442"/>
      <c r="G364" s="442"/>
      <c r="H364" s="442"/>
      <c r="I364" s="442"/>
      <c r="J364" s="442"/>
      <c r="K364" s="442"/>
      <c r="L364" s="442"/>
      <c r="M364" s="442"/>
      <c r="N364" s="442"/>
      <c r="O364" s="442"/>
      <c r="P364" s="471"/>
      <c r="W364" s="453"/>
    </row>
    <row r="365" spans="1:23" s="64" customFormat="1" ht="16">
      <c r="A365" s="470"/>
      <c r="B365" s="467" t="s">
        <v>70</v>
      </c>
      <c r="C365" s="442"/>
      <c r="D365" s="766"/>
      <c r="E365" s="767"/>
      <c r="F365" s="768"/>
      <c r="G365" s="442"/>
      <c r="H365" s="467" t="s">
        <v>71</v>
      </c>
      <c r="I365" s="442"/>
      <c r="J365" s="769"/>
      <c r="K365" s="804"/>
      <c r="L365" s="804"/>
      <c r="M365" s="804"/>
      <c r="N365" s="804"/>
      <c r="O365" s="770"/>
      <c r="P365" s="471"/>
      <c r="W365" s="453"/>
    </row>
    <row r="366" spans="1:23" s="64" customFormat="1" ht="16">
      <c r="A366" s="470"/>
      <c r="B366" s="442"/>
      <c r="C366" s="442"/>
      <c r="D366" s="442"/>
      <c r="E366" s="442"/>
      <c r="F366" s="442"/>
      <c r="G366" s="442"/>
      <c r="H366" s="442"/>
      <c r="I366" s="442"/>
      <c r="J366" s="442"/>
      <c r="K366" s="442"/>
      <c r="L366" s="442"/>
      <c r="M366" s="442"/>
      <c r="N366" s="442"/>
      <c r="O366" s="442"/>
      <c r="P366" s="471"/>
      <c r="W366" s="453"/>
    </row>
    <row r="367" spans="1:23" s="64" customFormat="1" ht="16">
      <c r="A367" s="470"/>
      <c r="B367" s="467" t="s">
        <v>72</v>
      </c>
      <c r="C367" s="442"/>
      <c r="D367" s="766"/>
      <c r="E367" s="767"/>
      <c r="F367" s="767"/>
      <c r="G367" s="767"/>
      <c r="H367" s="767"/>
      <c r="I367" s="767"/>
      <c r="J367" s="767"/>
      <c r="K367" s="767"/>
      <c r="L367" s="767"/>
      <c r="M367" s="767"/>
      <c r="N367" s="767"/>
      <c r="O367" s="768"/>
      <c r="P367" s="471"/>
      <c r="W367" s="453"/>
    </row>
    <row r="368" spans="1:23" s="64" customFormat="1" ht="17" thickBot="1">
      <c r="A368" s="479"/>
      <c r="B368" s="480"/>
      <c r="C368" s="480"/>
      <c r="D368" s="480"/>
      <c r="E368" s="480"/>
      <c r="F368" s="480"/>
      <c r="G368" s="480"/>
      <c r="H368" s="480"/>
      <c r="I368" s="480"/>
      <c r="J368" s="480"/>
      <c r="K368" s="480"/>
      <c r="L368" s="480"/>
      <c r="M368" s="480"/>
      <c r="N368" s="480"/>
      <c r="O368" s="480"/>
      <c r="P368" s="481"/>
      <c r="W368" s="453"/>
    </row>
    <row r="369" spans="1:23" s="64" customFormat="1" ht="17" thickBot="1">
      <c r="A369" s="470"/>
      <c r="B369" s="465"/>
      <c r="C369" s="465"/>
      <c r="D369" s="465"/>
      <c r="E369" s="465"/>
      <c r="F369" s="465"/>
      <c r="G369" s="465"/>
      <c r="H369" s="465"/>
      <c r="I369" s="465"/>
      <c r="J369" s="465"/>
      <c r="K369" s="465"/>
      <c r="L369" s="465"/>
      <c r="M369" s="465"/>
      <c r="N369" s="465"/>
      <c r="O369" s="465"/>
      <c r="P369" s="466"/>
      <c r="W369" s="457" t="s">
        <v>195</v>
      </c>
    </row>
    <row r="370" spans="1:23" s="64" customFormat="1" ht="17" thickBot="1">
      <c r="A370" s="374" t="s">
        <v>613</v>
      </c>
      <c r="B370" s="467" t="s">
        <v>68</v>
      </c>
      <c r="C370" s="442"/>
      <c r="D370" s="442"/>
      <c r="E370" s="766"/>
      <c r="F370" s="767"/>
      <c r="G370" s="767"/>
      <c r="H370" s="767"/>
      <c r="I370" s="767"/>
      <c r="J370" s="768"/>
      <c r="K370" s="468" t="s">
        <v>69</v>
      </c>
      <c r="L370" s="766"/>
      <c r="M370" s="768"/>
      <c r="N370" s="442"/>
      <c r="O370" s="467" t="s">
        <v>778</v>
      </c>
      <c r="P370" s="629"/>
      <c r="W370" s="453"/>
    </row>
    <row r="371" spans="1:23" s="64" customFormat="1" ht="17" thickBot="1">
      <c r="A371" s="470"/>
      <c r="B371" s="442"/>
      <c r="C371" s="442"/>
      <c r="D371" s="442"/>
      <c r="E371" s="442"/>
      <c r="F371" s="442"/>
      <c r="G371" s="442"/>
      <c r="H371" s="442"/>
      <c r="I371" s="442"/>
      <c r="J371" s="442"/>
      <c r="K371" s="442"/>
      <c r="L371" s="442"/>
      <c r="M371" s="442"/>
      <c r="N371" s="442"/>
      <c r="O371" s="442"/>
      <c r="P371" s="471"/>
      <c r="W371" s="453"/>
    </row>
    <row r="372" spans="1:23" s="64" customFormat="1" ht="17" thickBot="1">
      <c r="A372" s="470"/>
      <c r="B372" s="467" t="s">
        <v>862</v>
      </c>
      <c r="C372" s="442"/>
      <c r="D372" s="442"/>
      <c r="E372" s="472"/>
      <c r="F372" s="472"/>
      <c r="G372" s="766"/>
      <c r="H372" s="767"/>
      <c r="I372" s="768"/>
      <c r="J372" s="442"/>
      <c r="K372" s="467" t="s">
        <v>49</v>
      </c>
      <c r="L372" s="610"/>
      <c r="M372" s="442"/>
      <c r="N372" s="442"/>
      <c r="O372" s="467" t="s">
        <v>49</v>
      </c>
      <c r="P372" s="610"/>
      <c r="W372" s="453"/>
    </row>
    <row r="373" spans="1:23" s="64" customFormat="1" ht="17" thickBot="1">
      <c r="A373" s="470"/>
      <c r="B373" s="467"/>
      <c r="C373" s="442"/>
      <c r="D373" s="442"/>
      <c r="E373" s="474"/>
      <c r="F373" s="474"/>
      <c r="G373" s="474"/>
      <c r="H373" s="474"/>
      <c r="I373" s="442"/>
      <c r="J373" s="442"/>
      <c r="K373" s="467"/>
      <c r="L373" s="475"/>
      <c r="M373" s="450"/>
      <c r="N373" s="450"/>
      <c r="O373" s="476"/>
      <c r="P373" s="477"/>
      <c r="W373" s="453"/>
    </row>
    <row r="374" spans="1:23" s="64" customFormat="1" ht="17" thickBot="1">
      <c r="A374" s="470"/>
      <c r="B374" s="467" t="s">
        <v>779</v>
      </c>
      <c r="C374" s="442"/>
      <c r="D374" s="442"/>
      <c r="E374" s="474"/>
      <c r="F374" s="474"/>
      <c r="G374" s="801" t="s">
        <v>859</v>
      </c>
      <c r="H374" s="802"/>
      <c r="I374" s="803"/>
      <c r="J374" s="442"/>
      <c r="K374" s="467" t="s">
        <v>50</v>
      </c>
      <c r="L374" s="611"/>
      <c r="M374" s="442"/>
      <c r="N374" s="442"/>
      <c r="O374" s="467" t="s">
        <v>50</v>
      </c>
      <c r="P374" s="611"/>
      <c r="W374" s="453"/>
    </row>
    <row r="375" spans="1:23" s="64" customFormat="1" ht="16">
      <c r="A375" s="470"/>
      <c r="B375" s="442"/>
      <c r="C375" s="442"/>
      <c r="D375" s="442"/>
      <c r="E375" s="442"/>
      <c r="F375" s="442"/>
      <c r="G375" s="442"/>
      <c r="H375" s="442"/>
      <c r="I375" s="442"/>
      <c r="J375" s="442"/>
      <c r="K375" s="442"/>
      <c r="L375" s="442"/>
      <c r="M375" s="442"/>
      <c r="N375" s="442"/>
      <c r="O375" s="442"/>
      <c r="P375" s="471"/>
      <c r="W375" s="453"/>
    </row>
    <row r="376" spans="1:23" s="64" customFormat="1" ht="16">
      <c r="A376" s="470"/>
      <c r="B376" s="467" t="s">
        <v>70</v>
      </c>
      <c r="C376" s="442"/>
      <c r="D376" s="766"/>
      <c r="E376" s="767"/>
      <c r="F376" s="768"/>
      <c r="G376" s="442"/>
      <c r="H376" s="467" t="s">
        <v>71</v>
      </c>
      <c r="I376" s="442"/>
      <c r="J376" s="769"/>
      <c r="K376" s="804"/>
      <c r="L376" s="804"/>
      <c r="M376" s="804"/>
      <c r="N376" s="804"/>
      <c r="O376" s="770"/>
      <c r="P376" s="471"/>
      <c r="W376" s="453"/>
    </row>
    <row r="377" spans="1:23" s="64" customFormat="1" ht="16">
      <c r="A377" s="470"/>
      <c r="B377" s="442"/>
      <c r="C377" s="442"/>
      <c r="D377" s="442"/>
      <c r="E377" s="442"/>
      <c r="F377" s="442"/>
      <c r="G377" s="442"/>
      <c r="H377" s="442"/>
      <c r="I377" s="442"/>
      <c r="J377" s="442"/>
      <c r="K377" s="442"/>
      <c r="L377" s="442"/>
      <c r="M377" s="442"/>
      <c r="N377" s="442"/>
      <c r="O377" s="442"/>
      <c r="P377" s="471"/>
      <c r="W377" s="453"/>
    </row>
    <row r="378" spans="1:23" s="64" customFormat="1" ht="16">
      <c r="A378" s="470"/>
      <c r="B378" s="467" t="s">
        <v>72</v>
      </c>
      <c r="C378" s="442"/>
      <c r="D378" s="766"/>
      <c r="E378" s="767"/>
      <c r="F378" s="767"/>
      <c r="G378" s="767"/>
      <c r="H378" s="767"/>
      <c r="I378" s="767"/>
      <c r="J378" s="767"/>
      <c r="K378" s="767"/>
      <c r="L378" s="767"/>
      <c r="M378" s="767"/>
      <c r="N378" s="767"/>
      <c r="O378" s="768"/>
      <c r="P378" s="471"/>
      <c r="W378" s="453"/>
    </row>
    <row r="379" spans="1:23" s="64" customFormat="1" ht="17" thickBot="1">
      <c r="A379" s="479"/>
      <c r="B379" s="480"/>
      <c r="C379" s="480"/>
      <c r="D379" s="480"/>
      <c r="E379" s="480"/>
      <c r="F379" s="480"/>
      <c r="G379" s="480"/>
      <c r="H379" s="480"/>
      <c r="I379" s="480"/>
      <c r="J379" s="480"/>
      <c r="K379" s="480"/>
      <c r="L379" s="480"/>
      <c r="M379" s="480"/>
      <c r="N379" s="480"/>
      <c r="O379" s="480"/>
      <c r="P379" s="481"/>
      <c r="W379" s="453"/>
    </row>
    <row r="380" spans="1:23" s="64" customFormat="1" ht="17" thickBot="1">
      <c r="A380" s="470"/>
      <c r="B380" s="465"/>
      <c r="C380" s="465"/>
      <c r="D380" s="465"/>
      <c r="E380" s="465"/>
      <c r="F380" s="465"/>
      <c r="G380" s="465"/>
      <c r="H380" s="465"/>
      <c r="I380" s="465"/>
      <c r="J380" s="465"/>
      <c r="K380" s="465"/>
      <c r="L380" s="465"/>
      <c r="M380" s="465"/>
      <c r="N380" s="465"/>
      <c r="O380" s="465"/>
      <c r="P380" s="466"/>
      <c r="W380" s="457" t="s">
        <v>195</v>
      </c>
    </row>
    <row r="381" spans="1:23" s="64" customFormat="1" ht="17" thickBot="1">
      <c r="A381" s="374" t="s">
        <v>614</v>
      </c>
      <c r="B381" s="467" t="s">
        <v>68</v>
      </c>
      <c r="C381" s="442"/>
      <c r="D381" s="442"/>
      <c r="E381" s="766"/>
      <c r="F381" s="767"/>
      <c r="G381" s="767"/>
      <c r="H381" s="767"/>
      <c r="I381" s="767"/>
      <c r="J381" s="768"/>
      <c r="K381" s="468" t="s">
        <v>69</v>
      </c>
      <c r="L381" s="766"/>
      <c r="M381" s="768"/>
      <c r="N381" s="442"/>
      <c r="O381" s="467" t="s">
        <v>778</v>
      </c>
      <c r="P381" s="629"/>
      <c r="W381" s="453"/>
    </row>
    <row r="382" spans="1:23" s="64" customFormat="1" ht="17" thickBot="1">
      <c r="A382" s="470"/>
      <c r="B382" s="442"/>
      <c r="C382" s="442"/>
      <c r="D382" s="442"/>
      <c r="E382" s="442"/>
      <c r="F382" s="442"/>
      <c r="G382" s="442"/>
      <c r="H382" s="442"/>
      <c r="I382" s="442"/>
      <c r="J382" s="442"/>
      <c r="K382" s="442"/>
      <c r="L382" s="442"/>
      <c r="M382" s="442"/>
      <c r="N382" s="442"/>
      <c r="O382" s="442"/>
      <c r="P382" s="471"/>
      <c r="W382" s="453"/>
    </row>
    <row r="383" spans="1:23" s="64" customFormat="1" ht="17" thickBot="1">
      <c r="A383" s="470"/>
      <c r="B383" s="467" t="s">
        <v>862</v>
      </c>
      <c r="C383" s="442"/>
      <c r="D383" s="442"/>
      <c r="E383" s="472"/>
      <c r="F383" s="472"/>
      <c r="G383" s="766"/>
      <c r="H383" s="767"/>
      <c r="I383" s="768"/>
      <c r="J383" s="442"/>
      <c r="K383" s="467" t="s">
        <v>49</v>
      </c>
      <c r="L383" s="610"/>
      <c r="M383" s="442"/>
      <c r="N383" s="442"/>
      <c r="O383" s="467" t="s">
        <v>49</v>
      </c>
      <c r="P383" s="610"/>
      <c r="W383" s="453"/>
    </row>
    <row r="384" spans="1:23" s="64" customFormat="1" ht="17" thickBot="1">
      <c r="A384" s="470"/>
      <c r="B384" s="467"/>
      <c r="C384" s="442"/>
      <c r="D384" s="442"/>
      <c r="E384" s="474"/>
      <c r="F384" s="474"/>
      <c r="G384" s="474"/>
      <c r="H384" s="474"/>
      <c r="I384" s="442"/>
      <c r="J384" s="442"/>
      <c r="K384" s="467"/>
      <c r="L384" s="475"/>
      <c r="M384" s="450"/>
      <c r="N384" s="450"/>
      <c r="O384" s="476"/>
      <c r="P384" s="477"/>
      <c r="W384" s="453"/>
    </row>
    <row r="385" spans="1:23" s="64" customFormat="1" ht="17" thickBot="1">
      <c r="A385" s="470"/>
      <c r="B385" s="467" t="s">
        <v>779</v>
      </c>
      <c r="C385" s="442"/>
      <c r="D385" s="442"/>
      <c r="E385" s="474"/>
      <c r="F385" s="474"/>
      <c r="G385" s="801" t="s">
        <v>859</v>
      </c>
      <c r="H385" s="802"/>
      <c r="I385" s="803"/>
      <c r="J385" s="442"/>
      <c r="K385" s="467" t="s">
        <v>50</v>
      </c>
      <c r="L385" s="611"/>
      <c r="M385" s="442"/>
      <c r="N385" s="442"/>
      <c r="O385" s="467" t="s">
        <v>50</v>
      </c>
      <c r="P385" s="611"/>
      <c r="W385" s="453"/>
    </row>
    <row r="386" spans="1:23" s="64" customFormat="1" ht="16">
      <c r="A386" s="470"/>
      <c r="B386" s="442"/>
      <c r="C386" s="442"/>
      <c r="D386" s="442"/>
      <c r="E386" s="442"/>
      <c r="F386" s="442"/>
      <c r="G386" s="442"/>
      <c r="H386" s="442"/>
      <c r="I386" s="442"/>
      <c r="J386" s="442"/>
      <c r="K386" s="442"/>
      <c r="L386" s="442"/>
      <c r="M386" s="442"/>
      <c r="N386" s="442"/>
      <c r="O386" s="442"/>
      <c r="P386" s="471"/>
      <c r="W386" s="453"/>
    </row>
    <row r="387" spans="1:23" s="64" customFormat="1" ht="16">
      <c r="A387" s="470"/>
      <c r="B387" s="467" t="s">
        <v>70</v>
      </c>
      <c r="C387" s="442"/>
      <c r="D387" s="766"/>
      <c r="E387" s="767"/>
      <c r="F387" s="768"/>
      <c r="G387" s="442"/>
      <c r="H387" s="467" t="s">
        <v>71</v>
      </c>
      <c r="I387" s="442"/>
      <c r="J387" s="769"/>
      <c r="K387" s="804"/>
      <c r="L387" s="804"/>
      <c r="M387" s="804"/>
      <c r="N387" s="804"/>
      <c r="O387" s="770"/>
      <c r="P387" s="471"/>
      <c r="W387" s="453"/>
    </row>
    <row r="388" spans="1:23" s="64" customFormat="1" ht="16">
      <c r="A388" s="470"/>
      <c r="B388" s="442"/>
      <c r="C388" s="442"/>
      <c r="D388" s="442"/>
      <c r="E388" s="442"/>
      <c r="F388" s="442"/>
      <c r="G388" s="442"/>
      <c r="H388" s="442"/>
      <c r="I388" s="442"/>
      <c r="J388" s="442"/>
      <c r="K388" s="442"/>
      <c r="L388" s="442"/>
      <c r="M388" s="442"/>
      <c r="N388" s="442"/>
      <c r="O388" s="442"/>
      <c r="P388" s="471"/>
      <c r="W388" s="453"/>
    </row>
    <row r="389" spans="1:23" s="64" customFormat="1" ht="16">
      <c r="A389" s="470"/>
      <c r="B389" s="467" t="s">
        <v>72</v>
      </c>
      <c r="C389" s="442"/>
      <c r="D389" s="766"/>
      <c r="E389" s="767"/>
      <c r="F389" s="767"/>
      <c r="G389" s="767"/>
      <c r="H389" s="767"/>
      <c r="I389" s="767"/>
      <c r="J389" s="767"/>
      <c r="K389" s="767"/>
      <c r="L389" s="767"/>
      <c r="M389" s="767"/>
      <c r="N389" s="767"/>
      <c r="O389" s="768"/>
      <c r="P389" s="471"/>
      <c r="W389" s="453"/>
    </row>
    <row r="390" spans="1:23" s="64" customFormat="1" ht="17" thickBot="1">
      <c r="A390" s="479"/>
      <c r="B390" s="480"/>
      <c r="C390" s="480"/>
      <c r="D390" s="480"/>
      <c r="E390" s="480"/>
      <c r="F390" s="480"/>
      <c r="G390" s="480"/>
      <c r="H390" s="480"/>
      <c r="I390" s="480"/>
      <c r="J390" s="480"/>
      <c r="K390" s="480"/>
      <c r="L390" s="480"/>
      <c r="M390" s="480"/>
      <c r="N390" s="480"/>
      <c r="O390" s="480"/>
      <c r="P390" s="481"/>
      <c r="W390" s="453"/>
    </row>
    <row r="391" spans="1:23" s="64" customFormat="1" ht="17" thickBot="1">
      <c r="A391" s="470"/>
      <c r="B391" s="465"/>
      <c r="C391" s="465"/>
      <c r="D391" s="465"/>
      <c r="E391" s="465"/>
      <c r="F391" s="465"/>
      <c r="G391" s="465"/>
      <c r="H391" s="465"/>
      <c r="I391" s="465"/>
      <c r="J391" s="465"/>
      <c r="K391" s="465"/>
      <c r="L391" s="465"/>
      <c r="M391" s="465"/>
      <c r="N391" s="465"/>
      <c r="O391" s="465"/>
      <c r="P391" s="466"/>
      <c r="W391" s="457" t="s">
        <v>195</v>
      </c>
    </row>
    <row r="392" spans="1:23" s="64" customFormat="1" ht="17" thickBot="1">
      <c r="A392" s="374" t="s">
        <v>615</v>
      </c>
      <c r="B392" s="467" t="s">
        <v>68</v>
      </c>
      <c r="C392" s="442"/>
      <c r="D392" s="442"/>
      <c r="E392" s="766"/>
      <c r="F392" s="767"/>
      <c r="G392" s="767"/>
      <c r="H392" s="767"/>
      <c r="I392" s="767"/>
      <c r="J392" s="768"/>
      <c r="K392" s="468" t="s">
        <v>69</v>
      </c>
      <c r="L392" s="766"/>
      <c r="M392" s="768"/>
      <c r="N392" s="442"/>
      <c r="O392" s="467" t="s">
        <v>778</v>
      </c>
      <c r="P392" s="629"/>
      <c r="W392" s="453"/>
    </row>
    <row r="393" spans="1:23" s="64" customFormat="1" ht="17" thickBot="1">
      <c r="A393" s="470"/>
      <c r="B393" s="442"/>
      <c r="C393" s="442"/>
      <c r="D393" s="442"/>
      <c r="E393" s="442"/>
      <c r="F393" s="442"/>
      <c r="G393" s="442"/>
      <c r="H393" s="442"/>
      <c r="I393" s="442"/>
      <c r="J393" s="442"/>
      <c r="K393" s="442"/>
      <c r="L393" s="442"/>
      <c r="M393" s="442"/>
      <c r="N393" s="442"/>
      <c r="O393" s="442"/>
      <c r="P393" s="471"/>
      <c r="W393" s="453"/>
    </row>
    <row r="394" spans="1:23" s="64" customFormat="1" ht="17" thickBot="1">
      <c r="A394" s="470"/>
      <c r="B394" s="467" t="s">
        <v>862</v>
      </c>
      <c r="C394" s="442"/>
      <c r="D394" s="442"/>
      <c r="E394" s="472"/>
      <c r="F394" s="472"/>
      <c r="G394" s="766"/>
      <c r="H394" s="767"/>
      <c r="I394" s="768"/>
      <c r="J394" s="442"/>
      <c r="K394" s="467" t="s">
        <v>49</v>
      </c>
      <c r="L394" s="610"/>
      <c r="M394" s="442"/>
      <c r="N394" s="442"/>
      <c r="O394" s="467" t="s">
        <v>49</v>
      </c>
      <c r="P394" s="610"/>
      <c r="W394" s="453"/>
    </row>
    <row r="395" spans="1:23" s="64" customFormat="1" ht="17" thickBot="1">
      <c r="A395" s="470"/>
      <c r="B395" s="467"/>
      <c r="C395" s="442"/>
      <c r="D395" s="442"/>
      <c r="E395" s="474"/>
      <c r="F395" s="474"/>
      <c r="G395" s="474"/>
      <c r="H395" s="474"/>
      <c r="I395" s="442"/>
      <c r="J395" s="442"/>
      <c r="K395" s="467"/>
      <c r="L395" s="475"/>
      <c r="M395" s="450"/>
      <c r="N395" s="450"/>
      <c r="O395" s="476"/>
      <c r="P395" s="477"/>
      <c r="W395" s="453"/>
    </row>
    <row r="396" spans="1:23" s="64" customFormat="1" ht="17" thickBot="1">
      <c r="A396" s="470"/>
      <c r="B396" s="467" t="s">
        <v>779</v>
      </c>
      <c r="C396" s="442"/>
      <c r="D396" s="442"/>
      <c r="E396" s="474"/>
      <c r="F396" s="474"/>
      <c r="G396" s="801" t="s">
        <v>859</v>
      </c>
      <c r="H396" s="802"/>
      <c r="I396" s="803"/>
      <c r="J396" s="442"/>
      <c r="K396" s="467" t="s">
        <v>50</v>
      </c>
      <c r="L396" s="611"/>
      <c r="M396" s="442"/>
      <c r="N396" s="442"/>
      <c r="O396" s="467" t="s">
        <v>50</v>
      </c>
      <c r="P396" s="611"/>
      <c r="W396" s="453"/>
    </row>
    <row r="397" spans="1:23" s="64" customFormat="1" ht="16">
      <c r="A397" s="470"/>
      <c r="B397" s="442"/>
      <c r="C397" s="442"/>
      <c r="D397" s="442"/>
      <c r="E397" s="442"/>
      <c r="F397" s="442"/>
      <c r="G397" s="442"/>
      <c r="H397" s="442"/>
      <c r="I397" s="442"/>
      <c r="J397" s="442"/>
      <c r="K397" s="442"/>
      <c r="L397" s="442"/>
      <c r="M397" s="442"/>
      <c r="N397" s="442"/>
      <c r="O397" s="442"/>
      <c r="P397" s="471"/>
      <c r="W397" s="453"/>
    </row>
    <row r="398" spans="1:23" s="64" customFormat="1" ht="16">
      <c r="A398" s="470"/>
      <c r="B398" s="467" t="s">
        <v>70</v>
      </c>
      <c r="C398" s="442"/>
      <c r="D398" s="766"/>
      <c r="E398" s="767"/>
      <c r="F398" s="768"/>
      <c r="G398" s="442"/>
      <c r="H398" s="467" t="s">
        <v>71</v>
      </c>
      <c r="I398" s="442"/>
      <c r="J398" s="769"/>
      <c r="K398" s="804"/>
      <c r="L398" s="804"/>
      <c r="M398" s="804"/>
      <c r="N398" s="804"/>
      <c r="O398" s="770"/>
      <c r="P398" s="471"/>
      <c r="W398" s="453"/>
    </row>
    <row r="399" spans="1:23" s="64" customFormat="1" ht="16">
      <c r="A399" s="470"/>
      <c r="B399" s="442"/>
      <c r="C399" s="442"/>
      <c r="D399" s="442"/>
      <c r="E399" s="442"/>
      <c r="F399" s="442"/>
      <c r="G399" s="442"/>
      <c r="H399" s="442"/>
      <c r="I399" s="442"/>
      <c r="J399" s="442"/>
      <c r="K399" s="442"/>
      <c r="L399" s="442"/>
      <c r="M399" s="442"/>
      <c r="N399" s="442"/>
      <c r="O399" s="442"/>
      <c r="P399" s="471"/>
      <c r="W399" s="453"/>
    </row>
    <row r="400" spans="1:23" s="64" customFormat="1" ht="16">
      <c r="A400" s="470"/>
      <c r="B400" s="467" t="s">
        <v>72</v>
      </c>
      <c r="C400" s="442"/>
      <c r="D400" s="766"/>
      <c r="E400" s="767"/>
      <c r="F400" s="767"/>
      <c r="G400" s="767"/>
      <c r="H400" s="767"/>
      <c r="I400" s="767"/>
      <c r="J400" s="767"/>
      <c r="K400" s="767"/>
      <c r="L400" s="767"/>
      <c r="M400" s="767"/>
      <c r="N400" s="767"/>
      <c r="O400" s="768"/>
      <c r="P400" s="471"/>
      <c r="W400" s="453"/>
    </row>
    <row r="401" spans="1:23" s="64" customFormat="1" ht="17" thickBot="1">
      <c r="A401" s="479"/>
      <c r="B401" s="480"/>
      <c r="C401" s="480"/>
      <c r="D401" s="480"/>
      <c r="E401" s="480"/>
      <c r="F401" s="480"/>
      <c r="G401" s="480"/>
      <c r="H401" s="480"/>
      <c r="I401" s="480"/>
      <c r="J401" s="480"/>
      <c r="K401" s="480"/>
      <c r="L401" s="480"/>
      <c r="M401" s="480"/>
      <c r="N401" s="480"/>
      <c r="O401" s="480"/>
      <c r="P401" s="481"/>
      <c r="W401" s="453"/>
    </row>
    <row r="402" spans="1:23" s="64" customFormat="1" ht="17" thickBot="1">
      <c r="A402" s="470"/>
      <c r="B402" s="465"/>
      <c r="C402" s="465"/>
      <c r="D402" s="465"/>
      <c r="E402" s="465"/>
      <c r="F402" s="465"/>
      <c r="G402" s="465"/>
      <c r="H402" s="465"/>
      <c r="I402" s="465"/>
      <c r="J402" s="465"/>
      <c r="K402" s="465"/>
      <c r="L402" s="465"/>
      <c r="M402" s="465"/>
      <c r="N402" s="465"/>
      <c r="O402" s="465"/>
      <c r="P402" s="466"/>
      <c r="W402" s="457" t="s">
        <v>195</v>
      </c>
    </row>
    <row r="403" spans="1:23" s="64" customFormat="1" ht="17" thickBot="1">
      <c r="A403" s="374" t="s">
        <v>616</v>
      </c>
      <c r="B403" s="467" t="s">
        <v>68</v>
      </c>
      <c r="C403" s="442"/>
      <c r="D403" s="442"/>
      <c r="E403" s="766"/>
      <c r="F403" s="767"/>
      <c r="G403" s="767"/>
      <c r="H403" s="767"/>
      <c r="I403" s="767"/>
      <c r="J403" s="768"/>
      <c r="K403" s="468" t="s">
        <v>69</v>
      </c>
      <c r="L403" s="766"/>
      <c r="M403" s="768"/>
      <c r="N403" s="442"/>
      <c r="O403" s="467" t="s">
        <v>778</v>
      </c>
      <c r="P403" s="629"/>
      <c r="W403" s="453"/>
    </row>
    <row r="404" spans="1:23" s="64" customFormat="1" ht="17" thickBot="1">
      <c r="A404" s="470"/>
      <c r="B404" s="442"/>
      <c r="C404" s="442"/>
      <c r="D404" s="442"/>
      <c r="E404" s="442"/>
      <c r="F404" s="442"/>
      <c r="G404" s="442"/>
      <c r="H404" s="442"/>
      <c r="I404" s="442"/>
      <c r="J404" s="442"/>
      <c r="K404" s="442"/>
      <c r="L404" s="442"/>
      <c r="M404" s="442"/>
      <c r="N404" s="442"/>
      <c r="O404" s="442"/>
      <c r="P404" s="471"/>
      <c r="W404" s="453"/>
    </row>
    <row r="405" spans="1:23" s="64" customFormat="1" ht="17" thickBot="1">
      <c r="A405" s="470"/>
      <c r="B405" s="467" t="s">
        <v>862</v>
      </c>
      <c r="C405" s="442"/>
      <c r="D405" s="442"/>
      <c r="E405" s="472"/>
      <c r="F405" s="472"/>
      <c r="G405" s="766"/>
      <c r="H405" s="767"/>
      <c r="I405" s="768"/>
      <c r="J405" s="442"/>
      <c r="K405" s="467" t="s">
        <v>49</v>
      </c>
      <c r="L405" s="610"/>
      <c r="M405" s="442"/>
      <c r="N405" s="442"/>
      <c r="O405" s="467" t="s">
        <v>49</v>
      </c>
      <c r="P405" s="610"/>
      <c r="W405" s="453"/>
    </row>
    <row r="406" spans="1:23" s="64" customFormat="1" ht="17" thickBot="1">
      <c r="A406" s="470"/>
      <c r="B406" s="467"/>
      <c r="C406" s="442"/>
      <c r="D406" s="442"/>
      <c r="E406" s="474"/>
      <c r="F406" s="474"/>
      <c r="G406" s="474"/>
      <c r="H406" s="474"/>
      <c r="I406" s="442"/>
      <c r="J406" s="442"/>
      <c r="K406" s="467"/>
      <c r="L406" s="475"/>
      <c r="M406" s="450"/>
      <c r="N406" s="450"/>
      <c r="O406" s="476"/>
      <c r="P406" s="477"/>
      <c r="W406" s="453"/>
    </row>
    <row r="407" spans="1:23" s="64" customFormat="1" ht="17" thickBot="1">
      <c r="A407" s="470"/>
      <c r="B407" s="467" t="s">
        <v>779</v>
      </c>
      <c r="C407" s="442"/>
      <c r="D407" s="442"/>
      <c r="E407" s="474"/>
      <c r="F407" s="474"/>
      <c r="G407" s="801" t="s">
        <v>859</v>
      </c>
      <c r="H407" s="802"/>
      <c r="I407" s="803"/>
      <c r="J407" s="442"/>
      <c r="K407" s="467" t="s">
        <v>50</v>
      </c>
      <c r="L407" s="611"/>
      <c r="M407" s="442"/>
      <c r="N407" s="442"/>
      <c r="O407" s="467" t="s">
        <v>50</v>
      </c>
      <c r="P407" s="611"/>
      <c r="W407" s="453"/>
    </row>
    <row r="408" spans="1:23" s="64" customFormat="1" ht="16">
      <c r="A408" s="470"/>
      <c r="B408" s="442"/>
      <c r="C408" s="442"/>
      <c r="D408" s="442"/>
      <c r="E408" s="442"/>
      <c r="F408" s="442"/>
      <c r="G408" s="442"/>
      <c r="H408" s="442"/>
      <c r="I408" s="442"/>
      <c r="J408" s="442"/>
      <c r="K408" s="442"/>
      <c r="L408" s="442"/>
      <c r="M408" s="442"/>
      <c r="N408" s="442"/>
      <c r="O408" s="442"/>
      <c r="P408" s="471"/>
      <c r="W408" s="453"/>
    </row>
    <row r="409" spans="1:23" s="64" customFormat="1" ht="16">
      <c r="A409" s="470"/>
      <c r="B409" s="467" t="s">
        <v>70</v>
      </c>
      <c r="C409" s="442"/>
      <c r="D409" s="766"/>
      <c r="E409" s="767"/>
      <c r="F409" s="768"/>
      <c r="G409" s="442"/>
      <c r="H409" s="467" t="s">
        <v>71</v>
      </c>
      <c r="I409" s="442"/>
      <c r="J409" s="769"/>
      <c r="K409" s="804"/>
      <c r="L409" s="804"/>
      <c r="M409" s="804"/>
      <c r="N409" s="804"/>
      <c r="O409" s="770"/>
      <c r="P409" s="471"/>
      <c r="W409" s="453"/>
    </row>
    <row r="410" spans="1:23" s="64" customFormat="1" ht="16">
      <c r="A410" s="470"/>
      <c r="B410" s="442"/>
      <c r="C410" s="442"/>
      <c r="D410" s="442"/>
      <c r="E410" s="442"/>
      <c r="F410" s="442"/>
      <c r="G410" s="442"/>
      <c r="H410" s="442"/>
      <c r="I410" s="442"/>
      <c r="J410" s="442"/>
      <c r="K410" s="442"/>
      <c r="L410" s="442"/>
      <c r="M410" s="442"/>
      <c r="N410" s="442"/>
      <c r="O410" s="442"/>
      <c r="P410" s="471"/>
      <c r="W410" s="453"/>
    </row>
    <row r="411" spans="1:23" s="64" customFormat="1" ht="16">
      <c r="A411" s="470"/>
      <c r="B411" s="467" t="s">
        <v>72</v>
      </c>
      <c r="C411" s="442"/>
      <c r="D411" s="766"/>
      <c r="E411" s="767"/>
      <c r="F411" s="767"/>
      <c r="G411" s="767"/>
      <c r="H411" s="767"/>
      <c r="I411" s="767"/>
      <c r="J411" s="767"/>
      <c r="K411" s="767"/>
      <c r="L411" s="767"/>
      <c r="M411" s="767"/>
      <c r="N411" s="767"/>
      <c r="O411" s="768"/>
      <c r="P411" s="471"/>
      <c r="W411" s="453"/>
    </row>
    <row r="412" spans="1:23" s="64" customFormat="1" ht="17" thickBot="1">
      <c r="A412" s="479"/>
      <c r="B412" s="480"/>
      <c r="C412" s="480"/>
      <c r="D412" s="480"/>
      <c r="E412" s="480"/>
      <c r="F412" s="480"/>
      <c r="G412" s="480"/>
      <c r="H412" s="480"/>
      <c r="I412" s="480"/>
      <c r="J412" s="480"/>
      <c r="K412" s="480"/>
      <c r="L412" s="480"/>
      <c r="M412" s="480"/>
      <c r="N412" s="480"/>
      <c r="O412" s="480"/>
      <c r="P412" s="481"/>
      <c r="W412" s="453"/>
    </row>
    <row r="413" spans="1:23" ht="17" thickBot="1">
      <c r="A413" s="470"/>
      <c r="B413" s="465"/>
      <c r="C413" s="465"/>
      <c r="D413" s="465"/>
      <c r="E413" s="465"/>
      <c r="F413" s="465"/>
      <c r="G413" s="465"/>
      <c r="H413" s="465"/>
      <c r="I413" s="465"/>
      <c r="J413" s="465"/>
      <c r="K413" s="465"/>
      <c r="L413" s="465"/>
      <c r="M413" s="465"/>
      <c r="N413" s="465"/>
      <c r="O413" s="465"/>
      <c r="P413" s="466"/>
      <c r="Q413" s="64"/>
      <c r="R413" s="64"/>
      <c r="S413" s="64"/>
      <c r="T413" s="64"/>
      <c r="U413" s="64"/>
      <c r="V413" s="64"/>
      <c r="W413" s="457" t="s">
        <v>195</v>
      </c>
    </row>
    <row r="414" spans="1:23" s="64" customFormat="1" ht="17" thickBot="1">
      <c r="A414" s="374" t="s">
        <v>617</v>
      </c>
      <c r="B414" s="467" t="s">
        <v>68</v>
      </c>
      <c r="C414" s="442"/>
      <c r="D414" s="442"/>
      <c r="E414" s="766"/>
      <c r="F414" s="767"/>
      <c r="G414" s="767"/>
      <c r="H414" s="767"/>
      <c r="I414" s="767"/>
      <c r="J414" s="768"/>
      <c r="K414" s="468" t="s">
        <v>69</v>
      </c>
      <c r="L414" s="766"/>
      <c r="M414" s="768"/>
      <c r="N414" s="442"/>
      <c r="O414" s="467" t="s">
        <v>778</v>
      </c>
      <c r="P414" s="629"/>
      <c r="W414" s="453"/>
    </row>
    <row r="415" spans="1:23" s="64" customFormat="1" ht="17" thickBot="1">
      <c r="A415" s="470"/>
      <c r="B415" s="442"/>
      <c r="C415" s="442"/>
      <c r="D415" s="442"/>
      <c r="E415" s="442"/>
      <c r="F415" s="442"/>
      <c r="G415" s="442"/>
      <c r="H415" s="442"/>
      <c r="I415" s="442"/>
      <c r="J415" s="442"/>
      <c r="K415" s="442"/>
      <c r="L415" s="442"/>
      <c r="M415" s="442"/>
      <c r="N415" s="442"/>
      <c r="O415" s="442"/>
      <c r="P415" s="471"/>
      <c r="W415" s="453"/>
    </row>
    <row r="416" spans="1:23" s="64" customFormat="1" ht="17" thickBot="1">
      <c r="A416" s="470"/>
      <c r="B416" s="467" t="s">
        <v>862</v>
      </c>
      <c r="C416" s="442"/>
      <c r="D416" s="442"/>
      <c r="E416" s="472"/>
      <c r="F416" s="472"/>
      <c r="G416" s="766"/>
      <c r="H416" s="767"/>
      <c r="I416" s="768"/>
      <c r="J416" s="442"/>
      <c r="K416" s="467" t="s">
        <v>49</v>
      </c>
      <c r="L416" s="610"/>
      <c r="M416" s="442"/>
      <c r="N416" s="442"/>
      <c r="O416" s="467" t="s">
        <v>49</v>
      </c>
      <c r="P416" s="610"/>
      <c r="W416" s="453"/>
    </row>
    <row r="417" spans="1:23" s="64" customFormat="1" ht="17" thickBot="1">
      <c r="A417" s="470"/>
      <c r="B417" s="467"/>
      <c r="C417" s="442"/>
      <c r="D417" s="442"/>
      <c r="E417" s="474"/>
      <c r="F417" s="474"/>
      <c r="G417" s="474"/>
      <c r="H417" s="474"/>
      <c r="I417" s="442"/>
      <c r="J417" s="442"/>
      <c r="K417" s="467"/>
      <c r="L417" s="475"/>
      <c r="M417" s="450"/>
      <c r="N417" s="450"/>
      <c r="O417" s="476"/>
      <c r="P417" s="477"/>
      <c r="W417" s="453"/>
    </row>
    <row r="418" spans="1:23" s="64" customFormat="1" ht="17" thickBot="1">
      <c r="A418" s="470"/>
      <c r="B418" s="467" t="s">
        <v>779</v>
      </c>
      <c r="C418" s="442"/>
      <c r="D418" s="442"/>
      <c r="E418" s="474"/>
      <c r="F418" s="474"/>
      <c r="G418" s="801" t="s">
        <v>859</v>
      </c>
      <c r="H418" s="802"/>
      <c r="I418" s="803"/>
      <c r="J418" s="442"/>
      <c r="K418" s="467" t="s">
        <v>50</v>
      </c>
      <c r="L418" s="611"/>
      <c r="M418" s="442"/>
      <c r="N418" s="442"/>
      <c r="O418" s="467" t="s">
        <v>50</v>
      </c>
      <c r="P418" s="611"/>
      <c r="W418" s="453"/>
    </row>
    <row r="419" spans="1:23" s="64" customFormat="1" ht="16">
      <c r="A419" s="470"/>
      <c r="B419" s="442"/>
      <c r="C419" s="442"/>
      <c r="D419" s="442"/>
      <c r="E419" s="442"/>
      <c r="F419" s="442"/>
      <c r="G419" s="442"/>
      <c r="H419" s="442"/>
      <c r="I419" s="442"/>
      <c r="J419" s="442"/>
      <c r="K419" s="442"/>
      <c r="L419" s="442"/>
      <c r="M419" s="442"/>
      <c r="N419" s="442"/>
      <c r="O419" s="442"/>
      <c r="P419" s="471"/>
      <c r="W419" s="453"/>
    </row>
    <row r="420" spans="1:23" s="64" customFormat="1" ht="16">
      <c r="A420" s="470"/>
      <c r="B420" s="467" t="s">
        <v>70</v>
      </c>
      <c r="C420" s="442"/>
      <c r="D420" s="766"/>
      <c r="E420" s="767"/>
      <c r="F420" s="768"/>
      <c r="G420" s="442"/>
      <c r="H420" s="467" t="s">
        <v>71</v>
      </c>
      <c r="I420" s="442"/>
      <c r="J420" s="769"/>
      <c r="K420" s="804"/>
      <c r="L420" s="804"/>
      <c r="M420" s="804"/>
      <c r="N420" s="804"/>
      <c r="O420" s="770"/>
      <c r="P420" s="471"/>
      <c r="W420" s="453"/>
    </row>
    <row r="421" spans="1:23" s="64" customFormat="1" ht="16">
      <c r="A421" s="470"/>
      <c r="B421" s="442"/>
      <c r="C421" s="442"/>
      <c r="D421" s="442"/>
      <c r="E421" s="442"/>
      <c r="F421" s="442"/>
      <c r="G421" s="442"/>
      <c r="H421" s="442"/>
      <c r="I421" s="442"/>
      <c r="J421" s="442"/>
      <c r="K421" s="442"/>
      <c r="L421" s="442"/>
      <c r="M421" s="442"/>
      <c r="N421" s="442"/>
      <c r="O421" s="442"/>
      <c r="P421" s="471"/>
      <c r="W421" s="453"/>
    </row>
    <row r="422" spans="1:23" s="64" customFormat="1" ht="16">
      <c r="A422" s="470"/>
      <c r="B422" s="467" t="s">
        <v>72</v>
      </c>
      <c r="C422" s="442"/>
      <c r="D422" s="766"/>
      <c r="E422" s="767"/>
      <c r="F422" s="767"/>
      <c r="G422" s="767"/>
      <c r="H422" s="767"/>
      <c r="I422" s="767"/>
      <c r="J422" s="767"/>
      <c r="K422" s="767"/>
      <c r="L422" s="767"/>
      <c r="M422" s="767"/>
      <c r="N422" s="767"/>
      <c r="O422" s="768"/>
      <c r="P422" s="471"/>
      <c r="W422" s="453"/>
    </row>
    <row r="423" spans="1:23" s="64" customFormat="1" ht="17" thickBot="1">
      <c r="A423" s="479"/>
      <c r="B423" s="480"/>
      <c r="C423" s="480"/>
      <c r="D423" s="480"/>
      <c r="E423" s="480"/>
      <c r="F423" s="480"/>
      <c r="G423" s="480"/>
      <c r="H423" s="480"/>
      <c r="I423" s="480"/>
      <c r="J423" s="480"/>
      <c r="K423" s="480"/>
      <c r="L423" s="480"/>
      <c r="M423" s="480"/>
      <c r="N423" s="480"/>
      <c r="O423" s="480"/>
      <c r="P423" s="481"/>
      <c r="W423" s="453"/>
    </row>
    <row r="424" spans="1:23" s="64" customFormat="1" ht="17" thickBot="1">
      <c r="A424" s="470"/>
      <c r="B424" s="465"/>
      <c r="C424" s="465"/>
      <c r="D424" s="465"/>
      <c r="E424" s="465"/>
      <c r="F424" s="465"/>
      <c r="G424" s="465"/>
      <c r="H424" s="465"/>
      <c r="I424" s="465"/>
      <c r="J424" s="465"/>
      <c r="K424" s="465"/>
      <c r="L424" s="465"/>
      <c r="M424" s="465"/>
      <c r="N424" s="465"/>
      <c r="O424" s="465"/>
      <c r="P424" s="466"/>
      <c r="W424" s="457" t="s">
        <v>195</v>
      </c>
    </row>
    <row r="425" spans="1:23" s="64" customFormat="1" ht="17" thickBot="1">
      <c r="A425" s="374" t="s">
        <v>618</v>
      </c>
      <c r="B425" s="467" t="s">
        <v>68</v>
      </c>
      <c r="C425" s="442"/>
      <c r="D425" s="442"/>
      <c r="E425" s="766"/>
      <c r="F425" s="767"/>
      <c r="G425" s="767"/>
      <c r="H425" s="767"/>
      <c r="I425" s="767"/>
      <c r="J425" s="768"/>
      <c r="K425" s="468" t="s">
        <v>69</v>
      </c>
      <c r="L425" s="766"/>
      <c r="M425" s="768"/>
      <c r="N425" s="442"/>
      <c r="O425" s="467" t="s">
        <v>778</v>
      </c>
      <c r="P425" s="629"/>
      <c r="W425" s="453"/>
    </row>
    <row r="426" spans="1:23" s="64" customFormat="1" ht="17" thickBot="1">
      <c r="A426" s="470"/>
      <c r="B426" s="442"/>
      <c r="C426" s="442"/>
      <c r="D426" s="442"/>
      <c r="E426" s="442"/>
      <c r="F426" s="442"/>
      <c r="G426" s="442"/>
      <c r="H426" s="442"/>
      <c r="I426" s="442"/>
      <c r="J426" s="442"/>
      <c r="K426" s="442"/>
      <c r="L426" s="442"/>
      <c r="M426" s="442"/>
      <c r="N426" s="442"/>
      <c r="O426" s="442"/>
      <c r="P426" s="471"/>
      <c r="W426" s="453"/>
    </row>
    <row r="427" spans="1:23" s="64" customFormat="1" ht="17" thickBot="1">
      <c r="A427" s="470"/>
      <c r="B427" s="467" t="s">
        <v>862</v>
      </c>
      <c r="C427" s="442"/>
      <c r="D427" s="442"/>
      <c r="E427" s="472"/>
      <c r="F427" s="472"/>
      <c r="G427" s="766"/>
      <c r="H427" s="767"/>
      <c r="I427" s="768"/>
      <c r="J427" s="442"/>
      <c r="K427" s="467" t="s">
        <v>49</v>
      </c>
      <c r="L427" s="610"/>
      <c r="M427" s="442"/>
      <c r="N427" s="442"/>
      <c r="O427" s="467" t="s">
        <v>49</v>
      </c>
      <c r="P427" s="610"/>
      <c r="W427" s="453"/>
    </row>
    <row r="428" spans="1:23" s="64" customFormat="1" ht="17" thickBot="1">
      <c r="A428" s="470"/>
      <c r="B428" s="467"/>
      <c r="C428" s="442"/>
      <c r="D428" s="442"/>
      <c r="E428" s="474"/>
      <c r="F428" s="474"/>
      <c r="G428" s="474"/>
      <c r="H428" s="474"/>
      <c r="I428" s="442"/>
      <c r="J428" s="442"/>
      <c r="K428" s="467"/>
      <c r="L428" s="475"/>
      <c r="M428" s="450"/>
      <c r="N428" s="450"/>
      <c r="O428" s="476"/>
      <c r="P428" s="477"/>
      <c r="W428" s="453"/>
    </row>
    <row r="429" spans="1:23" s="64" customFormat="1" ht="17" thickBot="1">
      <c r="A429" s="470"/>
      <c r="B429" s="467" t="s">
        <v>779</v>
      </c>
      <c r="C429" s="442"/>
      <c r="D429" s="442"/>
      <c r="E429" s="474"/>
      <c r="F429" s="474"/>
      <c r="G429" s="801" t="s">
        <v>859</v>
      </c>
      <c r="H429" s="802"/>
      <c r="I429" s="803"/>
      <c r="J429" s="442"/>
      <c r="K429" s="467" t="s">
        <v>50</v>
      </c>
      <c r="L429" s="611"/>
      <c r="M429" s="442"/>
      <c r="N429" s="442"/>
      <c r="O429" s="467" t="s">
        <v>50</v>
      </c>
      <c r="P429" s="611"/>
      <c r="W429" s="453"/>
    </row>
    <row r="430" spans="1:23" s="64" customFormat="1" ht="16">
      <c r="A430" s="470"/>
      <c r="B430" s="442"/>
      <c r="C430" s="442"/>
      <c r="D430" s="442"/>
      <c r="E430" s="442"/>
      <c r="F430" s="442"/>
      <c r="G430" s="442"/>
      <c r="H430" s="442"/>
      <c r="I430" s="442"/>
      <c r="J430" s="442"/>
      <c r="K430" s="442"/>
      <c r="L430" s="442"/>
      <c r="M430" s="442"/>
      <c r="N430" s="442"/>
      <c r="O430" s="442"/>
      <c r="P430" s="471"/>
      <c r="W430" s="453"/>
    </row>
    <row r="431" spans="1:23" s="64" customFormat="1" ht="16">
      <c r="A431" s="470"/>
      <c r="B431" s="467" t="s">
        <v>70</v>
      </c>
      <c r="C431" s="442"/>
      <c r="D431" s="766"/>
      <c r="E431" s="767"/>
      <c r="F431" s="768"/>
      <c r="G431" s="442"/>
      <c r="H431" s="467" t="s">
        <v>71</v>
      </c>
      <c r="I431" s="442"/>
      <c r="J431" s="769"/>
      <c r="K431" s="804"/>
      <c r="L431" s="804"/>
      <c r="M431" s="804"/>
      <c r="N431" s="804"/>
      <c r="O431" s="770"/>
      <c r="P431" s="471"/>
      <c r="W431" s="453"/>
    </row>
    <row r="432" spans="1:23" s="64" customFormat="1" ht="16">
      <c r="A432" s="470"/>
      <c r="B432" s="442"/>
      <c r="C432" s="442"/>
      <c r="D432" s="442"/>
      <c r="E432" s="442"/>
      <c r="F432" s="442"/>
      <c r="G432" s="442"/>
      <c r="H432" s="442"/>
      <c r="I432" s="442"/>
      <c r="J432" s="442"/>
      <c r="K432" s="442"/>
      <c r="L432" s="442"/>
      <c r="M432" s="442"/>
      <c r="N432" s="442"/>
      <c r="O432" s="442"/>
      <c r="P432" s="471"/>
      <c r="W432" s="453"/>
    </row>
    <row r="433" spans="1:23" s="64" customFormat="1" ht="16">
      <c r="A433" s="470"/>
      <c r="B433" s="467" t="s">
        <v>72</v>
      </c>
      <c r="C433" s="442"/>
      <c r="D433" s="766"/>
      <c r="E433" s="767"/>
      <c r="F433" s="767"/>
      <c r="G433" s="767"/>
      <c r="H433" s="767"/>
      <c r="I433" s="767"/>
      <c r="J433" s="767"/>
      <c r="K433" s="767"/>
      <c r="L433" s="767"/>
      <c r="M433" s="767"/>
      <c r="N433" s="767"/>
      <c r="O433" s="768"/>
      <c r="P433" s="471"/>
      <c r="W433" s="453"/>
    </row>
    <row r="434" spans="1:23" s="64" customFormat="1" ht="17" thickBot="1">
      <c r="A434" s="479"/>
      <c r="B434" s="480"/>
      <c r="C434" s="480"/>
      <c r="D434" s="480"/>
      <c r="E434" s="480"/>
      <c r="F434" s="480"/>
      <c r="G434" s="480"/>
      <c r="H434" s="480"/>
      <c r="I434" s="480"/>
      <c r="J434" s="480"/>
      <c r="K434" s="480"/>
      <c r="L434" s="480"/>
      <c r="M434" s="480"/>
      <c r="N434" s="480"/>
      <c r="O434" s="480"/>
      <c r="P434" s="481"/>
      <c r="W434" s="453"/>
    </row>
    <row r="435" spans="1:23" s="64" customFormat="1" ht="17" thickBot="1">
      <c r="A435" s="470"/>
      <c r="B435" s="465"/>
      <c r="C435" s="465"/>
      <c r="D435" s="465"/>
      <c r="E435" s="465"/>
      <c r="F435" s="465"/>
      <c r="G435" s="465"/>
      <c r="H435" s="465"/>
      <c r="I435" s="465"/>
      <c r="J435" s="465"/>
      <c r="K435" s="465"/>
      <c r="L435" s="465"/>
      <c r="M435" s="465"/>
      <c r="N435" s="465"/>
      <c r="O435" s="465"/>
      <c r="P435" s="466"/>
      <c r="W435" s="457" t="s">
        <v>195</v>
      </c>
    </row>
    <row r="436" spans="1:23" s="64" customFormat="1" ht="17" thickBot="1">
      <c r="A436" s="374" t="s">
        <v>619</v>
      </c>
      <c r="B436" s="467" t="s">
        <v>68</v>
      </c>
      <c r="C436" s="442"/>
      <c r="D436" s="442"/>
      <c r="E436" s="766"/>
      <c r="F436" s="767"/>
      <c r="G436" s="767"/>
      <c r="H436" s="767"/>
      <c r="I436" s="767"/>
      <c r="J436" s="768"/>
      <c r="K436" s="468" t="s">
        <v>69</v>
      </c>
      <c r="L436" s="766"/>
      <c r="M436" s="768"/>
      <c r="N436" s="442"/>
      <c r="O436" s="467" t="s">
        <v>778</v>
      </c>
      <c r="P436" s="629"/>
      <c r="W436" s="453"/>
    </row>
    <row r="437" spans="1:23" s="64" customFormat="1" ht="17" thickBot="1">
      <c r="A437" s="470"/>
      <c r="B437" s="442"/>
      <c r="C437" s="442"/>
      <c r="D437" s="442"/>
      <c r="E437" s="442"/>
      <c r="F437" s="442"/>
      <c r="G437" s="442"/>
      <c r="H437" s="442"/>
      <c r="I437" s="442"/>
      <c r="J437" s="442"/>
      <c r="K437" s="442"/>
      <c r="L437" s="442"/>
      <c r="M437" s="442"/>
      <c r="N437" s="442"/>
      <c r="O437" s="442"/>
      <c r="P437" s="471"/>
      <c r="W437" s="453"/>
    </row>
    <row r="438" spans="1:23" s="64" customFormat="1" ht="17" thickBot="1">
      <c r="A438" s="470"/>
      <c r="B438" s="467" t="s">
        <v>862</v>
      </c>
      <c r="C438" s="442"/>
      <c r="D438" s="442"/>
      <c r="E438" s="472"/>
      <c r="F438" s="472"/>
      <c r="G438" s="766"/>
      <c r="H438" s="767"/>
      <c r="I438" s="768"/>
      <c r="J438" s="442"/>
      <c r="K438" s="467" t="s">
        <v>49</v>
      </c>
      <c r="L438" s="610"/>
      <c r="M438" s="442"/>
      <c r="N438" s="442"/>
      <c r="O438" s="467" t="s">
        <v>49</v>
      </c>
      <c r="P438" s="610"/>
      <c r="W438" s="453"/>
    </row>
    <row r="439" spans="1:23" s="64" customFormat="1" ht="17" thickBot="1">
      <c r="A439" s="470"/>
      <c r="B439" s="467"/>
      <c r="C439" s="442"/>
      <c r="D439" s="442"/>
      <c r="E439" s="474"/>
      <c r="F439" s="474"/>
      <c r="G439" s="474"/>
      <c r="H439" s="474"/>
      <c r="I439" s="442"/>
      <c r="J439" s="442"/>
      <c r="K439" s="467"/>
      <c r="L439" s="475"/>
      <c r="M439" s="450"/>
      <c r="N439" s="450"/>
      <c r="O439" s="476"/>
      <c r="P439" s="477"/>
      <c r="W439" s="453"/>
    </row>
    <row r="440" spans="1:23" s="64" customFormat="1" ht="17" thickBot="1">
      <c r="A440" s="470"/>
      <c r="B440" s="467" t="s">
        <v>779</v>
      </c>
      <c r="C440" s="442"/>
      <c r="D440" s="442"/>
      <c r="E440" s="474"/>
      <c r="F440" s="474"/>
      <c r="G440" s="801" t="s">
        <v>859</v>
      </c>
      <c r="H440" s="802"/>
      <c r="I440" s="803"/>
      <c r="J440" s="442"/>
      <c r="K440" s="467" t="s">
        <v>50</v>
      </c>
      <c r="L440" s="611"/>
      <c r="M440" s="442"/>
      <c r="N440" s="442"/>
      <c r="O440" s="467" t="s">
        <v>50</v>
      </c>
      <c r="P440" s="611"/>
      <c r="W440" s="453"/>
    </row>
    <row r="441" spans="1:23" s="64" customFormat="1" ht="16">
      <c r="A441" s="470"/>
      <c r="B441" s="442"/>
      <c r="C441" s="442"/>
      <c r="D441" s="442"/>
      <c r="E441" s="442"/>
      <c r="F441" s="442"/>
      <c r="G441" s="442"/>
      <c r="H441" s="442"/>
      <c r="I441" s="442"/>
      <c r="J441" s="442"/>
      <c r="K441" s="442"/>
      <c r="L441" s="442"/>
      <c r="M441" s="442"/>
      <c r="N441" s="442"/>
      <c r="O441" s="442"/>
      <c r="P441" s="471"/>
      <c r="W441" s="453"/>
    </row>
    <row r="442" spans="1:23" s="64" customFormat="1" ht="16">
      <c r="A442" s="470"/>
      <c r="B442" s="467" t="s">
        <v>70</v>
      </c>
      <c r="C442" s="442"/>
      <c r="D442" s="766"/>
      <c r="E442" s="767"/>
      <c r="F442" s="768"/>
      <c r="G442" s="442"/>
      <c r="H442" s="467" t="s">
        <v>71</v>
      </c>
      <c r="I442" s="442"/>
      <c r="J442" s="769"/>
      <c r="K442" s="804"/>
      <c r="L442" s="804"/>
      <c r="M442" s="804"/>
      <c r="N442" s="804"/>
      <c r="O442" s="770"/>
      <c r="P442" s="471"/>
      <c r="W442" s="453"/>
    </row>
    <row r="443" spans="1:23" s="64" customFormat="1" ht="16">
      <c r="A443" s="470"/>
      <c r="B443" s="442"/>
      <c r="C443" s="442"/>
      <c r="D443" s="442"/>
      <c r="E443" s="442"/>
      <c r="F443" s="442"/>
      <c r="G443" s="442"/>
      <c r="H443" s="442"/>
      <c r="I443" s="442"/>
      <c r="J443" s="442"/>
      <c r="K443" s="442"/>
      <c r="L443" s="442"/>
      <c r="M443" s="442"/>
      <c r="N443" s="442"/>
      <c r="O443" s="442"/>
      <c r="P443" s="471"/>
      <c r="W443" s="453"/>
    </row>
    <row r="444" spans="1:23" s="64" customFormat="1" ht="16">
      <c r="A444" s="470"/>
      <c r="B444" s="467" t="s">
        <v>72</v>
      </c>
      <c r="C444" s="442"/>
      <c r="D444" s="766"/>
      <c r="E444" s="767"/>
      <c r="F444" s="767"/>
      <c r="G444" s="767"/>
      <c r="H444" s="767"/>
      <c r="I444" s="767"/>
      <c r="J444" s="767"/>
      <c r="K444" s="767"/>
      <c r="L444" s="767"/>
      <c r="M444" s="767"/>
      <c r="N444" s="767"/>
      <c r="O444" s="768"/>
      <c r="P444" s="471"/>
      <c r="W444" s="453"/>
    </row>
    <row r="445" spans="1:23" s="64" customFormat="1" ht="17" thickBot="1">
      <c r="A445" s="479"/>
      <c r="B445" s="480"/>
      <c r="C445" s="480"/>
      <c r="D445" s="480"/>
      <c r="E445" s="480"/>
      <c r="F445" s="480"/>
      <c r="G445" s="480"/>
      <c r="H445" s="480"/>
      <c r="I445" s="480"/>
      <c r="J445" s="480"/>
      <c r="K445" s="480"/>
      <c r="L445" s="480"/>
      <c r="M445" s="480"/>
      <c r="N445" s="480"/>
      <c r="O445" s="480"/>
      <c r="P445" s="481"/>
      <c r="W445" s="453"/>
    </row>
    <row r="446" spans="1:23" s="64" customFormat="1" ht="17" thickBot="1">
      <c r="A446" s="470"/>
      <c r="B446" s="465"/>
      <c r="C446" s="465"/>
      <c r="D446" s="465"/>
      <c r="E446" s="465"/>
      <c r="F446" s="465"/>
      <c r="G446" s="465"/>
      <c r="H446" s="465"/>
      <c r="I446" s="465"/>
      <c r="J446" s="465"/>
      <c r="K446" s="465"/>
      <c r="L446" s="465"/>
      <c r="M446" s="465"/>
      <c r="N446" s="465"/>
      <c r="O446" s="465"/>
      <c r="P446" s="466"/>
      <c r="W446" s="457" t="s">
        <v>195</v>
      </c>
    </row>
    <row r="447" spans="1:23" s="64" customFormat="1" ht="17" thickBot="1">
      <c r="A447" s="374" t="s">
        <v>620</v>
      </c>
      <c r="B447" s="467" t="s">
        <v>68</v>
      </c>
      <c r="C447" s="442"/>
      <c r="D447" s="442"/>
      <c r="E447" s="766"/>
      <c r="F447" s="767"/>
      <c r="G447" s="767"/>
      <c r="H447" s="767"/>
      <c r="I447" s="767"/>
      <c r="J447" s="768"/>
      <c r="K447" s="468" t="s">
        <v>69</v>
      </c>
      <c r="L447" s="766"/>
      <c r="M447" s="768"/>
      <c r="N447" s="442"/>
      <c r="O447" s="467" t="s">
        <v>778</v>
      </c>
      <c r="P447" s="629"/>
      <c r="W447" s="453"/>
    </row>
    <row r="448" spans="1:23" s="64" customFormat="1" ht="17" thickBot="1">
      <c r="A448" s="470"/>
      <c r="B448" s="442"/>
      <c r="C448" s="442"/>
      <c r="D448" s="442"/>
      <c r="E448" s="442"/>
      <c r="F448" s="442"/>
      <c r="G448" s="442"/>
      <c r="H448" s="442"/>
      <c r="I448" s="442"/>
      <c r="J448" s="442"/>
      <c r="K448" s="442"/>
      <c r="L448" s="442"/>
      <c r="M448" s="442"/>
      <c r="N448" s="442"/>
      <c r="O448" s="442"/>
      <c r="P448" s="471"/>
      <c r="W448" s="453"/>
    </row>
    <row r="449" spans="1:23" s="64" customFormat="1" ht="17" thickBot="1">
      <c r="A449" s="470"/>
      <c r="B449" s="467" t="s">
        <v>862</v>
      </c>
      <c r="C449" s="442"/>
      <c r="D449" s="442"/>
      <c r="E449" s="472"/>
      <c r="F449" s="472"/>
      <c r="G449" s="766"/>
      <c r="H449" s="767"/>
      <c r="I449" s="768"/>
      <c r="J449" s="442"/>
      <c r="K449" s="467" t="s">
        <v>49</v>
      </c>
      <c r="L449" s="610"/>
      <c r="M449" s="442"/>
      <c r="N449" s="442"/>
      <c r="O449" s="467" t="s">
        <v>49</v>
      </c>
      <c r="P449" s="610"/>
      <c r="W449" s="453"/>
    </row>
    <row r="450" spans="1:23" s="64" customFormat="1" ht="17" thickBot="1">
      <c r="A450" s="470"/>
      <c r="B450" s="467"/>
      <c r="C450" s="442"/>
      <c r="D450" s="442"/>
      <c r="E450" s="474"/>
      <c r="F450" s="474"/>
      <c r="G450" s="474"/>
      <c r="H450" s="474"/>
      <c r="I450" s="442"/>
      <c r="J450" s="442"/>
      <c r="K450" s="467"/>
      <c r="L450" s="475"/>
      <c r="M450" s="450"/>
      <c r="N450" s="450"/>
      <c r="O450" s="476"/>
      <c r="P450" s="477"/>
      <c r="W450" s="453"/>
    </row>
    <row r="451" spans="1:23" s="64" customFormat="1" ht="17" thickBot="1">
      <c r="A451" s="470"/>
      <c r="B451" s="467" t="s">
        <v>779</v>
      </c>
      <c r="C451" s="442"/>
      <c r="D451" s="442"/>
      <c r="E451" s="474"/>
      <c r="F451" s="474"/>
      <c r="G451" s="801" t="s">
        <v>859</v>
      </c>
      <c r="H451" s="802"/>
      <c r="I451" s="803"/>
      <c r="J451" s="442"/>
      <c r="K451" s="467" t="s">
        <v>50</v>
      </c>
      <c r="L451" s="611"/>
      <c r="M451" s="442"/>
      <c r="N451" s="442"/>
      <c r="O451" s="467" t="s">
        <v>50</v>
      </c>
      <c r="P451" s="611"/>
      <c r="W451" s="453"/>
    </row>
    <row r="452" spans="1:23" s="64" customFormat="1" ht="16">
      <c r="A452" s="470"/>
      <c r="B452" s="442"/>
      <c r="C452" s="442"/>
      <c r="D452" s="442"/>
      <c r="E452" s="442"/>
      <c r="F452" s="442"/>
      <c r="G452" s="442"/>
      <c r="H452" s="442"/>
      <c r="I452" s="442"/>
      <c r="J452" s="442"/>
      <c r="K452" s="442"/>
      <c r="L452" s="442"/>
      <c r="M452" s="442"/>
      <c r="N452" s="442"/>
      <c r="O452" s="442"/>
      <c r="P452" s="471"/>
      <c r="W452" s="453"/>
    </row>
    <row r="453" spans="1:23" s="64" customFormat="1" ht="16">
      <c r="A453" s="470"/>
      <c r="B453" s="467" t="s">
        <v>70</v>
      </c>
      <c r="C453" s="442"/>
      <c r="D453" s="766"/>
      <c r="E453" s="767"/>
      <c r="F453" s="768"/>
      <c r="G453" s="442"/>
      <c r="H453" s="467" t="s">
        <v>71</v>
      </c>
      <c r="I453" s="442"/>
      <c r="J453" s="769"/>
      <c r="K453" s="804"/>
      <c r="L453" s="804"/>
      <c r="M453" s="804"/>
      <c r="N453" s="804"/>
      <c r="O453" s="770"/>
      <c r="P453" s="471"/>
      <c r="W453" s="453"/>
    </row>
    <row r="454" spans="1:23" s="64" customFormat="1" ht="16">
      <c r="A454" s="470"/>
      <c r="B454" s="442"/>
      <c r="C454" s="442"/>
      <c r="D454" s="442"/>
      <c r="E454" s="442"/>
      <c r="F454" s="442"/>
      <c r="G454" s="442"/>
      <c r="H454" s="442"/>
      <c r="I454" s="442"/>
      <c r="J454" s="442"/>
      <c r="K454" s="442"/>
      <c r="L454" s="442"/>
      <c r="M454" s="442"/>
      <c r="N454" s="442"/>
      <c r="O454" s="442"/>
      <c r="P454" s="471"/>
      <c r="W454" s="453"/>
    </row>
    <row r="455" spans="1:23" s="64" customFormat="1" ht="16">
      <c r="A455" s="470"/>
      <c r="B455" s="467" t="s">
        <v>72</v>
      </c>
      <c r="C455" s="442"/>
      <c r="D455" s="766"/>
      <c r="E455" s="767"/>
      <c r="F455" s="767"/>
      <c r="G455" s="767"/>
      <c r="H455" s="767"/>
      <c r="I455" s="767"/>
      <c r="J455" s="767"/>
      <c r="K455" s="767"/>
      <c r="L455" s="767"/>
      <c r="M455" s="767"/>
      <c r="N455" s="767"/>
      <c r="O455" s="768"/>
      <c r="P455" s="471"/>
      <c r="W455" s="453"/>
    </row>
    <row r="456" spans="1:23" s="64" customFormat="1" ht="17" thickBot="1">
      <c r="A456" s="479"/>
      <c r="B456" s="480"/>
      <c r="C456" s="480"/>
      <c r="D456" s="480"/>
      <c r="E456" s="480"/>
      <c r="F456" s="480"/>
      <c r="G456" s="480"/>
      <c r="H456" s="480"/>
      <c r="I456" s="480"/>
      <c r="J456" s="480"/>
      <c r="K456" s="480"/>
      <c r="L456" s="480"/>
      <c r="M456" s="480"/>
      <c r="N456" s="480"/>
      <c r="O456" s="480"/>
      <c r="P456" s="481"/>
      <c r="W456" s="453"/>
    </row>
    <row r="457" spans="1:23" s="64" customFormat="1" ht="17" thickBot="1">
      <c r="A457" s="470"/>
      <c r="B457" s="465"/>
      <c r="C457" s="465"/>
      <c r="D457" s="465"/>
      <c r="E457" s="465"/>
      <c r="F457" s="465"/>
      <c r="G457" s="465"/>
      <c r="H457" s="465"/>
      <c r="I457" s="465"/>
      <c r="J457" s="465"/>
      <c r="K457" s="465"/>
      <c r="L457" s="465"/>
      <c r="M457" s="465"/>
      <c r="N457" s="465"/>
      <c r="O457" s="465"/>
      <c r="P457" s="466"/>
      <c r="W457" s="457" t="s">
        <v>195</v>
      </c>
    </row>
    <row r="458" spans="1:23" s="64" customFormat="1" ht="17" thickBot="1">
      <c r="A458" s="374" t="s">
        <v>621</v>
      </c>
      <c r="B458" s="467" t="s">
        <v>68</v>
      </c>
      <c r="C458" s="442"/>
      <c r="D458" s="442"/>
      <c r="E458" s="766"/>
      <c r="F458" s="767"/>
      <c r="G458" s="767"/>
      <c r="H458" s="767"/>
      <c r="I458" s="767"/>
      <c r="J458" s="768"/>
      <c r="K458" s="468" t="s">
        <v>69</v>
      </c>
      <c r="L458" s="766"/>
      <c r="M458" s="768"/>
      <c r="N458" s="442"/>
      <c r="O458" s="467" t="s">
        <v>778</v>
      </c>
      <c r="P458" s="629"/>
      <c r="W458" s="453"/>
    </row>
    <row r="459" spans="1:23" s="64" customFormat="1" ht="17" thickBot="1">
      <c r="A459" s="470"/>
      <c r="B459" s="442"/>
      <c r="C459" s="442"/>
      <c r="D459" s="442"/>
      <c r="E459" s="442"/>
      <c r="F459" s="442"/>
      <c r="G459" s="442"/>
      <c r="H459" s="442"/>
      <c r="I459" s="442"/>
      <c r="J459" s="442"/>
      <c r="K459" s="442"/>
      <c r="L459" s="442"/>
      <c r="M459" s="442"/>
      <c r="N459" s="442"/>
      <c r="O459" s="442"/>
      <c r="P459" s="471"/>
      <c r="W459" s="453"/>
    </row>
    <row r="460" spans="1:23" s="64" customFormat="1" ht="17" thickBot="1">
      <c r="A460" s="470"/>
      <c r="B460" s="467" t="s">
        <v>862</v>
      </c>
      <c r="C460" s="442"/>
      <c r="D460" s="442"/>
      <c r="E460" s="472"/>
      <c r="F460" s="472"/>
      <c r="G460" s="766"/>
      <c r="H460" s="767"/>
      <c r="I460" s="768"/>
      <c r="J460" s="442"/>
      <c r="K460" s="467" t="s">
        <v>49</v>
      </c>
      <c r="L460" s="610"/>
      <c r="M460" s="442"/>
      <c r="N460" s="442"/>
      <c r="O460" s="467" t="s">
        <v>49</v>
      </c>
      <c r="P460" s="610"/>
      <c r="W460" s="453"/>
    </row>
    <row r="461" spans="1:23" s="64" customFormat="1" ht="17" thickBot="1">
      <c r="A461" s="470"/>
      <c r="B461" s="467"/>
      <c r="C461" s="442"/>
      <c r="D461" s="442"/>
      <c r="E461" s="474"/>
      <c r="F461" s="474"/>
      <c r="G461" s="474"/>
      <c r="H461" s="474"/>
      <c r="I461" s="442"/>
      <c r="J461" s="442"/>
      <c r="K461" s="467"/>
      <c r="L461" s="475"/>
      <c r="M461" s="450"/>
      <c r="N461" s="450"/>
      <c r="O461" s="476"/>
      <c r="P461" s="477"/>
      <c r="W461" s="453"/>
    </row>
    <row r="462" spans="1:23" s="64" customFormat="1" ht="17" thickBot="1">
      <c r="A462" s="470"/>
      <c r="B462" s="467" t="s">
        <v>779</v>
      </c>
      <c r="C462" s="442"/>
      <c r="D462" s="442"/>
      <c r="E462" s="474"/>
      <c r="F462" s="474"/>
      <c r="G462" s="801" t="s">
        <v>859</v>
      </c>
      <c r="H462" s="802"/>
      <c r="I462" s="803"/>
      <c r="J462" s="442"/>
      <c r="K462" s="467" t="s">
        <v>50</v>
      </c>
      <c r="L462" s="611"/>
      <c r="M462" s="442"/>
      <c r="N462" s="442"/>
      <c r="O462" s="467" t="s">
        <v>50</v>
      </c>
      <c r="P462" s="611"/>
      <c r="W462" s="453"/>
    </row>
    <row r="463" spans="1:23" s="64" customFormat="1" ht="16">
      <c r="A463" s="470"/>
      <c r="B463" s="442"/>
      <c r="C463" s="442"/>
      <c r="D463" s="442"/>
      <c r="E463" s="442"/>
      <c r="F463" s="442"/>
      <c r="G463" s="442"/>
      <c r="H463" s="442"/>
      <c r="I463" s="442"/>
      <c r="J463" s="442"/>
      <c r="K463" s="442"/>
      <c r="L463" s="442"/>
      <c r="M463" s="442"/>
      <c r="N463" s="442"/>
      <c r="O463" s="442"/>
      <c r="P463" s="471"/>
      <c r="W463" s="453"/>
    </row>
    <row r="464" spans="1:23" s="64" customFormat="1" ht="16">
      <c r="A464" s="470"/>
      <c r="B464" s="467" t="s">
        <v>70</v>
      </c>
      <c r="C464" s="442"/>
      <c r="D464" s="766"/>
      <c r="E464" s="767"/>
      <c r="F464" s="768"/>
      <c r="G464" s="442"/>
      <c r="H464" s="467" t="s">
        <v>71</v>
      </c>
      <c r="I464" s="442"/>
      <c r="J464" s="769"/>
      <c r="K464" s="804"/>
      <c r="L464" s="804"/>
      <c r="M464" s="804"/>
      <c r="N464" s="804"/>
      <c r="O464" s="770"/>
      <c r="P464" s="471"/>
      <c r="W464" s="453"/>
    </row>
    <row r="465" spans="1:23" s="64" customFormat="1" ht="16">
      <c r="A465" s="470"/>
      <c r="B465" s="442"/>
      <c r="C465" s="442"/>
      <c r="D465" s="442"/>
      <c r="E465" s="442"/>
      <c r="F465" s="442"/>
      <c r="G465" s="442"/>
      <c r="H465" s="442"/>
      <c r="I465" s="442"/>
      <c r="J465" s="442"/>
      <c r="K465" s="442"/>
      <c r="L465" s="442"/>
      <c r="M465" s="442"/>
      <c r="N465" s="442"/>
      <c r="O465" s="442"/>
      <c r="P465" s="471"/>
      <c r="W465" s="453"/>
    </row>
    <row r="466" spans="1:23" s="64" customFormat="1" ht="16">
      <c r="A466" s="470"/>
      <c r="B466" s="467" t="s">
        <v>72</v>
      </c>
      <c r="C466" s="442"/>
      <c r="D466" s="766"/>
      <c r="E466" s="767"/>
      <c r="F466" s="767"/>
      <c r="G466" s="767"/>
      <c r="H466" s="767"/>
      <c r="I466" s="767"/>
      <c r="J466" s="767"/>
      <c r="K466" s="767"/>
      <c r="L466" s="767"/>
      <c r="M466" s="767"/>
      <c r="N466" s="767"/>
      <c r="O466" s="768"/>
      <c r="P466" s="471"/>
      <c r="W466" s="453"/>
    </row>
    <row r="467" spans="1:23" s="64" customFormat="1" ht="17" thickBot="1">
      <c r="A467" s="479"/>
      <c r="B467" s="480"/>
      <c r="C467" s="480"/>
      <c r="D467" s="480"/>
      <c r="E467" s="480"/>
      <c r="F467" s="480"/>
      <c r="G467" s="480"/>
      <c r="H467" s="480"/>
      <c r="I467" s="480"/>
      <c r="J467" s="480"/>
      <c r="K467" s="480"/>
      <c r="L467" s="480"/>
      <c r="M467" s="480"/>
      <c r="N467" s="480"/>
      <c r="O467" s="480"/>
      <c r="P467" s="481"/>
      <c r="W467" s="453"/>
    </row>
    <row r="468" spans="1:23" s="64" customFormat="1" ht="17" thickBot="1">
      <c r="A468" s="470"/>
      <c r="B468" s="465"/>
      <c r="C468" s="465"/>
      <c r="D468" s="465"/>
      <c r="E468" s="465"/>
      <c r="F468" s="465"/>
      <c r="G468" s="465"/>
      <c r="H468" s="465"/>
      <c r="I468" s="465"/>
      <c r="J468" s="465"/>
      <c r="K468" s="465"/>
      <c r="L468" s="465"/>
      <c r="M468" s="465"/>
      <c r="N468" s="465"/>
      <c r="O468" s="465"/>
      <c r="P468" s="466"/>
      <c r="W468" s="457" t="s">
        <v>195</v>
      </c>
    </row>
    <row r="469" spans="1:23" s="64" customFormat="1" ht="17" thickBot="1">
      <c r="A469" s="374" t="s">
        <v>622</v>
      </c>
      <c r="B469" s="467" t="s">
        <v>68</v>
      </c>
      <c r="C469" s="442"/>
      <c r="D469" s="442"/>
      <c r="E469" s="766"/>
      <c r="F469" s="767"/>
      <c r="G469" s="767"/>
      <c r="H469" s="767"/>
      <c r="I469" s="767"/>
      <c r="J469" s="768"/>
      <c r="K469" s="468" t="s">
        <v>69</v>
      </c>
      <c r="L469" s="766"/>
      <c r="M469" s="768"/>
      <c r="N469" s="442"/>
      <c r="O469" s="467" t="s">
        <v>778</v>
      </c>
      <c r="P469" s="629"/>
      <c r="W469" s="453"/>
    </row>
    <row r="470" spans="1:23" s="64" customFormat="1" ht="17" thickBot="1">
      <c r="A470" s="470"/>
      <c r="B470" s="442"/>
      <c r="C470" s="442"/>
      <c r="D470" s="442"/>
      <c r="E470" s="442"/>
      <c r="F470" s="442"/>
      <c r="G470" s="442"/>
      <c r="H470" s="442"/>
      <c r="I470" s="442"/>
      <c r="J470" s="442"/>
      <c r="K470" s="442"/>
      <c r="L470" s="442"/>
      <c r="M470" s="442"/>
      <c r="N470" s="442"/>
      <c r="O470" s="442"/>
      <c r="P470" s="471"/>
      <c r="W470" s="453"/>
    </row>
    <row r="471" spans="1:23" s="64" customFormat="1" ht="17" thickBot="1">
      <c r="A471" s="470"/>
      <c r="B471" s="467" t="s">
        <v>862</v>
      </c>
      <c r="C471" s="442"/>
      <c r="D471" s="442"/>
      <c r="E471" s="472"/>
      <c r="F471" s="472"/>
      <c r="G471" s="766"/>
      <c r="H471" s="767"/>
      <c r="I471" s="768"/>
      <c r="J471" s="442"/>
      <c r="K471" s="467" t="s">
        <v>49</v>
      </c>
      <c r="L471" s="610"/>
      <c r="M471" s="442"/>
      <c r="N471" s="442"/>
      <c r="O471" s="467" t="s">
        <v>49</v>
      </c>
      <c r="P471" s="610"/>
      <c r="W471" s="453"/>
    </row>
    <row r="472" spans="1:23" s="64" customFormat="1" ht="17" thickBot="1">
      <c r="A472" s="470"/>
      <c r="B472" s="467"/>
      <c r="C472" s="442"/>
      <c r="D472" s="442"/>
      <c r="E472" s="474"/>
      <c r="F472" s="474"/>
      <c r="G472" s="474"/>
      <c r="H472" s="474"/>
      <c r="I472" s="442"/>
      <c r="J472" s="442"/>
      <c r="K472" s="467"/>
      <c r="L472" s="475"/>
      <c r="M472" s="450"/>
      <c r="N472" s="450"/>
      <c r="O472" s="476"/>
      <c r="P472" s="477"/>
      <c r="W472" s="453"/>
    </row>
    <row r="473" spans="1:23" s="64" customFormat="1" ht="17" thickBot="1">
      <c r="A473" s="470"/>
      <c r="B473" s="467" t="s">
        <v>779</v>
      </c>
      <c r="C473" s="442"/>
      <c r="D473" s="442"/>
      <c r="E473" s="474"/>
      <c r="F473" s="474"/>
      <c r="G473" s="801" t="s">
        <v>859</v>
      </c>
      <c r="H473" s="802"/>
      <c r="I473" s="803"/>
      <c r="J473" s="442"/>
      <c r="K473" s="467" t="s">
        <v>50</v>
      </c>
      <c r="L473" s="611"/>
      <c r="M473" s="442"/>
      <c r="N473" s="442"/>
      <c r="O473" s="467" t="s">
        <v>50</v>
      </c>
      <c r="P473" s="611"/>
      <c r="W473" s="453"/>
    </row>
    <row r="474" spans="1:23" s="64" customFormat="1" ht="16">
      <c r="A474" s="470"/>
      <c r="B474" s="442"/>
      <c r="C474" s="442"/>
      <c r="D474" s="442"/>
      <c r="E474" s="442"/>
      <c r="F474" s="442"/>
      <c r="G474" s="442"/>
      <c r="H474" s="442"/>
      <c r="I474" s="442"/>
      <c r="J474" s="442"/>
      <c r="K474" s="442"/>
      <c r="L474" s="442"/>
      <c r="M474" s="442"/>
      <c r="N474" s="442"/>
      <c r="O474" s="442"/>
      <c r="P474" s="471"/>
      <c r="W474" s="453"/>
    </row>
    <row r="475" spans="1:23" s="64" customFormat="1" ht="16">
      <c r="A475" s="470"/>
      <c r="B475" s="467" t="s">
        <v>70</v>
      </c>
      <c r="C475" s="442"/>
      <c r="D475" s="766"/>
      <c r="E475" s="767"/>
      <c r="F475" s="768"/>
      <c r="G475" s="442"/>
      <c r="H475" s="467" t="s">
        <v>71</v>
      </c>
      <c r="I475" s="442"/>
      <c r="J475" s="769"/>
      <c r="K475" s="804"/>
      <c r="L475" s="804"/>
      <c r="M475" s="804"/>
      <c r="N475" s="804"/>
      <c r="O475" s="770"/>
      <c r="P475" s="471"/>
      <c r="W475" s="453"/>
    </row>
    <row r="476" spans="1:23" s="64" customFormat="1" ht="16">
      <c r="A476" s="470"/>
      <c r="B476" s="442"/>
      <c r="C476" s="442"/>
      <c r="D476" s="442"/>
      <c r="E476" s="442"/>
      <c r="F476" s="442"/>
      <c r="G476" s="442"/>
      <c r="H476" s="442"/>
      <c r="I476" s="442"/>
      <c r="J476" s="442"/>
      <c r="K476" s="442"/>
      <c r="L476" s="442"/>
      <c r="M476" s="442"/>
      <c r="N476" s="442"/>
      <c r="O476" s="442"/>
      <c r="P476" s="471"/>
      <c r="W476" s="453"/>
    </row>
    <row r="477" spans="1:23" s="64" customFormat="1" ht="16">
      <c r="A477" s="470"/>
      <c r="B477" s="467" t="s">
        <v>72</v>
      </c>
      <c r="C477" s="442"/>
      <c r="D477" s="766"/>
      <c r="E477" s="767"/>
      <c r="F477" s="767"/>
      <c r="G477" s="767"/>
      <c r="H477" s="767"/>
      <c r="I477" s="767"/>
      <c r="J477" s="767"/>
      <c r="K477" s="767"/>
      <c r="L477" s="767"/>
      <c r="M477" s="767"/>
      <c r="N477" s="767"/>
      <c r="O477" s="768"/>
      <c r="P477" s="471"/>
      <c r="W477" s="453"/>
    </row>
    <row r="478" spans="1:23" s="64" customFormat="1" ht="17" thickBot="1">
      <c r="A478" s="479"/>
      <c r="B478" s="480"/>
      <c r="C478" s="480"/>
      <c r="D478" s="480"/>
      <c r="E478" s="480"/>
      <c r="F478" s="480"/>
      <c r="G478" s="480"/>
      <c r="H478" s="480"/>
      <c r="I478" s="480"/>
      <c r="J478" s="480"/>
      <c r="K478" s="480"/>
      <c r="L478" s="480"/>
      <c r="M478" s="480"/>
      <c r="N478" s="480"/>
      <c r="O478" s="480"/>
      <c r="P478" s="481"/>
      <c r="W478" s="453"/>
    </row>
    <row r="479" spans="1:23" s="64" customFormat="1" ht="17" thickBot="1">
      <c r="A479" s="470"/>
      <c r="B479" s="465"/>
      <c r="C479" s="465"/>
      <c r="D479" s="465"/>
      <c r="E479" s="465"/>
      <c r="F479" s="465"/>
      <c r="G479" s="465"/>
      <c r="H479" s="465"/>
      <c r="I479" s="465"/>
      <c r="J479" s="465"/>
      <c r="K479" s="465"/>
      <c r="L479" s="465"/>
      <c r="M479" s="465"/>
      <c r="N479" s="465"/>
      <c r="O479" s="465"/>
      <c r="P479" s="466"/>
      <c r="W479" s="457" t="s">
        <v>195</v>
      </c>
    </row>
    <row r="480" spans="1:23" s="64" customFormat="1" ht="17" thickBot="1">
      <c r="A480" s="374" t="s">
        <v>623</v>
      </c>
      <c r="B480" s="467" t="s">
        <v>68</v>
      </c>
      <c r="C480" s="442"/>
      <c r="D480" s="442"/>
      <c r="E480" s="766"/>
      <c r="F480" s="767"/>
      <c r="G480" s="767"/>
      <c r="H480" s="767"/>
      <c r="I480" s="767"/>
      <c r="J480" s="768"/>
      <c r="K480" s="468" t="s">
        <v>69</v>
      </c>
      <c r="L480" s="766"/>
      <c r="M480" s="768"/>
      <c r="N480" s="442"/>
      <c r="O480" s="467" t="s">
        <v>778</v>
      </c>
      <c r="P480" s="629"/>
      <c r="W480" s="453"/>
    </row>
    <row r="481" spans="1:23" s="64" customFormat="1" ht="17" thickBot="1">
      <c r="A481" s="470"/>
      <c r="B481" s="442"/>
      <c r="C481" s="442"/>
      <c r="D481" s="442"/>
      <c r="E481" s="442"/>
      <c r="F481" s="442"/>
      <c r="G481" s="442"/>
      <c r="H481" s="442"/>
      <c r="I481" s="442"/>
      <c r="J481" s="442"/>
      <c r="K481" s="442"/>
      <c r="L481" s="442"/>
      <c r="M481" s="442"/>
      <c r="N481" s="442"/>
      <c r="O481" s="442"/>
      <c r="P481" s="471"/>
      <c r="W481" s="453"/>
    </row>
    <row r="482" spans="1:23" s="64" customFormat="1" ht="17" thickBot="1">
      <c r="A482" s="470"/>
      <c r="B482" s="467" t="s">
        <v>862</v>
      </c>
      <c r="C482" s="442"/>
      <c r="D482" s="442"/>
      <c r="E482" s="472"/>
      <c r="F482" s="472"/>
      <c r="G482" s="766"/>
      <c r="H482" s="767"/>
      <c r="I482" s="768"/>
      <c r="J482" s="442"/>
      <c r="K482" s="467" t="s">
        <v>49</v>
      </c>
      <c r="L482" s="610"/>
      <c r="M482" s="442"/>
      <c r="N482" s="442"/>
      <c r="O482" s="467" t="s">
        <v>49</v>
      </c>
      <c r="P482" s="610"/>
      <c r="W482" s="453"/>
    </row>
    <row r="483" spans="1:23" s="64" customFormat="1" ht="17" thickBot="1">
      <c r="A483" s="470"/>
      <c r="B483" s="467"/>
      <c r="C483" s="442"/>
      <c r="D483" s="442"/>
      <c r="E483" s="474"/>
      <c r="F483" s="474"/>
      <c r="G483" s="474"/>
      <c r="H483" s="474"/>
      <c r="I483" s="442"/>
      <c r="J483" s="442"/>
      <c r="K483" s="467"/>
      <c r="L483" s="475"/>
      <c r="M483" s="450"/>
      <c r="N483" s="450"/>
      <c r="O483" s="476"/>
      <c r="P483" s="477"/>
      <c r="W483" s="453"/>
    </row>
    <row r="484" spans="1:23" s="64" customFormat="1" ht="17" thickBot="1">
      <c r="A484" s="470"/>
      <c r="B484" s="467" t="s">
        <v>779</v>
      </c>
      <c r="C484" s="442"/>
      <c r="D484" s="442"/>
      <c r="E484" s="474"/>
      <c r="F484" s="474"/>
      <c r="G484" s="801" t="s">
        <v>859</v>
      </c>
      <c r="H484" s="802"/>
      <c r="I484" s="803"/>
      <c r="J484" s="442"/>
      <c r="K484" s="467" t="s">
        <v>50</v>
      </c>
      <c r="L484" s="611"/>
      <c r="M484" s="442"/>
      <c r="N484" s="442"/>
      <c r="O484" s="467" t="s">
        <v>50</v>
      </c>
      <c r="P484" s="611"/>
      <c r="W484" s="453"/>
    </row>
    <row r="485" spans="1:23" s="64" customFormat="1" ht="16">
      <c r="A485" s="470"/>
      <c r="B485" s="442"/>
      <c r="C485" s="442"/>
      <c r="D485" s="442"/>
      <c r="E485" s="442"/>
      <c r="F485" s="442"/>
      <c r="G485" s="442"/>
      <c r="H485" s="442"/>
      <c r="I485" s="442"/>
      <c r="J485" s="442"/>
      <c r="K485" s="442"/>
      <c r="L485" s="442"/>
      <c r="M485" s="442"/>
      <c r="N485" s="442"/>
      <c r="O485" s="442"/>
      <c r="P485" s="471"/>
      <c r="W485" s="453"/>
    </row>
    <row r="486" spans="1:23" s="64" customFormat="1" ht="16">
      <c r="A486" s="470"/>
      <c r="B486" s="467" t="s">
        <v>70</v>
      </c>
      <c r="C486" s="442"/>
      <c r="D486" s="766"/>
      <c r="E486" s="767"/>
      <c r="F486" s="768"/>
      <c r="G486" s="442"/>
      <c r="H486" s="467" t="s">
        <v>71</v>
      </c>
      <c r="I486" s="442"/>
      <c r="J486" s="769"/>
      <c r="K486" s="804"/>
      <c r="L486" s="804"/>
      <c r="M486" s="804"/>
      <c r="N486" s="804"/>
      <c r="O486" s="770"/>
      <c r="P486" s="471"/>
      <c r="W486" s="453"/>
    </row>
    <row r="487" spans="1:23" s="64" customFormat="1" ht="16">
      <c r="A487" s="470"/>
      <c r="B487" s="442"/>
      <c r="C487" s="442"/>
      <c r="D487" s="442"/>
      <c r="E487" s="442"/>
      <c r="F487" s="442"/>
      <c r="G487" s="442"/>
      <c r="H487" s="442"/>
      <c r="I487" s="442"/>
      <c r="J487" s="442"/>
      <c r="K487" s="442"/>
      <c r="L487" s="442"/>
      <c r="M487" s="442"/>
      <c r="N487" s="442"/>
      <c r="O487" s="442"/>
      <c r="P487" s="471"/>
      <c r="W487" s="453"/>
    </row>
    <row r="488" spans="1:23" s="64" customFormat="1" ht="16">
      <c r="A488" s="470"/>
      <c r="B488" s="467" t="s">
        <v>72</v>
      </c>
      <c r="C488" s="442"/>
      <c r="D488" s="766"/>
      <c r="E488" s="767"/>
      <c r="F488" s="767"/>
      <c r="G488" s="767"/>
      <c r="H488" s="767"/>
      <c r="I488" s="767"/>
      <c r="J488" s="767"/>
      <c r="K488" s="767"/>
      <c r="L488" s="767"/>
      <c r="M488" s="767"/>
      <c r="N488" s="767"/>
      <c r="O488" s="768"/>
      <c r="P488" s="471"/>
      <c r="W488" s="453"/>
    </row>
    <row r="489" spans="1:23" s="64" customFormat="1" ht="17" thickBot="1">
      <c r="A489" s="479"/>
      <c r="B489" s="480"/>
      <c r="C489" s="480"/>
      <c r="D489" s="480"/>
      <c r="E489" s="480"/>
      <c r="F489" s="480"/>
      <c r="G489" s="480"/>
      <c r="H489" s="480"/>
      <c r="I489" s="480"/>
      <c r="J489" s="480"/>
      <c r="K489" s="480"/>
      <c r="L489" s="480"/>
      <c r="M489" s="480"/>
      <c r="N489" s="480"/>
      <c r="O489" s="480"/>
      <c r="P489" s="481"/>
      <c r="W489" s="453"/>
    </row>
    <row r="490" spans="1:23" ht="17" thickBot="1">
      <c r="A490" s="470"/>
      <c r="B490" s="465"/>
      <c r="C490" s="465"/>
      <c r="D490" s="465"/>
      <c r="E490" s="465"/>
      <c r="F490" s="465"/>
      <c r="G490" s="465"/>
      <c r="H490" s="465"/>
      <c r="I490" s="465"/>
      <c r="J490" s="465"/>
      <c r="K490" s="465"/>
      <c r="L490" s="465"/>
      <c r="M490" s="465"/>
      <c r="N490" s="465"/>
      <c r="O490" s="465"/>
      <c r="P490" s="466"/>
      <c r="Q490" s="64"/>
      <c r="R490" s="64"/>
      <c r="S490" s="64"/>
      <c r="T490" s="64"/>
      <c r="U490" s="64"/>
      <c r="V490" s="64"/>
      <c r="W490" s="457" t="s">
        <v>195</v>
      </c>
    </row>
    <row r="491" spans="1:23" s="64" customFormat="1" ht="17" thickBot="1">
      <c r="A491" s="374" t="s">
        <v>624</v>
      </c>
      <c r="B491" s="467" t="s">
        <v>68</v>
      </c>
      <c r="C491" s="442"/>
      <c r="D491" s="442"/>
      <c r="E491" s="766"/>
      <c r="F491" s="767"/>
      <c r="G491" s="767"/>
      <c r="H491" s="767"/>
      <c r="I491" s="767"/>
      <c r="J491" s="768"/>
      <c r="K491" s="468" t="s">
        <v>69</v>
      </c>
      <c r="L491" s="766"/>
      <c r="M491" s="768"/>
      <c r="N491" s="442"/>
      <c r="O491" s="467" t="s">
        <v>778</v>
      </c>
      <c r="P491" s="629"/>
      <c r="W491" s="453"/>
    </row>
    <row r="492" spans="1:23" s="64" customFormat="1" ht="17" thickBot="1">
      <c r="A492" s="470"/>
      <c r="B492" s="442"/>
      <c r="C492" s="442"/>
      <c r="D492" s="442"/>
      <c r="E492" s="442"/>
      <c r="F492" s="442"/>
      <c r="G492" s="442"/>
      <c r="H492" s="442"/>
      <c r="I492" s="442"/>
      <c r="J492" s="442"/>
      <c r="K492" s="442"/>
      <c r="L492" s="442"/>
      <c r="M492" s="442"/>
      <c r="N492" s="442"/>
      <c r="O492" s="442"/>
      <c r="P492" s="471"/>
      <c r="W492" s="453"/>
    </row>
    <row r="493" spans="1:23" s="64" customFormat="1" ht="17" thickBot="1">
      <c r="A493" s="470"/>
      <c r="B493" s="467" t="s">
        <v>862</v>
      </c>
      <c r="C493" s="442"/>
      <c r="D493" s="442"/>
      <c r="E493" s="472"/>
      <c r="F493" s="472"/>
      <c r="G493" s="766"/>
      <c r="H493" s="767"/>
      <c r="I493" s="768"/>
      <c r="J493" s="442"/>
      <c r="K493" s="467" t="s">
        <v>49</v>
      </c>
      <c r="L493" s="610"/>
      <c r="M493" s="442"/>
      <c r="N493" s="442"/>
      <c r="O493" s="467" t="s">
        <v>49</v>
      </c>
      <c r="P493" s="610"/>
      <c r="W493" s="453"/>
    </row>
    <row r="494" spans="1:23" s="64" customFormat="1" ht="17" thickBot="1">
      <c r="A494" s="470"/>
      <c r="B494" s="467"/>
      <c r="C494" s="442"/>
      <c r="D494" s="442"/>
      <c r="E494" s="474"/>
      <c r="F494" s="474"/>
      <c r="G494" s="474"/>
      <c r="H494" s="474"/>
      <c r="I494" s="442"/>
      <c r="J494" s="442"/>
      <c r="K494" s="467"/>
      <c r="L494" s="475"/>
      <c r="M494" s="450"/>
      <c r="N494" s="450"/>
      <c r="O494" s="476"/>
      <c r="P494" s="477"/>
      <c r="W494" s="453"/>
    </row>
    <row r="495" spans="1:23" s="64" customFormat="1" ht="17" thickBot="1">
      <c r="A495" s="470"/>
      <c r="B495" s="467" t="s">
        <v>779</v>
      </c>
      <c r="C495" s="442"/>
      <c r="D495" s="442"/>
      <c r="E495" s="474"/>
      <c r="F495" s="474"/>
      <c r="G495" s="801" t="s">
        <v>859</v>
      </c>
      <c r="H495" s="802"/>
      <c r="I495" s="803"/>
      <c r="J495" s="442"/>
      <c r="K495" s="467" t="s">
        <v>50</v>
      </c>
      <c r="L495" s="611"/>
      <c r="M495" s="442"/>
      <c r="N495" s="442"/>
      <c r="O495" s="467" t="s">
        <v>50</v>
      </c>
      <c r="P495" s="611"/>
      <c r="W495" s="453"/>
    </row>
    <row r="496" spans="1:23" s="64" customFormat="1" ht="16">
      <c r="A496" s="470"/>
      <c r="B496" s="442"/>
      <c r="C496" s="442"/>
      <c r="D496" s="442"/>
      <c r="E496" s="442"/>
      <c r="F496" s="442"/>
      <c r="G496" s="442"/>
      <c r="H496" s="442"/>
      <c r="I496" s="442"/>
      <c r="J496" s="442"/>
      <c r="K496" s="442"/>
      <c r="L496" s="442"/>
      <c r="M496" s="442"/>
      <c r="N496" s="442"/>
      <c r="O496" s="442"/>
      <c r="P496" s="471"/>
      <c r="W496" s="453"/>
    </row>
    <row r="497" spans="1:23" s="64" customFormat="1" ht="16">
      <c r="A497" s="470"/>
      <c r="B497" s="467" t="s">
        <v>70</v>
      </c>
      <c r="C497" s="442"/>
      <c r="D497" s="766"/>
      <c r="E497" s="767"/>
      <c r="F497" s="768"/>
      <c r="G497" s="442"/>
      <c r="H497" s="467" t="s">
        <v>71</v>
      </c>
      <c r="I497" s="442"/>
      <c r="J497" s="769"/>
      <c r="K497" s="804"/>
      <c r="L497" s="804"/>
      <c r="M497" s="804"/>
      <c r="N497" s="804"/>
      <c r="O497" s="770"/>
      <c r="P497" s="471"/>
      <c r="W497" s="453"/>
    </row>
    <row r="498" spans="1:23" s="64" customFormat="1" ht="16">
      <c r="A498" s="470"/>
      <c r="B498" s="442"/>
      <c r="C498" s="442"/>
      <c r="D498" s="442"/>
      <c r="E498" s="442"/>
      <c r="F498" s="442"/>
      <c r="G498" s="442"/>
      <c r="H498" s="442"/>
      <c r="I498" s="442"/>
      <c r="J498" s="442"/>
      <c r="K498" s="442"/>
      <c r="L498" s="442"/>
      <c r="M498" s="442"/>
      <c r="N498" s="442"/>
      <c r="O498" s="442"/>
      <c r="P498" s="471"/>
      <c r="W498" s="453"/>
    </row>
    <row r="499" spans="1:23" s="64" customFormat="1" ht="16">
      <c r="A499" s="470"/>
      <c r="B499" s="467" t="s">
        <v>72</v>
      </c>
      <c r="C499" s="442"/>
      <c r="D499" s="766"/>
      <c r="E499" s="767"/>
      <c r="F499" s="767"/>
      <c r="G499" s="767"/>
      <c r="H499" s="767"/>
      <c r="I499" s="767"/>
      <c r="J499" s="767"/>
      <c r="K499" s="767"/>
      <c r="L499" s="767"/>
      <c r="M499" s="767"/>
      <c r="N499" s="767"/>
      <c r="O499" s="768"/>
      <c r="P499" s="471"/>
      <c r="W499" s="453"/>
    </row>
    <row r="500" spans="1:23" s="64" customFormat="1" ht="17" thickBot="1">
      <c r="A500" s="479"/>
      <c r="B500" s="480"/>
      <c r="C500" s="480"/>
      <c r="D500" s="480"/>
      <c r="E500" s="480"/>
      <c r="F500" s="480"/>
      <c r="G500" s="480"/>
      <c r="H500" s="480"/>
      <c r="I500" s="480"/>
      <c r="J500" s="480"/>
      <c r="K500" s="480"/>
      <c r="L500" s="480"/>
      <c r="M500" s="480"/>
      <c r="N500" s="480"/>
      <c r="O500" s="480"/>
      <c r="P500" s="481"/>
      <c r="W500" s="453"/>
    </row>
    <row r="501" spans="1:23" s="64" customFormat="1" ht="17" thickBot="1">
      <c r="A501" s="470"/>
      <c r="B501" s="465"/>
      <c r="C501" s="465"/>
      <c r="D501" s="465"/>
      <c r="E501" s="465"/>
      <c r="F501" s="465"/>
      <c r="G501" s="465"/>
      <c r="H501" s="465"/>
      <c r="I501" s="465"/>
      <c r="J501" s="465"/>
      <c r="K501" s="465"/>
      <c r="L501" s="465"/>
      <c r="M501" s="465"/>
      <c r="N501" s="465"/>
      <c r="O501" s="465"/>
      <c r="P501" s="466"/>
      <c r="W501" s="457" t="s">
        <v>195</v>
      </c>
    </row>
    <row r="502" spans="1:23" s="64" customFormat="1" ht="17" thickBot="1">
      <c r="A502" s="374" t="s">
        <v>625</v>
      </c>
      <c r="B502" s="467" t="s">
        <v>68</v>
      </c>
      <c r="C502" s="442"/>
      <c r="D502" s="442"/>
      <c r="E502" s="766"/>
      <c r="F502" s="767"/>
      <c r="G502" s="767"/>
      <c r="H502" s="767"/>
      <c r="I502" s="767"/>
      <c r="J502" s="768"/>
      <c r="K502" s="468" t="s">
        <v>69</v>
      </c>
      <c r="L502" s="766"/>
      <c r="M502" s="768"/>
      <c r="N502" s="442"/>
      <c r="O502" s="467" t="s">
        <v>778</v>
      </c>
      <c r="P502" s="629"/>
      <c r="W502" s="453"/>
    </row>
    <row r="503" spans="1:23" s="64" customFormat="1" ht="17" thickBot="1">
      <c r="A503" s="470"/>
      <c r="B503" s="442"/>
      <c r="C503" s="442"/>
      <c r="D503" s="442"/>
      <c r="E503" s="442"/>
      <c r="F503" s="442"/>
      <c r="G503" s="442"/>
      <c r="H503" s="442"/>
      <c r="I503" s="442"/>
      <c r="J503" s="442"/>
      <c r="K503" s="442"/>
      <c r="L503" s="442"/>
      <c r="M503" s="442"/>
      <c r="N503" s="442"/>
      <c r="O503" s="442"/>
      <c r="P503" s="471"/>
      <c r="W503" s="453"/>
    </row>
    <row r="504" spans="1:23" s="64" customFormat="1" ht="17" thickBot="1">
      <c r="A504" s="470"/>
      <c r="B504" s="467" t="s">
        <v>862</v>
      </c>
      <c r="C504" s="442"/>
      <c r="D504" s="442"/>
      <c r="E504" s="472"/>
      <c r="F504" s="472"/>
      <c r="G504" s="766"/>
      <c r="H504" s="767"/>
      <c r="I504" s="768"/>
      <c r="J504" s="442"/>
      <c r="K504" s="467" t="s">
        <v>49</v>
      </c>
      <c r="L504" s="610"/>
      <c r="M504" s="442"/>
      <c r="N504" s="442"/>
      <c r="O504" s="467" t="s">
        <v>49</v>
      </c>
      <c r="P504" s="610"/>
      <c r="W504" s="453"/>
    </row>
    <row r="505" spans="1:23" s="64" customFormat="1" ht="17" thickBot="1">
      <c r="A505" s="470"/>
      <c r="B505" s="467"/>
      <c r="C505" s="442"/>
      <c r="D505" s="442"/>
      <c r="E505" s="474"/>
      <c r="F505" s="474"/>
      <c r="G505" s="474"/>
      <c r="H505" s="474"/>
      <c r="I505" s="442"/>
      <c r="J505" s="442"/>
      <c r="K505" s="467"/>
      <c r="L505" s="475"/>
      <c r="M505" s="450"/>
      <c r="N505" s="450"/>
      <c r="O505" s="476"/>
      <c r="P505" s="477"/>
      <c r="W505" s="453"/>
    </row>
    <row r="506" spans="1:23" s="64" customFormat="1" ht="17" thickBot="1">
      <c r="A506" s="470"/>
      <c r="B506" s="467" t="s">
        <v>779</v>
      </c>
      <c r="C506" s="442"/>
      <c r="D506" s="442"/>
      <c r="E506" s="474"/>
      <c r="F506" s="474"/>
      <c r="G506" s="801" t="s">
        <v>859</v>
      </c>
      <c r="H506" s="802"/>
      <c r="I506" s="803"/>
      <c r="J506" s="442"/>
      <c r="K506" s="467" t="s">
        <v>50</v>
      </c>
      <c r="L506" s="611"/>
      <c r="M506" s="442"/>
      <c r="N506" s="442"/>
      <c r="O506" s="467" t="s">
        <v>50</v>
      </c>
      <c r="P506" s="611"/>
      <c r="W506" s="453"/>
    </row>
    <row r="507" spans="1:23" s="64" customFormat="1" ht="16">
      <c r="A507" s="470"/>
      <c r="B507" s="442"/>
      <c r="C507" s="442"/>
      <c r="D507" s="442"/>
      <c r="E507" s="442"/>
      <c r="F507" s="442"/>
      <c r="G507" s="442"/>
      <c r="H507" s="442"/>
      <c r="I507" s="442"/>
      <c r="J507" s="442"/>
      <c r="K507" s="442"/>
      <c r="L507" s="442"/>
      <c r="M507" s="442"/>
      <c r="N507" s="442"/>
      <c r="O507" s="442"/>
      <c r="P507" s="471"/>
      <c r="W507" s="453"/>
    </row>
    <row r="508" spans="1:23" s="64" customFormat="1" ht="16">
      <c r="A508" s="470"/>
      <c r="B508" s="467" t="s">
        <v>70</v>
      </c>
      <c r="C508" s="442"/>
      <c r="D508" s="766"/>
      <c r="E508" s="767"/>
      <c r="F508" s="768"/>
      <c r="G508" s="442"/>
      <c r="H508" s="467" t="s">
        <v>71</v>
      </c>
      <c r="I508" s="442"/>
      <c r="J508" s="769"/>
      <c r="K508" s="804"/>
      <c r="L508" s="804"/>
      <c r="M508" s="804"/>
      <c r="N508" s="804"/>
      <c r="O508" s="770"/>
      <c r="P508" s="471"/>
      <c r="W508" s="453"/>
    </row>
    <row r="509" spans="1:23" s="64" customFormat="1" ht="16">
      <c r="A509" s="470"/>
      <c r="B509" s="442"/>
      <c r="C509" s="442"/>
      <c r="D509" s="442"/>
      <c r="E509" s="442"/>
      <c r="F509" s="442"/>
      <c r="G509" s="442"/>
      <c r="H509" s="442"/>
      <c r="I509" s="442"/>
      <c r="J509" s="442"/>
      <c r="K509" s="442"/>
      <c r="L509" s="442"/>
      <c r="M509" s="442"/>
      <c r="N509" s="442"/>
      <c r="O509" s="442"/>
      <c r="P509" s="471"/>
      <c r="W509" s="453"/>
    </row>
    <row r="510" spans="1:23" s="64" customFormat="1" ht="16">
      <c r="A510" s="470"/>
      <c r="B510" s="467" t="s">
        <v>72</v>
      </c>
      <c r="C510" s="442"/>
      <c r="D510" s="766"/>
      <c r="E510" s="767"/>
      <c r="F510" s="767"/>
      <c r="G510" s="767"/>
      <c r="H510" s="767"/>
      <c r="I510" s="767"/>
      <c r="J510" s="767"/>
      <c r="K510" s="767"/>
      <c r="L510" s="767"/>
      <c r="M510" s="767"/>
      <c r="N510" s="767"/>
      <c r="O510" s="768"/>
      <c r="P510" s="471"/>
      <c r="W510" s="453"/>
    </row>
    <row r="511" spans="1:23" s="64" customFormat="1" ht="17" thickBot="1">
      <c r="A511" s="479"/>
      <c r="B511" s="480"/>
      <c r="C511" s="480"/>
      <c r="D511" s="480"/>
      <c r="E511" s="480"/>
      <c r="F511" s="480"/>
      <c r="G511" s="480"/>
      <c r="H511" s="480"/>
      <c r="I511" s="480"/>
      <c r="J511" s="480"/>
      <c r="K511" s="480"/>
      <c r="L511" s="480"/>
      <c r="M511" s="480"/>
      <c r="N511" s="480"/>
      <c r="O511" s="480"/>
      <c r="P511" s="481"/>
      <c r="W511" s="453"/>
    </row>
    <row r="512" spans="1:23" s="64" customFormat="1" ht="17" thickBot="1">
      <c r="A512" s="470"/>
      <c r="B512" s="465"/>
      <c r="C512" s="465"/>
      <c r="D512" s="465"/>
      <c r="E512" s="465"/>
      <c r="F512" s="465"/>
      <c r="G512" s="465"/>
      <c r="H512" s="465"/>
      <c r="I512" s="465"/>
      <c r="J512" s="465"/>
      <c r="K512" s="465"/>
      <c r="L512" s="465"/>
      <c r="M512" s="465"/>
      <c r="N512" s="465"/>
      <c r="O512" s="465"/>
      <c r="P512" s="466"/>
      <c r="W512" s="457" t="s">
        <v>195</v>
      </c>
    </row>
    <row r="513" spans="1:23" s="64" customFormat="1" ht="17" thickBot="1">
      <c r="A513" s="374" t="s">
        <v>626</v>
      </c>
      <c r="B513" s="467" t="s">
        <v>68</v>
      </c>
      <c r="C513" s="442"/>
      <c r="D513" s="442"/>
      <c r="E513" s="766"/>
      <c r="F513" s="767"/>
      <c r="G513" s="767"/>
      <c r="H513" s="767"/>
      <c r="I513" s="767"/>
      <c r="J513" s="768"/>
      <c r="K513" s="468" t="s">
        <v>69</v>
      </c>
      <c r="L513" s="766"/>
      <c r="M513" s="768"/>
      <c r="N513" s="442"/>
      <c r="O513" s="467" t="s">
        <v>778</v>
      </c>
      <c r="P513" s="629"/>
      <c r="W513" s="453"/>
    </row>
    <row r="514" spans="1:23" s="64" customFormat="1" ht="17" thickBot="1">
      <c r="A514" s="470"/>
      <c r="B514" s="442"/>
      <c r="C514" s="442"/>
      <c r="D514" s="442"/>
      <c r="E514" s="442"/>
      <c r="F514" s="442"/>
      <c r="G514" s="442"/>
      <c r="H514" s="442"/>
      <c r="I514" s="442"/>
      <c r="J514" s="442"/>
      <c r="K514" s="442"/>
      <c r="L514" s="442"/>
      <c r="M514" s="442"/>
      <c r="N514" s="442"/>
      <c r="O514" s="442"/>
      <c r="P514" s="471"/>
      <c r="W514" s="453"/>
    </row>
    <row r="515" spans="1:23" s="64" customFormat="1" ht="17" thickBot="1">
      <c r="A515" s="470"/>
      <c r="B515" s="467" t="s">
        <v>862</v>
      </c>
      <c r="C515" s="442"/>
      <c r="D515" s="442"/>
      <c r="E515" s="472"/>
      <c r="F515" s="472"/>
      <c r="G515" s="766"/>
      <c r="H515" s="767"/>
      <c r="I515" s="768"/>
      <c r="J515" s="442"/>
      <c r="K515" s="467" t="s">
        <v>49</v>
      </c>
      <c r="L515" s="610"/>
      <c r="M515" s="442"/>
      <c r="N515" s="442"/>
      <c r="O515" s="467" t="s">
        <v>49</v>
      </c>
      <c r="P515" s="610"/>
      <c r="W515" s="453"/>
    </row>
    <row r="516" spans="1:23" s="64" customFormat="1" ht="17" thickBot="1">
      <c r="A516" s="470"/>
      <c r="B516" s="467"/>
      <c r="C516" s="442"/>
      <c r="D516" s="442"/>
      <c r="E516" s="474"/>
      <c r="F516" s="474"/>
      <c r="G516" s="474"/>
      <c r="H516" s="474"/>
      <c r="I516" s="442"/>
      <c r="J516" s="442"/>
      <c r="K516" s="467"/>
      <c r="L516" s="475"/>
      <c r="M516" s="450"/>
      <c r="N516" s="450"/>
      <c r="O516" s="476"/>
      <c r="P516" s="477"/>
      <c r="W516" s="453"/>
    </row>
    <row r="517" spans="1:23" s="64" customFormat="1" ht="17" thickBot="1">
      <c r="A517" s="470"/>
      <c r="B517" s="467" t="s">
        <v>779</v>
      </c>
      <c r="C517" s="442"/>
      <c r="D517" s="442"/>
      <c r="E517" s="474"/>
      <c r="F517" s="474"/>
      <c r="G517" s="801" t="s">
        <v>859</v>
      </c>
      <c r="H517" s="802"/>
      <c r="I517" s="803"/>
      <c r="J517" s="442"/>
      <c r="K517" s="467" t="s">
        <v>50</v>
      </c>
      <c r="L517" s="611"/>
      <c r="M517" s="442"/>
      <c r="N517" s="442"/>
      <c r="O517" s="467" t="s">
        <v>50</v>
      </c>
      <c r="P517" s="611"/>
      <c r="W517" s="453"/>
    </row>
    <row r="518" spans="1:23" s="64" customFormat="1" ht="16">
      <c r="A518" s="470"/>
      <c r="B518" s="442"/>
      <c r="C518" s="442"/>
      <c r="D518" s="442"/>
      <c r="E518" s="442"/>
      <c r="F518" s="442"/>
      <c r="G518" s="442"/>
      <c r="H518" s="442"/>
      <c r="I518" s="442"/>
      <c r="J518" s="442"/>
      <c r="K518" s="442"/>
      <c r="L518" s="442"/>
      <c r="M518" s="442"/>
      <c r="N518" s="442"/>
      <c r="O518" s="442"/>
      <c r="P518" s="471"/>
      <c r="W518" s="453"/>
    </row>
    <row r="519" spans="1:23" s="64" customFormat="1" ht="16">
      <c r="A519" s="470"/>
      <c r="B519" s="467" t="s">
        <v>70</v>
      </c>
      <c r="C519" s="442"/>
      <c r="D519" s="766"/>
      <c r="E519" s="767"/>
      <c r="F519" s="768"/>
      <c r="G519" s="442"/>
      <c r="H519" s="467" t="s">
        <v>71</v>
      </c>
      <c r="I519" s="442"/>
      <c r="J519" s="769"/>
      <c r="K519" s="804"/>
      <c r="L519" s="804"/>
      <c r="M519" s="804"/>
      <c r="N519" s="804"/>
      <c r="O519" s="770"/>
      <c r="P519" s="471"/>
      <c r="W519" s="453"/>
    </row>
    <row r="520" spans="1:23" s="64" customFormat="1" ht="16">
      <c r="A520" s="470"/>
      <c r="B520" s="442"/>
      <c r="C520" s="442"/>
      <c r="D520" s="442"/>
      <c r="E520" s="442"/>
      <c r="F520" s="442"/>
      <c r="G520" s="442"/>
      <c r="H520" s="442"/>
      <c r="I520" s="442"/>
      <c r="J520" s="442"/>
      <c r="K520" s="442"/>
      <c r="L520" s="442"/>
      <c r="M520" s="442"/>
      <c r="N520" s="442"/>
      <c r="O520" s="442"/>
      <c r="P520" s="471"/>
      <c r="W520" s="453"/>
    </row>
    <row r="521" spans="1:23" s="64" customFormat="1" ht="16">
      <c r="A521" s="470"/>
      <c r="B521" s="467" t="s">
        <v>72</v>
      </c>
      <c r="C521" s="442"/>
      <c r="D521" s="766"/>
      <c r="E521" s="767"/>
      <c r="F521" s="767"/>
      <c r="G521" s="767"/>
      <c r="H521" s="767"/>
      <c r="I521" s="767"/>
      <c r="J521" s="767"/>
      <c r="K521" s="767"/>
      <c r="L521" s="767"/>
      <c r="M521" s="767"/>
      <c r="N521" s="767"/>
      <c r="O521" s="768"/>
      <c r="P521" s="471"/>
      <c r="W521" s="453"/>
    </row>
    <row r="522" spans="1:23" s="64" customFormat="1" ht="17" thickBot="1">
      <c r="A522" s="479"/>
      <c r="B522" s="480"/>
      <c r="C522" s="480"/>
      <c r="D522" s="480"/>
      <c r="E522" s="480"/>
      <c r="F522" s="480"/>
      <c r="G522" s="480"/>
      <c r="H522" s="480"/>
      <c r="I522" s="480"/>
      <c r="J522" s="480"/>
      <c r="K522" s="480"/>
      <c r="L522" s="480"/>
      <c r="M522" s="480"/>
      <c r="N522" s="480"/>
      <c r="O522" s="480"/>
      <c r="P522" s="481"/>
      <c r="W522" s="453"/>
    </row>
    <row r="523" spans="1:23" s="64" customFormat="1" ht="17" thickBot="1">
      <c r="A523" s="470"/>
      <c r="B523" s="465"/>
      <c r="C523" s="465"/>
      <c r="D523" s="465"/>
      <c r="E523" s="465"/>
      <c r="F523" s="465"/>
      <c r="G523" s="465"/>
      <c r="H523" s="465"/>
      <c r="I523" s="465"/>
      <c r="J523" s="465"/>
      <c r="K523" s="465"/>
      <c r="L523" s="465"/>
      <c r="M523" s="465"/>
      <c r="N523" s="465"/>
      <c r="O523" s="465"/>
      <c r="P523" s="466"/>
      <c r="W523" s="457" t="s">
        <v>195</v>
      </c>
    </row>
    <row r="524" spans="1:23" s="64" customFormat="1" ht="17" thickBot="1">
      <c r="A524" s="374" t="s">
        <v>627</v>
      </c>
      <c r="B524" s="467" t="s">
        <v>68</v>
      </c>
      <c r="C524" s="442"/>
      <c r="D524" s="442"/>
      <c r="E524" s="766"/>
      <c r="F524" s="767"/>
      <c r="G524" s="767"/>
      <c r="H524" s="767"/>
      <c r="I524" s="767"/>
      <c r="J524" s="768"/>
      <c r="K524" s="468" t="s">
        <v>69</v>
      </c>
      <c r="L524" s="766"/>
      <c r="M524" s="768"/>
      <c r="N524" s="442"/>
      <c r="O524" s="467" t="s">
        <v>778</v>
      </c>
      <c r="P524" s="629"/>
      <c r="W524" s="453"/>
    </row>
    <row r="525" spans="1:23" s="64" customFormat="1" ht="17" thickBot="1">
      <c r="A525" s="470"/>
      <c r="B525" s="442"/>
      <c r="C525" s="442"/>
      <c r="D525" s="442"/>
      <c r="E525" s="442"/>
      <c r="F525" s="442"/>
      <c r="G525" s="442"/>
      <c r="H525" s="442"/>
      <c r="I525" s="442"/>
      <c r="J525" s="442"/>
      <c r="K525" s="442"/>
      <c r="L525" s="442"/>
      <c r="M525" s="442"/>
      <c r="N525" s="442"/>
      <c r="O525" s="442"/>
      <c r="P525" s="471"/>
      <c r="W525" s="453"/>
    </row>
    <row r="526" spans="1:23" s="64" customFormat="1" ht="17" thickBot="1">
      <c r="A526" s="470"/>
      <c r="B526" s="467" t="s">
        <v>862</v>
      </c>
      <c r="C526" s="442"/>
      <c r="D526" s="442"/>
      <c r="E526" s="472"/>
      <c r="F526" s="472"/>
      <c r="G526" s="766"/>
      <c r="H526" s="767"/>
      <c r="I526" s="768"/>
      <c r="J526" s="442"/>
      <c r="K526" s="467" t="s">
        <v>49</v>
      </c>
      <c r="L526" s="610"/>
      <c r="M526" s="442"/>
      <c r="N526" s="442"/>
      <c r="O526" s="467" t="s">
        <v>49</v>
      </c>
      <c r="P526" s="610"/>
      <c r="W526" s="453"/>
    </row>
    <row r="527" spans="1:23" s="64" customFormat="1" ht="17" thickBot="1">
      <c r="A527" s="470"/>
      <c r="B527" s="467"/>
      <c r="C527" s="442"/>
      <c r="D527" s="442"/>
      <c r="E527" s="474"/>
      <c r="F527" s="474"/>
      <c r="G527" s="474"/>
      <c r="H527" s="474"/>
      <c r="I527" s="442"/>
      <c r="J527" s="442"/>
      <c r="K527" s="467"/>
      <c r="L527" s="475"/>
      <c r="M527" s="450"/>
      <c r="N527" s="450"/>
      <c r="O527" s="476"/>
      <c r="P527" s="477"/>
      <c r="W527" s="453"/>
    </row>
    <row r="528" spans="1:23" s="64" customFormat="1" ht="17" thickBot="1">
      <c r="A528" s="470"/>
      <c r="B528" s="467" t="s">
        <v>779</v>
      </c>
      <c r="C528" s="442"/>
      <c r="D528" s="442"/>
      <c r="E528" s="474"/>
      <c r="F528" s="474"/>
      <c r="G528" s="801" t="s">
        <v>859</v>
      </c>
      <c r="H528" s="802"/>
      <c r="I528" s="803"/>
      <c r="J528" s="442"/>
      <c r="K528" s="467" t="s">
        <v>50</v>
      </c>
      <c r="L528" s="611"/>
      <c r="M528" s="442"/>
      <c r="N528" s="442"/>
      <c r="O528" s="467" t="s">
        <v>50</v>
      </c>
      <c r="P528" s="611"/>
      <c r="W528" s="453"/>
    </row>
    <row r="529" spans="1:23" s="64" customFormat="1" ht="16">
      <c r="A529" s="470"/>
      <c r="B529" s="442"/>
      <c r="C529" s="442"/>
      <c r="D529" s="442"/>
      <c r="E529" s="442"/>
      <c r="F529" s="442"/>
      <c r="G529" s="442"/>
      <c r="H529" s="442"/>
      <c r="I529" s="442"/>
      <c r="J529" s="442"/>
      <c r="K529" s="442"/>
      <c r="L529" s="442"/>
      <c r="M529" s="442"/>
      <c r="N529" s="442"/>
      <c r="O529" s="442"/>
      <c r="P529" s="471"/>
      <c r="W529" s="453"/>
    </row>
    <row r="530" spans="1:23" s="64" customFormat="1" ht="16">
      <c r="A530" s="470"/>
      <c r="B530" s="467" t="s">
        <v>70</v>
      </c>
      <c r="C530" s="442"/>
      <c r="D530" s="766"/>
      <c r="E530" s="767"/>
      <c r="F530" s="768"/>
      <c r="G530" s="442"/>
      <c r="H530" s="467" t="s">
        <v>71</v>
      </c>
      <c r="I530" s="442"/>
      <c r="J530" s="769"/>
      <c r="K530" s="804"/>
      <c r="L530" s="804"/>
      <c r="M530" s="804"/>
      <c r="N530" s="804"/>
      <c r="O530" s="770"/>
      <c r="P530" s="471"/>
      <c r="W530" s="453"/>
    </row>
    <row r="531" spans="1:23" s="64" customFormat="1" ht="16">
      <c r="A531" s="470"/>
      <c r="B531" s="442"/>
      <c r="C531" s="442"/>
      <c r="D531" s="442"/>
      <c r="E531" s="442"/>
      <c r="F531" s="442"/>
      <c r="G531" s="442"/>
      <c r="H531" s="442"/>
      <c r="I531" s="442"/>
      <c r="J531" s="442"/>
      <c r="K531" s="442"/>
      <c r="L531" s="442"/>
      <c r="M531" s="442"/>
      <c r="N531" s="442"/>
      <c r="O531" s="442"/>
      <c r="P531" s="471"/>
      <c r="W531" s="453"/>
    </row>
    <row r="532" spans="1:23" s="64" customFormat="1" ht="16">
      <c r="A532" s="470"/>
      <c r="B532" s="467" t="s">
        <v>72</v>
      </c>
      <c r="C532" s="442"/>
      <c r="D532" s="766"/>
      <c r="E532" s="767"/>
      <c r="F532" s="767"/>
      <c r="G532" s="767"/>
      <c r="H532" s="767"/>
      <c r="I532" s="767"/>
      <c r="J532" s="767"/>
      <c r="K532" s="767"/>
      <c r="L532" s="767"/>
      <c r="M532" s="767"/>
      <c r="N532" s="767"/>
      <c r="O532" s="768"/>
      <c r="P532" s="471"/>
      <c r="W532" s="453"/>
    </row>
    <row r="533" spans="1:23" s="64" customFormat="1" ht="17" thickBot="1">
      <c r="A533" s="479"/>
      <c r="B533" s="480"/>
      <c r="C533" s="480"/>
      <c r="D533" s="480"/>
      <c r="E533" s="480"/>
      <c r="F533" s="480"/>
      <c r="G533" s="480"/>
      <c r="H533" s="480"/>
      <c r="I533" s="480"/>
      <c r="J533" s="480"/>
      <c r="K533" s="480"/>
      <c r="L533" s="480"/>
      <c r="M533" s="480"/>
      <c r="N533" s="480"/>
      <c r="O533" s="480"/>
      <c r="P533" s="481"/>
      <c r="W533" s="453"/>
    </row>
    <row r="534" spans="1:23" s="64" customFormat="1" ht="17" thickBot="1">
      <c r="A534" s="470"/>
      <c r="B534" s="465"/>
      <c r="C534" s="465"/>
      <c r="D534" s="465"/>
      <c r="E534" s="465"/>
      <c r="F534" s="465"/>
      <c r="G534" s="465"/>
      <c r="H534" s="465"/>
      <c r="I534" s="465"/>
      <c r="J534" s="465"/>
      <c r="K534" s="465"/>
      <c r="L534" s="465"/>
      <c r="M534" s="465"/>
      <c r="N534" s="465"/>
      <c r="O534" s="465"/>
      <c r="P534" s="466"/>
      <c r="W534" s="457" t="s">
        <v>195</v>
      </c>
    </row>
    <row r="535" spans="1:23" s="64" customFormat="1" ht="17" thickBot="1">
      <c r="A535" s="374" t="s">
        <v>628</v>
      </c>
      <c r="B535" s="467" t="s">
        <v>68</v>
      </c>
      <c r="C535" s="442"/>
      <c r="D535" s="442"/>
      <c r="E535" s="766"/>
      <c r="F535" s="767"/>
      <c r="G535" s="767"/>
      <c r="H535" s="767"/>
      <c r="I535" s="767"/>
      <c r="J535" s="768"/>
      <c r="K535" s="468" t="s">
        <v>69</v>
      </c>
      <c r="L535" s="766"/>
      <c r="M535" s="768"/>
      <c r="N535" s="442"/>
      <c r="O535" s="467" t="s">
        <v>778</v>
      </c>
      <c r="P535" s="629"/>
      <c r="W535" s="453"/>
    </row>
    <row r="536" spans="1:23" s="64" customFormat="1" ht="17" thickBot="1">
      <c r="A536" s="470"/>
      <c r="B536" s="442"/>
      <c r="C536" s="442"/>
      <c r="D536" s="442"/>
      <c r="E536" s="442"/>
      <c r="F536" s="442"/>
      <c r="G536" s="442"/>
      <c r="H536" s="442"/>
      <c r="I536" s="442"/>
      <c r="J536" s="442"/>
      <c r="K536" s="442"/>
      <c r="L536" s="442"/>
      <c r="M536" s="442"/>
      <c r="N536" s="442"/>
      <c r="O536" s="442"/>
      <c r="P536" s="471"/>
      <c r="W536" s="453"/>
    </row>
    <row r="537" spans="1:23" s="64" customFormat="1" ht="17" thickBot="1">
      <c r="A537" s="470"/>
      <c r="B537" s="467" t="s">
        <v>862</v>
      </c>
      <c r="C537" s="442"/>
      <c r="D537" s="442"/>
      <c r="E537" s="472"/>
      <c r="F537" s="472"/>
      <c r="G537" s="766"/>
      <c r="H537" s="767"/>
      <c r="I537" s="768"/>
      <c r="J537" s="442"/>
      <c r="K537" s="467" t="s">
        <v>49</v>
      </c>
      <c r="L537" s="610"/>
      <c r="M537" s="442"/>
      <c r="N537" s="442"/>
      <c r="O537" s="467" t="s">
        <v>49</v>
      </c>
      <c r="P537" s="610"/>
      <c r="W537" s="453"/>
    </row>
    <row r="538" spans="1:23" s="64" customFormat="1" ht="17" thickBot="1">
      <c r="A538" s="470"/>
      <c r="B538" s="467"/>
      <c r="C538" s="442"/>
      <c r="D538" s="442"/>
      <c r="E538" s="474"/>
      <c r="F538" s="474"/>
      <c r="G538" s="474"/>
      <c r="H538" s="474"/>
      <c r="I538" s="442"/>
      <c r="J538" s="442"/>
      <c r="K538" s="467"/>
      <c r="L538" s="475"/>
      <c r="M538" s="450"/>
      <c r="N538" s="450"/>
      <c r="O538" s="476"/>
      <c r="P538" s="477"/>
      <c r="W538" s="453"/>
    </row>
    <row r="539" spans="1:23" s="64" customFormat="1" ht="17" thickBot="1">
      <c r="A539" s="470"/>
      <c r="B539" s="467" t="s">
        <v>779</v>
      </c>
      <c r="C539" s="442"/>
      <c r="D539" s="442"/>
      <c r="E539" s="474"/>
      <c r="F539" s="474"/>
      <c r="G539" s="801" t="s">
        <v>859</v>
      </c>
      <c r="H539" s="802"/>
      <c r="I539" s="803"/>
      <c r="J539" s="442"/>
      <c r="K539" s="467" t="s">
        <v>50</v>
      </c>
      <c r="L539" s="611"/>
      <c r="M539" s="442"/>
      <c r="N539" s="442"/>
      <c r="O539" s="467" t="s">
        <v>50</v>
      </c>
      <c r="P539" s="611"/>
      <c r="W539" s="453"/>
    </row>
    <row r="540" spans="1:23" s="64" customFormat="1" ht="16">
      <c r="A540" s="470"/>
      <c r="B540" s="442"/>
      <c r="C540" s="442"/>
      <c r="D540" s="442"/>
      <c r="E540" s="442"/>
      <c r="F540" s="442"/>
      <c r="G540" s="442"/>
      <c r="H540" s="442"/>
      <c r="I540" s="442"/>
      <c r="J540" s="442"/>
      <c r="K540" s="442"/>
      <c r="L540" s="442"/>
      <c r="M540" s="442"/>
      <c r="N540" s="442"/>
      <c r="O540" s="442"/>
      <c r="P540" s="471"/>
      <c r="W540" s="453"/>
    </row>
    <row r="541" spans="1:23" s="64" customFormat="1" ht="16">
      <c r="A541" s="470"/>
      <c r="B541" s="467" t="s">
        <v>70</v>
      </c>
      <c r="C541" s="442"/>
      <c r="D541" s="766"/>
      <c r="E541" s="767"/>
      <c r="F541" s="768"/>
      <c r="G541" s="442"/>
      <c r="H541" s="467" t="s">
        <v>71</v>
      </c>
      <c r="I541" s="442"/>
      <c r="J541" s="769"/>
      <c r="K541" s="804"/>
      <c r="L541" s="804"/>
      <c r="M541" s="804"/>
      <c r="N541" s="804"/>
      <c r="O541" s="770"/>
      <c r="P541" s="471"/>
      <c r="W541" s="453"/>
    </row>
    <row r="542" spans="1:23" s="64" customFormat="1" ht="16">
      <c r="A542" s="470"/>
      <c r="B542" s="442"/>
      <c r="C542" s="442"/>
      <c r="D542" s="442"/>
      <c r="E542" s="442"/>
      <c r="F542" s="442"/>
      <c r="G542" s="442"/>
      <c r="H542" s="442"/>
      <c r="I542" s="442"/>
      <c r="J542" s="442"/>
      <c r="K542" s="442"/>
      <c r="L542" s="442"/>
      <c r="M542" s="442"/>
      <c r="N542" s="442"/>
      <c r="O542" s="442"/>
      <c r="P542" s="471"/>
      <c r="W542" s="453"/>
    </row>
    <row r="543" spans="1:23" s="64" customFormat="1" ht="16">
      <c r="A543" s="470"/>
      <c r="B543" s="467" t="s">
        <v>72</v>
      </c>
      <c r="C543" s="442"/>
      <c r="D543" s="766"/>
      <c r="E543" s="767"/>
      <c r="F543" s="767"/>
      <c r="G543" s="767"/>
      <c r="H543" s="767"/>
      <c r="I543" s="767"/>
      <c r="J543" s="767"/>
      <c r="K543" s="767"/>
      <c r="L543" s="767"/>
      <c r="M543" s="767"/>
      <c r="N543" s="767"/>
      <c r="O543" s="768"/>
      <c r="P543" s="471"/>
      <c r="W543" s="453"/>
    </row>
    <row r="544" spans="1:23" s="64" customFormat="1" ht="17" thickBot="1">
      <c r="A544" s="479"/>
      <c r="B544" s="480"/>
      <c r="C544" s="480"/>
      <c r="D544" s="480"/>
      <c r="E544" s="480"/>
      <c r="F544" s="480"/>
      <c r="G544" s="480"/>
      <c r="H544" s="480"/>
      <c r="I544" s="480"/>
      <c r="J544" s="480"/>
      <c r="K544" s="480"/>
      <c r="L544" s="480"/>
      <c r="M544" s="480"/>
      <c r="N544" s="480"/>
      <c r="O544" s="480"/>
      <c r="P544" s="481"/>
      <c r="W544" s="453"/>
    </row>
    <row r="545" spans="1:23" s="64" customFormat="1" ht="17" thickBot="1">
      <c r="A545" s="470"/>
      <c r="B545" s="465"/>
      <c r="C545" s="465"/>
      <c r="D545" s="465"/>
      <c r="E545" s="465"/>
      <c r="F545" s="465"/>
      <c r="G545" s="465"/>
      <c r="H545" s="465"/>
      <c r="I545" s="465"/>
      <c r="J545" s="465"/>
      <c r="K545" s="465"/>
      <c r="L545" s="465"/>
      <c r="M545" s="465"/>
      <c r="N545" s="465"/>
      <c r="O545" s="465"/>
      <c r="P545" s="466"/>
      <c r="W545" s="457" t="s">
        <v>195</v>
      </c>
    </row>
    <row r="546" spans="1:23" s="64" customFormat="1" ht="17" thickBot="1">
      <c r="A546" s="374" t="s">
        <v>629</v>
      </c>
      <c r="B546" s="467" t="s">
        <v>68</v>
      </c>
      <c r="C546" s="442"/>
      <c r="D546" s="442"/>
      <c r="E546" s="766"/>
      <c r="F546" s="767"/>
      <c r="G546" s="767"/>
      <c r="H546" s="767"/>
      <c r="I546" s="767"/>
      <c r="J546" s="768"/>
      <c r="K546" s="468" t="s">
        <v>69</v>
      </c>
      <c r="L546" s="766"/>
      <c r="M546" s="768"/>
      <c r="N546" s="442"/>
      <c r="O546" s="467" t="s">
        <v>778</v>
      </c>
      <c r="P546" s="629"/>
      <c r="W546" s="453"/>
    </row>
    <row r="547" spans="1:23" s="64" customFormat="1" ht="17" thickBot="1">
      <c r="A547" s="470"/>
      <c r="B547" s="442"/>
      <c r="C547" s="442"/>
      <c r="D547" s="442"/>
      <c r="E547" s="442"/>
      <c r="F547" s="442"/>
      <c r="G547" s="442"/>
      <c r="H547" s="442"/>
      <c r="I547" s="442"/>
      <c r="J547" s="442"/>
      <c r="K547" s="442"/>
      <c r="L547" s="442"/>
      <c r="M547" s="442"/>
      <c r="N547" s="442"/>
      <c r="O547" s="442"/>
      <c r="P547" s="471"/>
      <c r="W547" s="453"/>
    </row>
    <row r="548" spans="1:23" s="64" customFormat="1" ht="17" thickBot="1">
      <c r="A548" s="470"/>
      <c r="B548" s="467" t="s">
        <v>862</v>
      </c>
      <c r="C548" s="442"/>
      <c r="D548" s="442"/>
      <c r="E548" s="472"/>
      <c r="F548" s="472"/>
      <c r="G548" s="766"/>
      <c r="H548" s="767"/>
      <c r="I548" s="768"/>
      <c r="J548" s="442"/>
      <c r="K548" s="467" t="s">
        <v>49</v>
      </c>
      <c r="L548" s="610"/>
      <c r="M548" s="442"/>
      <c r="N548" s="442"/>
      <c r="O548" s="467" t="s">
        <v>49</v>
      </c>
      <c r="P548" s="610"/>
      <c r="W548" s="453"/>
    </row>
    <row r="549" spans="1:23" s="64" customFormat="1" ht="17" thickBot="1">
      <c r="A549" s="470"/>
      <c r="B549" s="467"/>
      <c r="C549" s="442"/>
      <c r="D549" s="442"/>
      <c r="E549" s="474"/>
      <c r="F549" s="474"/>
      <c r="G549" s="474"/>
      <c r="H549" s="474"/>
      <c r="I549" s="442"/>
      <c r="J549" s="442"/>
      <c r="K549" s="467"/>
      <c r="L549" s="475"/>
      <c r="M549" s="450"/>
      <c r="N549" s="450"/>
      <c r="O549" s="476"/>
      <c r="P549" s="477"/>
      <c r="W549" s="453"/>
    </row>
    <row r="550" spans="1:23" s="64" customFormat="1" ht="17" thickBot="1">
      <c r="A550" s="470"/>
      <c r="B550" s="467" t="s">
        <v>779</v>
      </c>
      <c r="C550" s="442"/>
      <c r="D550" s="442"/>
      <c r="E550" s="474"/>
      <c r="F550" s="474"/>
      <c r="G550" s="801" t="s">
        <v>859</v>
      </c>
      <c r="H550" s="802"/>
      <c r="I550" s="803"/>
      <c r="J550" s="442"/>
      <c r="K550" s="467" t="s">
        <v>50</v>
      </c>
      <c r="L550" s="611"/>
      <c r="M550" s="442"/>
      <c r="N550" s="442"/>
      <c r="O550" s="467" t="s">
        <v>50</v>
      </c>
      <c r="P550" s="611"/>
      <c r="W550" s="453"/>
    </row>
    <row r="551" spans="1:23" s="64" customFormat="1" ht="16">
      <c r="A551" s="470"/>
      <c r="B551" s="442"/>
      <c r="C551" s="442"/>
      <c r="D551" s="442"/>
      <c r="E551" s="442"/>
      <c r="F551" s="442"/>
      <c r="G551" s="442"/>
      <c r="H551" s="442"/>
      <c r="I551" s="442"/>
      <c r="J551" s="442"/>
      <c r="K551" s="442"/>
      <c r="L551" s="442"/>
      <c r="M551" s="442"/>
      <c r="N551" s="442"/>
      <c r="O551" s="442"/>
      <c r="P551" s="471"/>
      <c r="W551" s="453"/>
    </row>
    <row r="552" spans="1:23" s="64" customFormat="1" ht="16">
      <c r="A552" s="470"/>
      <c r="B552" s="467" t="s">
        <v>70</v>
      </c>
      <c r="C552" s="442"/>
      <c r="D552" s="766"/>
      <c r="E552" s="767"/>
      <c r="F552" s="768"/>
      <c r="G552" s="442"/>
      <c r="H552" s="467" t="s">
        <v>71</v>
      </c>
      <c r="I552" s="442"/>
      <c r="J552" s="769"/>
      <c r="K552" s="804"/>
      <c r="L552" s="804"/>
      <c r="M552" s="804"/>
      <c r="N552" s="804"/>
      <c r="O552" s="770"/>
      <c r="P552" s="471"/>
      <c r="W552" s="453"/>
    </row>
    <row r="553" spans="1:23" s="64" customFormat="1" ht="16">
      <c r="A553" s="470"/>
      <c r="B553" s="442"/>
      <c r="C553" s="442"/>
      <c r="D553" s="442"/>
      <c r="E553" s="442"/>
      <c r="F553" s="442"/>
      <c r="G553" s="442"/>
      <c r="H553" s="442"/>
      <c r="I553" s="442"/>
      <c r="J553" s="442"/>
      <c r="K553" s="442"/>
      <c r="L553" s="442"/>
      <c r="M553" s="442"/>
      <c r="N553" s="442"/>
      <c r="O553" s="442"/>
      <c r="P553" s="471"/>
      <c r="W553" s="453"/>
    </row>
    <row r="554" spans="1:23" s="64" customFormat="1" ht="16">
      <c r="A554" s="470"/>
      <c r="B554" s="467" t="s">
        <v>72</v>
      </c>
      <c r="C554" s="442"/>
      <c r="D554" s="766"/>
      <c r="E554" s="767"/>
      <c r="F554" s="767"/>
      <c r="G554" s="767"/>
      <c r="H554" s="767"/>
      <c r="I554" s="767"/>
      <c r="J554" s="767"/>
      <c r="K554" s="767"/>
      <c r="L554" s="767"/>
      <c r="M554" s="767"/>
      <c r="N554" s="767"/>
      <c r="O554" s="768"/>
      <c r="P554" s="471"/>
      <c r="W554" s="453"/>
    </row>
    <row r="555" spans="1:23" s="64" customFormat="1" ht="17" thickBot="1">
      <c r="A555" s="479"/>
      <c r="B555" s="480"/>
      <c r="C555" s="480"/>
      <c r="D555" s="480"/>
      <c r="E555" s="480"/>
      <c r="F555" s="480"/>
      <c r="G555" s="480"/>
      <c r="H555" s="480"/>
      <c r="I555" s="480"/>
      <c r="J555" s="480"/>
      <c r="K555" s="480"/>
      <c r="L555" s="480"/>
      <c r="M555" s="480"/>
      <c r="N555" s="480"/>
      <c r="O555" s="480"/>
      <c r="P555" s="481"/>
      <c r="W555" s="453"/>
    </row>
    <row r="556" spans="1:23" s="64" customFormat="1" ht="17" thickBot="1">
      <c r="A556" s="470"/>
      <c r="B556" s="465"/>
      <c r="C556" s="465"/>
      <c r="D556" s="465"/>
      <c r="E556" s="465"/>
      <c r="F556" s="465"/>
      <c r="G556" s="465"/>
      <c r="H556" s="465"/>
      <c r="I556" s="465"/>
      <c r="J556" s="465"/>
      <c r="K556" s="465"/>
      <c r="L556" s="465"/>
      <c r="M556" s="465"/>
      <c r="N556" s="465"/>
      <c r="O556" s="465"/>
      <c r="P556" s="466"/>
      <c r="Q556"/>
      <c r="R556"/>
      <c r="S556"/>
      <c r="T556"/>
      <c r="U556"/>
      <c r="V556"/>
      <c r="W556" s="457" t="s">
        <v>195</v>
      </c>
    </row>
    <row r="557" spans="1:23" s="64" customFormat="1" ht="17" thickBot="1">
      <c r="A557" s="374" t="s">
        <v>630</v>
      </c>
      <c r="B557" s="467" t="s">
        <v>68</v>
      </c>
      <c r="C557" s="442"/>
      <c r="D557" s="442"/>
      <c r="E557" s="766"/>
      <c r="F557" s="767"/>
      <c r="G557" s="767"/>
      <c r="H557" s="767"/>
      <c r="I557" s="767"/>
      <c r="J557" s="768"/>
      <c r="K557" s="468" t="s">
        <v>69</v>
      </c>
      <c r="L557" s="766"/>
      <c r="M557" s="768"/>
      <c r="N557" s="442"/>
      <c r="O557" s="467" t="s">
        <v>778</v>
      </c>
      <c r="P557" s="629"/>
      <c r="W557" s="453"/>
    </row>
    <row r="558" spans="1:23" s="64" customFormat="1" ht="17" thickBot="1">
      <c r="A558" s="470"/>
      <c r="B558" s="442"/>
      <c r="C558" s="442"/>
      <c r="D558" s="442"/>
      <c r="E558" s="442"/>
      <c r="F558" s="442"/>
      <c r="G558" s="442"/>
      <c r="H558" s="442"/>
      <c r="I558" s="442"/>
      <c r="J558" s="442"/>
      <c r="K558" s="442"/>
      <c r="L558" s="442"/>
      <c r="M558" s="442"/>
      <c r="N558" s="442"/>
      <c r="O558" s="442"/>
      <c r="P558" s="471"/>
      <c r="W558" s="453"/>
    </row>
    <row r="559" spans="1:23" s="64" customFormat="1" ht="17" thickBot="1">
      <c r="A559" s="470"/>
      <c r="B559" s="467" t="s">
        <v>862</v>
      </c>
      <c r="C559" s="442"/>
      <c r="D559" s="442"/>
      <c r="E559" s="472"/>
      <c r="F559" s="472"/>
      <c r="G559" s="766"/>
      <c r="H559" s="767"/>
      <c r="I559" s="768"/>
      <c r="J559" s="442"/>
      <c r="K559" s="467" t="s">
        <v>49</v>
      </c>
      <c r="L559" s="610"/>
      <c r="M559" s="442"/>
      <c r="N559" s="442"/>
      <c r="O559" s="467" t="s">
        <v>49</v>
      </c>
      <c r="P559" s="610"/>
      <c r="W559" s="453"/>
    </row>
    <row r="560" spans="1:23" s="64" customFormat="1" ht="17" thickBot="1">
      <c r="A560" s="470"/>
      <c r="B560" s="467"/>
      <c r="C560" s="442"/>
      <c r="D560" s="442"/>
      <c r="E560" s="474"/>
      <c r="F560" s="474"/>
      <c r="G560" s="474"/>
      <c r="H560" s="474"/>
      <c r="I560" s="442"/>
      <c r="J560" s="442"/>
      <c r="K560" s="467"/>
      <c r="L560" s="475"/>
      <c r="M560" s="450"/>
      <c r="N560" s="450"/>
      <c r="O560" s="476"/>
      <c r="P560" s="477"/>
      <c r="W560" s="453"/>
    </row>
    <row r="561" spans="1:23" s="64" customFormat="1" ht="17" thickBot="1">
      <c r="A561" s="470"/>
      <c r="B561" s="467" t="s">
        <v>779</v>
      </c>
      <c r="C561" s="442"/>
      <c r="D561" s="442"/>
      <c r="E561" s="474"/>
      <c r="F561" s="474"/>
      <c r="G561" s="801" t="s">
        <v>859</v>
      </c>
      <c r="H561" s="802"/>
      <c r="I561" s="803"/>
      <c r="J561" s="442"/>
      <c r="K561" s="467" t="s">
        <v>50</v>
      </c>
      <c r="L561" s="611"/>
      <c r="M561" s="442"/>
      <c r="N561" s="442"/>
      <c r="O561" s="467" t="s">
        <v>50</v>
      </c>
      <c r="P561" s="611"/>
      <c r="W561" s="453"/>
    </row>
    <row r="562" spans="1:23" s="64" customFormat="1" ht="16">
      <c r="A562" s="470"/>
      <c r="B562" s="442"/>
      <c r="C562" s="442"/>
      <c r="D562" s="442"/>
      <c r="E562" s="442"/>
      <c r="F562" s="442"/>
      <c r="G562" s="442"/>
      <c r="H562" s="442"/>
      <c r="I562" s="442"/>
      <c r="J562" s="442"/>
      <c r="K562" s="442"/>
      <c r="L562" s="442"/>
      <c r="M562" s="442"/>
      <c r="N562" s="442"/>
      <c r="O562" s="442"/>
      <c r="P562" s="471"/>
      <c r="W562" s="453"/>
    </row>
    <row r="563" spans="1:23" s="64" customFormat="1" ht="16">
      <c r="A563" s="470"/>
      <c r="B563" s="467" t="s">
        <v>70</v>
      </c>
      <c r="C563" s="442"/>
      <c r="D563" s="766"/>
      <c r="E563" s="767"/>
      <c r="F563" s="768"/>
      <c r="G563" s="442"/>
      <c r="H563" s="467" t="s">
        <v>71</v>
      </c>
      <c r="I563" s="442"/>
      <c r="J563" s="769"/>
      <c r="K563" s="804"/>
      <c r="L563" s="804"/>
      <c r="M563" s="804"/>
      <c r="N563" s="804"/>
      <c r="O563" s="770"/>
      <c r="P563" s="471"/>
      <c r="W563" s="453"/>
    </row>
    <row r="564" spans="1:23" s="64" customFormat="1" ht="16">
      <c r="A564" s="470"/>
      <c r="B564" s="442"/>
      <c r="C564" s="442"/>
      <c r="D564" s="442"/>
      <c r="E564" s="442"/>
      <c r="F564" s="442"/>
      <c r="G564" s="442"/>
      <c r="H564" s="442"/>
      <c r="I564" s="442"/>
      <c r="J564" s="442"/>
      <c r="K564" s="442"/>
      <c r="L564" s="442"/>
      <c r="M564" s="442"/>
      <c r="N564" s="442"/>
      <c r="O564" s="442"/>
      <c r="P564" s="471"/>
      <c r="W564" s="453"/>
    </row>
    <row r="565" spans="1:23" s="64" customFormat="1" ht="16">
      <c r="A565" s="470"/>
      <c r="B565" s="467" t="s">
        <v>72</v>
      </c>
      <c r="C565" s="442"/>
      <c r="D565" s="766"/>
      <c r="E565" s="767"/>
      <c r="F565" s="767"/>
      <c r="G565" s="767"/>
      <c r="H565" s="767"/>
      <c r="I565" s="767"/>
      <c r="J565" s="767"/>
      <c r="K565" s="767"/>
      <c r="L565" s="767"/>
      <c r="M565" s="767"/>
      <c r="N565" s="767"/>
      <c r="O565" s="768"/>
      <c r="P565" s="471"/>
      <c r="W565" s="453"/>
    </row>
    <row r="566" spans="1:23" s="64" customFormat="1" ht="17" thickBot="1">
      <c r="A566" s="479"/>
      <c r="B566" s="480"/>
      <c r="C566" s="480"/>
      <c r="D566" s="480"/>
      <c r="E566" s="480"/>
      <c r="F566" s="480"/>
      <c r="G566" s="480"/>
      <c r="H566" s="480"/>
      <c r="I566" s="480"/>
      <c r="J566" s="480"/>
      <c r="K566" s="480"/>
      <c r="L566" s="480"/>
      <c r="M566" s="480"/>
      <c r="N566" s="480"/>
      <c r="O566" s="480"/>
      <c r="P566" s="481"/>
      <c r="W566" s="453"/>
    </row>
    <row r="567" spans="1:23" ht="16">
      <c r="W567" s="457" t="s">
        <v>195</v>
      </c>
    </row>
    <row r="568" spans="1:23" ht="16" thickBot="1"/>
    <row r="569" spans="1:23" ht="19" thickBot="1">
      <c r="A569" s="409" t="s">
        <v>1002</v>
      </c>
      <c r="B569" s="409"/>
      <c r="C569" s="409"/>
      <c r="D569" s="108"/>
      <c r="E569" s="837">
        <f>P20+P31+P42+P53+P64+P75+P86+P97+P108+P119+P130+P141+P152+P163+P174+P185+P196+P207+P218+P229+P240+P251+P262+P273+P284+P295+P306+P317+P328+P339+P350+P361+P372+P383+P394+P405+P416+P427+P438+P449+P460+P471+P482+P493+P504+P515+P526+P537+P548+P559</f>
        <v>0</v>
      </c>
      <c r="F569" s="838"/>
      <c r="G569" s="108"/>
      <c r="H569" s="108"/>
      <c r="J569" s="410"/>
      <c r="K569" s="411" t="s">
        <v>119</v>
      </c>
      <c r="L569" s="412" t="b">
        <f>E569=P8</f>
        <v>1</v>
      </c>
      <c r="O569" s="413" t="s">
        <v>142</v>
      </c>
      <c r="P569" s="414" t="b">
        <f>P20&lt;P8*50%</f>
        <v>0</v>
      </c>
    </row>
    <row r="570" spans="1:23" ht="19" thickBot="1">
      <c r="A570" s="616"/>
      <c r="B570" s="616"/>
      <c r="C570" s="616"/>
      <c r="D570" s="108"/>
      <c r="E570" s="106"/>
      <c r="F570" s="89"/>
      <c r="G570" s="108"/>
      <c r="H570" s="108"/>
      <c r="I570" s="562"/>
      <c r="J570" s="617"/>
      <c r="K570" s="96"/>
      <c r="L570" s="96"/>
      <c r="M570" s="562"/>
      <c r="N570" s="562"/>
      <c r="O570" s="94"/>
      <c r="P570" s="94"/>
      <c r="Q570" s="562"/>
      <c r="R570" s="562"/>
      <c r="S570" s="562"/>
      <c r="T570" s="562"/>
      <c r="U570" s="562"/>
      <c r="V570" s="562"/>
      <c r="W570" s="562"/>
    </row>
    <row r="571" spans="1:23" ht="19" thickBot="1">
      <c r="A571" s="382" t="s">
        <v>1445</v>
      </c>
      <c r="B571" s="375"/>
      <c r="C571" s="375"/>
      <c r="D571" s="376"/>
      <c r="E571" s="824">
        <f>P22+P33+P44+P55+P66+P77+P88+P99+P110+P121+P132+P143+P154+P165+P176+P187+P198+P209+P220+P231+P242+P253+P264+P275+P286+P297+P308+P319+P330+P341+P352+P363+P374+P385+P396+P407+P418+P429+P440+P451+P462+P473+P484+P495+P506+P517+P528+P539+P550+P561</f>
        <v>0</v>
      </c>
      <c r="F571" s="825"/>
      <c r="G571" s="826"/>
      <c r="H571" s="376"/>
      <c r="I571" s="560"/>
      <c r="J571" s="561"/>
      <c r="K571" s="363"/>
      <c r="L571" s="363"/>
      <c r="M571" s="560"/>
      <c r="N571" s="560"/>
      <c r="O571" s="361"/>
      <c r="P571" s="361"/>
      <c r="Q571" s="562"/>
      <c r="R571" s="562"/>
      <c r="S571" s="562"/>
      <c r="T571" s="562"/>
      <c r="U571" s="562"/>
      <c r="V571" s="562"/>
      <c r="W571" s="563"/>
    </row>
    <row r="572" spans="1:23" ht="16" thickBot="1"/>
    <row r="573" spans="1:23" ht="19" thickBot="1">
      <c r="A573" s="415" t="s">
        <v>1003</v>
      </c>
      <c r="B573" s="415"/>
      <c r="C573" s="416"/>
      <c r="D573" s="462"/>
      <c r="F573" s="463"/>
      <c r="K573" s="411" t="s">
        <v>120</v>
      </c>
      <c r="L573" s="412" t="b">
        <f>P10&gt;=L10</f>
        <v>1</v>
      </c>
    </row>
  </sheetData>
  <sheetProtection sheet="1"/>
  <mergeCells count="360">
    <mergeCell ref="E73:J73"/>
    <mergeCell ref="E84:J84"/>
    <mergeCell ref="E95:J95"/>
    <mergeCell ref="D81:O81"/>
    <mergeCell ref="L84:M84"/>
    <mergeCell ref="L62:M62"/>
    <mergeCell ref="D68:F68"/>
    <mergeCell ref="J68:O68"/>
    <mergeCell ref="D70:O70"/>
    <mergeCell ref="L73:M73"/>
    <mergeCell ref="E51:J51"/>
    <mergeCell ref="E62:J62"/>
    <mergeCell ref="G53:I53"/>
    <mergeCell ref="G55:I55"/>
    <mergeCell ref="G64:I64"/>
    <mergeCell ref="G66:I66"/>
    <mergeCell ref="D79:F79"/>
    <mergeCell ref="J79:O79"/>
    <mergeCell ref="D114:O114"/>
    <mergeCell ref="G86:I86"/>
    <mergeCell ref="G88:I88"/>
    <mergeCell ref="G97:I97"/>
    <mergeCell ref="G99:I99"/>
    <mergeCell ref="D103:O103"/>
    <mergeCell ref="D90:F90"/>
    <mergeCell ref="J90:O90"/>
    <mergeCell ref="D101:F101"/>
    <mergeCell ref="J101:O101"/>
    <mergeCell ref="D92:O92"/>
    <mergeCell ref="L95:M95"/>
    <mergeCell ref="E106:J106"/>
    <mergeCell ref="L106:M106"/>
    <mergeCell ref="D112:F112"/>
    <mergeCell ref="J112:O112"/>
    <mergeCell ref="D48:O48"/>
    <mergeCell ref="L51:M51"/>
    <mergeCell ref="D57:F57"/>
    <mergeCell ref="J57:O57"/>
    <mergeCell ref="D59:O59"/>
    <mergeCell ref="G75:I75"/>
    <mergeCell ref="G77:I77"/>
    <mergeCell ref="G44:I44"/>
    <mergeCell ref="A1:P1"/>
    <mergeCell ref="N5:P5"/>
    <mergeCell ref="B8:F8"/>
    <mergeCell ref="B9:F9"/>
    <mergeCell ref="G12:I12"/>
    <mergeCell ref="D10:E10"/>
    <mergeCell ref="D26:O26"/>
    <mergeCell ref="L29:M29"/>
    <mergeCell ref="E29:J29"/>
    <mergeCell ref="G14:I14"/>
    <mergeCell ref="L16:P16"/>
    <mergeCell ref="L18:M18"/>
    <mergeCell ref="D24:F24"/>
    <mergeCell ref="J24:O24"/>
    <mergeCell ref="E18:J18"/>
    <mergeCell ref="G20:I20"/>
    <mergeCell ref="G22:I22"/>
    <mergeCell ref="G31:I31"/>
    <mergeCell ref="D37:O37"/>
    <mergeCell ref="L40:M40"/>
    <mergeCell ref="D46:F46"/>
    <mergeCell ref="J46:O46"/>
    <mergeCell ref="E40:J40"/>
    <mergeCell ref="D35:F35"/>
    <mergeCell ref="J35:O35"/>
    <mergeCell ref="G33:I33"/>
    <mergeCell ref="G42:I42"/>
    <mergeCell ref="G108:I108"/>
    <mergeCell ref="G110:I110"/>
    <mergeCell ref="D145:F145"/>
    <mergeCell ref="J145:O145"/>
    <mergeCell ref="D125:O125"/>
    <mergeCell ref="E128:J128"/>
    <mergeCell ref="L128:M128"/>
    <mergeCell ref="D134:F134"/>
    <mergeCell ref="J134:O134"/>
    <mergeCell ref="G141:I141"/>
    <mergeCell ref="G143:I143"/>
    <mergeCell ref="D136:O136"/>
    <mergeCell ref="E139:J139"/>
    <mergeCell ref="L139:M139"/>
    <mergeCell ref="G130:I130"/>
    <mergeCell ref="G132:I132"/>
    <mergeCell ref="E117:J117"/>
    <mergeCell ref="L117:M117"/>
    <mergeCell ref="G119:I119"/>
    <mergeCell ref="G121:I121"/>
    <mergeCell ref="D123:F123"/>
    <mergeCell ref="J123:O123"/>
    <mergeCell ref="D169:O169"/>
    <mergeCell ref="E172:J172"/>
    <mergeCell ref="D147:O147"/>
    <mergeCell ref="E150:J150"/>
    <mergeCell ref="L150:M150"/>
    <mergeCell ref="D156:F156"/>
    <mergeCell ref="J156:O156"/>
    <mergeCell ref="G152:I152"/>
    <mergeCell ref="G154:I154"/>
    <mergeCell ref="D158:O158"/>
    <mergeCell ref="E161:J161"/>
    <mergeCell ref="L161:M161"/>
    <mergeCell ref="D167:F167"/>
    <mergeCell ref="J167:O167"/>
    <mergeCell ref="G163:I163"/>
    <mergeCell ref="G165:I165"/>
    <mergeCell ref="L172:M172"/>
    <mergeCell ref="D178:F178"/>
    <mergeCell ref="J178:O178"/>
    <mergeCell ref="G174:I174"/>
    <mergeCell ref="G176:I176"/>
    <mergeCell ref="G196:I196"/>
    <mergeCell ref="G187:I187"/>
    <mergeCell ref="G207:I207"/>
    <mergeCell ref="G209:I209"/>
    <mergeCell ref="D180:O180"/>
    <mergeCell ref="E183:J183"/>
    <mergeCell ref="L183:M183"/>
    <mergeCell ref="D189:F189"/>
    <mergeCell ref="J189:O189"/>
    <mergeCell ref="G185:I185"/>
    <mergeCell ref="D202:O202"/>
    <mergeCell ref="E205:J205"/>
    <mergeCell ref="L205:M205"/>
    <mergeCell ref="D211:F211"/>
    <mergeCell ref="J211:O211"/>
    <mergeCell ref="D191:O191"/>
    <mergeCell ref="E194:J194"/>
    <mergeCell ref="L194:M194"/>
    <mergeCell ref="D200:F200"/>
    <mergeCell ref="J200:O200"/>
    <mergeCell ref="G198:I198"/>
    <mergeCell ref="D235:O235"/>
    <mergeCell ref="E238:J238"/>
    <mergeCell ref="D213:O213"/>
    <mergeCell ref="E216:J216"/>
    <mergeCell ref="L216:M216"/>
    <mergeCell ref="D222:F222"/>
    <mergeCell ref="J222:O222"/>
    <mergeCell ref="G218:I218"/>
    <mergeCell ref="G220:I220"/>
    <mergeCell ref="D224:O224"/>
    <mergeCell ref="E227:J227"/>
    <mergeCell ref="L227:M227"/>
    <mergeCell ref="D233:F233"/>
    <mergeCell ref="J233:O233"/>
    <mergeCell ref="G229:I229"/>
    <mergeCell ref="G231:I231"/>
    <mergeCell ref="L238:M238"/>
    <mergeCell ref="D244:F244"/>
    <mergeCell ref="J244:O244"/>
    <mergeCell ref="G240:I240"/>
    <mergeCell ref="G242:I242"/>
    <mergeCell ref="G262:I262"/>
    <mergeCell ref="G253:I253"/>
    <mergeCell ref="G273:I273"/>
    <mergeCell ref="G275:I275"/>
    <mergeCell ref="D246:O246"/>
    <mergeCell ref="E249:J249"/>
    <mergeCell ref="L249:M249"/>
    <mergeCell ref="D255:F255"/>
    <mergeCell ref="J255:O255"/>
    <mergeCell ref="G251:I251"/>
    <mergeCell ref="D268:O268"/>
    <mergeCell ref="E271:J271"/>
    <mergeCell ref="L271:M271"/>
    <mergeCell ref="D277:F277"/>
    <mergeCell ref="J277:O277"/>
    <mergeCell ref="D257:O257"/>
    <mergeCell ref="E260:J260"/>
    <mergeCell ref="L260:M260"/>
    <mergeCell ref="D266:F266"/>
    <mergeCell ref="J266:O266"/>
    <mergeCell ref="G264:I264"/>
    <mergeCell ref="D301:O301"/>
    <mergeCell ref="E304:J304"/>
    <mergeCell ref="D279:O279"/>
    <mergeCell ref="E282:J282"/>
    <mergeCell ref="L282:M282"/>
    <mergeCell ref="D288:F288"/>
    <mergeCell ref="J288:O288"/>
    <mergeCell ref="G284:I284"/>
    <mergeCell ref="G286:I286"/>
    <mergeCell ref="D290:O290"/>
    <mergeCell ref="E293:J293"/>
    <mergeCell ref="L293:M293"/>
    <mergeCell ref="D299:F299"/>
    <mergeCell ref="J299:O299"/>
    <mergeCell ref="G295:I295"/>
    <mergeCell ref="G297:I297"/>
    <mergeCell ref="L304:M304"/>
    <mergeCell ref="D310:F310"/>
    <mergeCell ref="J310:O310"/>
    <mergeCell ref="G306:I306"/>
    <mergeCell ref="G308:I308"/>
    <mergeCell ref="G328:I328"/>
    <mergeCell ref="G319:I319"/>
    <mergeCell ref="G339:I339"/>
    <mergeCell ref="G341:I341"/>
    <mergeCell ref="D312:O312"/>
    <mergeCell ref="E315:J315"/>
    <mergeCell ref="L315:M315"/>
    <mergeCell ref="D321:F321"/>
    <mergeCell ref="J321:O321"/>
    <mergeCell ref="G317:I317"/>
    <mergeCell ref="D334:O334"/>
    <mergeCell ref="E337:J337"/>
    <mergeCell ref="L337:M337"/>
    <mergeCell ref="D343:F343"/>
    <mergeCell ref="J343:O343"/>
    <mergeCell ref="D323:O323"/>
    <mergeCell ref="E326:J326"/>
    <mergeCell ref="L326:M326"/>
    <mergeCell ref="D332:F332"/>
    <mergeCell ref="J332:O332"/>
    <mergeCell ref="G330:I330"/>
    <mergeCell ref="D367:O367"/>
    <mergeCell ref="E370:J370"/>
    <mergeCell ref="D345:O345"/>
    <mergeCell ref="E348:J348"/>
    <mergeCell ref="L348:M348"/>
    <mergeCell ref="D354:F354"/>
    <mergeCell ref="J354:O354"/>
    <mergeCell ref="G350:I350"/>
    <mergeCell ref="G352:I352"/>
    <mergeCell ref="D356:O356"/>
    <mergeCell ref="E359:J359"/>
    <mergeCell ref="L359:M359"/>
    <mergeCell ref="D365:F365"/>
    <mergeCell ref="J365:O365"/>
    <mergeCell ref="G361:I361"/>
    <mergeCell ref="G363:I363"/>
    <mergeCell ref="L370:M370"/>
    <mergeCell ref="D376:F376"/>
    <mergeCell ref="J376:O376"/>
    <mergeCell ref="G372:I372"/>
    <mergeCell ref="G374:I374"/>
    <mergeCell ref="G394:I394"/>
    <mergeCell ref="G385:I385"/>
    <mergeCell ref="G405:I405"/>
    <mergeCell ref="G407:I407"/>
    <mergeCell ref="D378:O378"/>
    <mergeCell ref="E381:J381"/>
    <mergeCell ref="L381:M381"/>
    <mergeCell ref="D387:F387"/>
    <mergeCell ref="J387:O387"/>
    <mergeCell ref="G383:I383"/>
    <mergeCell ref="D400:O400"/>
    <mergeCell ref="E403:J403"/>
    <mergeCell ref="L403:M403"/>
    <mergeCell ref="D409:F409"/>
    <mergeCell ref="J409:O409"/>
    <mergeCell ref="D389:O389"/>
    <mergeCell ref="E392:J392"/>
    <mergeCell ref="L392:M392"/>
    <mergeCell ref="D398:F398"/>
    <mergeCell ref="J398:O398"/>
    <mergeCell ref="G396:I396"/>
    <mergeCell ref="D433:O433"/>
    <mergeCell ref="E436:J436"/>
    <mergeCell ref="D411:O411"/>
    <mergeCell ref="E414:J414"/>
    <mergeCell ref="L414:M414"/>
    <mergeCell ref="D420:F420"/>
    <mergeCell ref="J420:O420"/>
    <mergeCell ref="G416:I416"/>
    <mergeCell ref="G418:I418"/>
    <mergeCell ref="D422:O422"/>
    <mergeCell ref="E425:J425"/>
    <mergeCell ref="L425:M425"/>
    <mergeCell ref="D431:F431"/>
    <mergeCell ref="J431:O431"/>
    <mergeCell ref="G427:I427"/>
    <mergeCell ref="G429:I429"/>
    <mergeCell ref="L436:M436"/>
    <mergeCell ref="D442:F442"/>
    <mergeCell ref="J442:O442"/>
    <mergeCell ref="G438:I438"/>
    <mergeCell ref="G440:I440"/>
    <mergeCell ref="G460:I460"/>
    <mergeCell ref="G451:I451"/>
    <mergeCell ref="G471:I471"/>
    <mergeCell ref="G473:I473"/>
    <mergeCell ref="D444:O444"/>
    <mergeCell ref="E447:J447"/>
    <mergeCell ref="L447:M447"/>
    <mergeCell ref="D453:F453"/>
    <mergeCell ref="J453:O453"/>
    <mergeCell ref="G449:I449"/>
    <mergeCell ref="D466:O466"/>
    <mergeCell ref="E469:J469"/>
    <mergeCell ref="L469:M469"/>
    <mergeCell ref="D475:F475"/>
    <mergeCell ref="J475:O475"/>
    <mergeCell ref="D455:O455"/>
    <mergeCell ref="E458:J458"/>
    <mergeCell ref="L458:M458"/>
    <mergeCell ref="D464:F464"/>
    <mergeCell ref="J464:O464"/>
    <mergeCell ref="G462:I462"/>
    <mergeCell ref="D499:O499"/>
    <mergeCell ref="E502:J502"/>
    <mergeCell ref="D477:O477"/>
    <mergeCell ref="E480:J480"/>
    <mergeCell ref="L480:M480"/>
    <mergeCell ref="D486:F486"/>
    <mergeCell ref="J486:O486"/>
    <mergeCell ref="G482:I482"/>
    <mergeCell ref="G484:I484"/>
    <mergeCell ref="D488:O488"/>
    <mergeCell ref="E491:J491"/>
    <mergeCell ref="L491:M491"/>
    <mergeCell ref="D497:F497"/>
    <mergeCell ref="J497:O497"/>
    <mergeCell ref="G493:I493"/>
    <mergeCell ref="G495:I495"/>
    <mergeCell ref="L502:M502"/>
    <mergeCell ref="D508:F508"/>
    <mergeCell ref="J508:O508"/>
    <mergeCell ref="G504:I504"/>
    <mergeCell ref="G506:I506"/>
    <mergeCell ref="G526:I526"/>
    <mergeCell ref="G517:I517"/>
    <mergeCell ref="G537:I537"/>
    <mergeCell ref="G539:I539"/>
    <mergeCell ref="D510:O510"/>
    <mergeCell ref="E513:J513"/>
    <mergeCell ref="L513:M513"/>
    <mergeCell ref="D519:F519"/>
    <mergeCell ref="J519:O519"/>
    <mergeCell ref="G515:I515"/>
    <mergeCell ref="D532:O532"/>
    <mergeCell ref="E535:J535"/>
    <mergeCell ref="L535:M535"/>
    <mergeCell ref="D541:F541"/>
    <mergeCell ref="J541:O541"/>
    <mergeCell ref="D521:O521"/>
    <mergeCell ref="E524:J524"/>
    <mergeCell ref="L524:M524"/>
    <mergeCell ref="D530:F530"/>
    <mergeCell ref="J530:O530"/>
    <mergeCell ref="G528:I528"/>
    <mergeCell ref="D543:O543"/>
    <mergeCell ref="E546:J546"/>
    <mergeCell ref="L546:M546"/>
    <mergeCell ref="D552:F552"/>
    <mergeCell ref="J552:O552"/>
    <mergeCell ref="G548:I548"/>
    <mergeCell ref="G550:I550"/>
    <mergeCell ref="E571:G571"/>
    <mergeCell ref="D565:O565"/>
    <mergeCell ref="E569:F569"/>
    <mergeCell ref="D554:O554"/>
    <mergeCell ref="E557:J557"/>
    <mergeCell ref="L557:M557"/>
    <mergeCell ref="D563:F563"/>
    <mergeCell ref="J563:O563"/>
    <mergeCell ref="G559:I559"/>
    <mergeCell ref="G561:I561"/>
  </mergeCells>
  <conditionalFormatting sqref="G22">
    <cfRule type="expression" dxfId="683" priority="347">
      <formula>#VALUE!</formula>
    </cfRule>
  </conditionalFormatting>
  <conditionalFormatting sqref="P40">
    <cfRule type="expression" dxfId="682" priority="245">
      <formula>P40=W50</formula>
    </cfRule>
  </conditionalFormatting>
  <conditionalFormatting sqref="G44">
    <cfRule type="expression" dxfId="681" priority="248">
      <formula>#VALUE!</formula>
    </cfRule>
  </conditionalFormatting>
  <conditionalFormatting sqref="G33">
    <cfRule type="expression" dxfId="680" priority="247">
      <formula>#VALUE!</formula>
    </cfRule>
  </conditionalFormatting>
  <conditionalFormatting sqref="P29">
    <cfRule type="expression" dxfId="679" priority="246">
      <formula>P29=W50</formula>
    </cfRule>
  </conditionalFormatting>
  <conditionalFormatting sqref="P29">
    <cfRule type="expression" dxfId="678" priority="244">
      <formula>OR(P29=W50,P29=W51)</formula>
    </cfRule>
  </conditionalFormatting>
  <conditionalFormatting sqref="G44">
    <cfRule type="expression" dxfId="677" priority="243">
      <formula>#VALUE!</formula>
    </cfRule>
  </conditionalFormatting>
  <conditionalFormatting sqref="P40">
    <cfRule type="expression" dxfId="676" priority="242">
      <formula>P40=W61</formula>
    </cfRule>
  </conditionalFormatting>
  <conditionalFormatting sqref="P40">
    <cfRule type="expression" dxfId="675" priority="241">
      <formula>OR(P40=W61,P40=W62)</formula>
    </cfRule>
  </conditionalFormatting>
  <conditionalFormatting sqref="L573">
    <cfRule type="expression" dxfId="674" priority="239">
      <formula>P484&gt;=L484</formula>
    </cfRule>
  </conditionalFormatting>
  <conditionalFormatting sqref="P569:P570">
    <cfRule type="expression" dxfId="673" priority="238">
      <formula>P20&lt;P8*50%</formula>
    </cfRule>
  </conditionalFormatting>
  <conditionalFormatting sqref="L569">
    <cfRule type="expression" dxfId="672" priority="240">
      <formula>E569=P482</formula>
    </cfRule>
  </conditionalFormatting>
  <conditionalFormatting sqref="G55">
    <cfRule type="expression" dxfId="671" priority="237">
      <formula>#VALUE!</formula>
    </cfRule>
  </conditionalFormatting>
  <conditionalFormatting sqref="G66">
    <cfRule type="expression" dxfId="670" priority="236">
      <formula>#VALUE!</formula>
    </cfRule>
  </conditionalFormatting>
  <conditionalFormatting sqref="G88">
    <cfRule type="expression" dxfId="669" priority="235">
      <formula>#VALUE!</formula>
    </cfRule>
  </conditionalFormatting>
  <conditionalFormatting sqref="G99:I99">
    <cfRule type="expression" dxfId="668" priority="234">
      <formula>#VALUE!</formula>
    </cfRule>
  </conditionalFormatting>
  <conditionalFormatting sqref="G110:I110">
    <cfRule type="expression" dxfId="667" priority="233">
      <formula>#VALUE!</formula>
    </cfRule>
  </conditionalFormatting>
  <conditionalFormatting sqref="G121:I121">
    <cfRule type="expression" dxfId="666" priority="232">
      <formula>#VALUE!</formula>
    </cfRule>
  </conditionalFormatting>
  <conditionalFormatting sqref="G132:I132">
    <cfRule type="expression" dxfId="665" priority="231">
      <formula>#VALUE!</formula>
    </cfRule>
  </conditionalFormatting>
  <conditionalFormatting sqref="G143:I143">
    <cfRule type="expression" dxfId="664" priority="230">
      <formula>#VALUE!</formula>
    </cfRule>
  </conditionalFormatting>
  <conditionalFormatting sqref="G154:I154">
    <cfRule type="expression" dxfId="663" priority="229">
      <formula>#VALUE!</formula>
    </cfRule>
  </conditionalFormatting>
  <conditionalFormatting sqref="G165:I165">
    <cfRule type="expression" dxfId="662" priority="228">
      <formula>#VALUE!</formula>
    </cfRule>
  </conditionalFormatting>
  <conditionalFormatting sqref="G176:I176">
    <cfRule type="expression" dxfId="661" priority="227">
      <formula>#VALUE!</formula>
    </cfRule>
  </conditionalFormatting>
  <conditionalFormatting sqref="G187:I187">
    <cfRule type="expression" dxfId="660" priority="226">
      <formula>#VALUE!</formula>
    </cfRule>
  </conditionalFormatting>
  <conditionalFormatting sqref="G198:I198">
    <cfRule type="expression" dxfId="659" priority="225">
      <formula>#VALUE!</formula>
    </cfRule>
  </conditionalFormatting>
  <conditionalFormatting sqref="G209:I209">
    <cfRule type="expression" dxfId="658" priority="224">
      <formula>#VALUE!</formula>
    </cfRule>
  </conditionalFormatting>
  <conditionalFormatting sqref="G220:I220">
    <cfRule type="expression" dxfId="657" priority="223">
      <formula>#VALUE!</formula>
    </cfRule>
  </conditionalFormatting>
  <conditionalFormatting sqref="G231:I231">
    <cfRule type="expression" dxfId="656" priority="222">
      <formula>#VALUE!</formula>
    </cfRule>
  </conditionalFormatting>
  <conditionalFormatting sqref="G242:I242">
    <cfRule type="expression" dxfId="655" priority="221">
      <formula>#VALUE!</formula>
    </cfRule>
  </conditionalFormatting>
  <conditionalFormatting sqref="G253:I253">
    <cfRule type="expression" dxfId="654" priority="220">
      <formula>#VALUE!</formula>
    </cfRule>
  </conditionalFormatting>
  <conditionalFormatting sqref="G264:I264">
    <cfRule type="expression" dxfId="653" priority="219">
      <formula>#VALUE!</formula>
    </cfRule>
  </conditionalFormatting>
  <conditionalFormatting sqref="G275:I275">
    <cfRule type="expression" dxfId="652" priority="218">
      <formula>#VALUE!</formula>
    </cfRule>
  </conditionalFormatting>
  <conditionalFormatting sqref="G286:I286">
    <cfRule type="expression" dxfId="651" priority="217">
      <formula>#VALUE!</formula>
    </cfRule>
  </conditionalFormatting>
  <conditionalFormatting sqref="G297:I297">
    <cfRule type="expression" dxfId="650" priority="216">
      <formula>#VALUE!</formula>
    </cfRule>
  </conditionalFormatting>
  <conditionalFormatting sqref="G308:I308">
    <cfRule type="expression" dxfId="649" priority="215">
      <formula>#VALUE!</formula>
    </cfRule>
  </conditionalFormatting>
  <conditionalFormatting sqref="G319:I319">
    <cfRule type="expression" dxfId="648" priority="214">
      <formula>#VALUE!</formula>
    </cfRule>
  </conditionalFormatting>
  <conditionalFormatting sqref="G330:I330">
    <cfRule type="expression" dxfId="647" priority="213">
      <formula>#VALUE!</formula>
    </cfRule>
  </conditionalFormatting>
  <conditionalFormatting sqref="G341:I341">
    <cfRule type="expression" dxfId="646" priority="212">
      <formula>#VALUE!</formula>
    </cfRule>
  </conditionalFormatting>
  <conditionalFormatting sqref="G352:I352">
    <cfRule type="expression" dxfId="645" priority="211">
      <formula>#VALUE!</formula>
    </cfRule>
  </conditionalFormatting>
  <conditionalFormatting sqref="G363:I363">
    <cfRule type="expression" dxfId="644" priority="210">
      <formula>#VALUE!</formula>
    </cfRule>
  </conditionalFormatting>
  <conditionalFormatting sqref="G374:I374">
    <cfRule type="expression" dxfId="643" priority="209">
      <formula>#VALUE!</formula>
    </cfRule>
  </conditionalFormatting>
  <conditionalFormatting sqref="G385:I385">
    <cfRule type="expression" dxfId="642" priority="208">
      <formula>#VALUE!</formula>
    </cfRule>
  </conditionalFormatting>
  <conditionalFormatting sqref="G396:I396">
    <cfRule type="expression" dxfId="641" priority="207">
      <formula>#VALUE!</formula>
    </cfRule>
  </conditionalFormatting>
  <conditionalFormatting sqref="G407:I407">
    <cfRule type="expression" dxfId="640" priority="206">
      <formula>#VALUE!</formula>
    </cfRule>
  </conditionalFormatting>
  <conditionalFormatting sqref="G418:I418">
    <cfRule type="expression" dxfId="639" priority="205">
      <formula>#VALUE!</formula>
    </cfRule>
  </conditionalFormatting>
  <conditionalFormatting sqref="G429:I429">
    <cfRule type="expression" dxfId="638" priority="204">
      <formula>#VALUE!</formula>
    </cfRule>
  </conditionalFormatting>
  <conditionalFormatting sqref="G440:I440">
    <cfRule type="expression" dxfId="637" priority="203">
      <formula>#VALUE!</formula>
    </cfRule>
  </conditionalFormatting>
  <conditionalFormatting sqref="G451:I451">
    <cfRule type="expression" dxfId="636" priority="202">
      <formula>#VALUE!</formula>
    </cfRule>
  </conditionalFormatting>
  <conditionalFormatting sqref="G462:I462">
    <cfRule type="expression" dxfId="635" priority="201">
      <formula>#VALUE!</formula>
    </cfRule>
  </conditionalFormatting>
  <conditionalFormatting sqref="G473:I473">
    <cfRule type="expression" dxfId="634" priority="200">
      <formula>#VALUE!</formula>
    </cfRule>
  </conditionalFormatting>
  <conditionalFormatting sqref="G484:I484">
    <cfRule type="expression" dxfId="633" priority="199">
      <formula>#VALUE!</formula>
    </cfRule>
  </conditionalFormatting>
  <conditionalFormatting sqref="G495:I495">
    <cfRule type="expression" dxfId="632" priority="198">
      <formula>#VALUE!</formula>
    </cfRule>
  </conditionalFormatting>
  <conditionalFormatting sqref="G506:I506">
    <cfRule type="expression" dxfId="631" priority="197">
      <formula>#VALUE!</formula>
    </cfRule>
  </conditionalFormatting>
  <conditionalFormatting sqref="G517:I517">
    <cfRule type="expression" dxfId="630" priority="196">
      <formula>#VALUE!</formula>
    </cfRule>
  </conditionalFormatting>
  <conditionalFormatting sqref="G528:I528">
    <cfRule type="expression" dxfId="629" priority="195">
      <formula>#VALUE!</formula>
    </cfRule>
  </conditionalFormatting>
  <conditionalFormatting sqref="G539:I539">
    <cfRule type="expression" dxfId="628" priority="194">
      <formula>#VALUE!</formula>
    </cfRule>
  </conditionalFormatting>
  <conditionalFormatting sqref="G550:I550">
    <cfRule type="expression" dxfId="627" priority="193">
      <formula>#VALUE!</formula>
    </cfRule>
  </conditionalFormatting>
  <conditionalFormatting sqref="G561:I561">
    <cfRule type="expression" dxfId="626" priority="192">
      <formula>#VALUE!</formula>
    </cfRule>
  </conditionalFormatting>
  <conditionalFormatting sqref="G77">
    <cfRule type="expression" dxfId="625" priority="191">
      <formula>#VALUE!</formula>
    </cfRule>
  </conditionalFormatting>
  <conditionalFormatting sqref="P51">
    <cfRule type="expression" dxfId="624" priority="190">
      <formula>P51=W50</formula>
    </cfRule>
  </conditionalFormatting>
  <conditionalFormatting sqref="P62">
    <cfRule type="expression" dxfId="623" priority="189">
      <formula>P62=W50</formula>
    </cfRule>
  </conditionalFormatting>
  <conditionalFormatting sqref="P73">
    <cfRule type="expression" dxfId="622" priority="188">
      <formula>P73=W50</formula>
    </cfRule>
  </conditionalFormatting>
  <conditionalFormatting sqref="P84">
    <cfRule type="expression" dxfId="621" priority="187">
      <formula>P84=W50</formula>
    </cfRule>
  </conditionalFormatting>
  <conditionalFormatting sqref="P106">
    <cfRule type="expression" dxfId="620" priority="186">
      <formula>P106=W50</formula>
    </cfRule>
  </conditionalFormatting>
  <conditionalFormatting sqref="P95">
    <cfRule type="expression" dxfId="619" priority="185">
      <formula>P95=W50</formula>
    </cfRule>
  </conditionalFormatting>
  <conditionalFormatting sqref="P117">
    <cfRule type="expression" dxfId="618" priority="184">
      <formula>P117=W50</formula>
    </cfRule>
  </conditionalFormatting>
  <conditionalFormatting sqref="P128">
    <cfRule type="expression" dxfId="617" priority="183">
      <formula>P128=W50</formula>
    </cfRule>
  </conditionalFormatting>
  <conditionalFormatting sqref="P139">
    <cfRule type="expression" dxfId="616" priority="182">
      <formula>P139=W50</formula>
    </cfRule>
  </conditionalFormatting>
  <conditionalFormatting sqref="P150">
    <cfRule type="expression" dxfId="615" priority="181">
      <formula>P150=W50</formula>
    </cfRule>
  </conditionalFormatting>
  <conditionalFormatting sqref="P161">
    <cfRule type="expression" dxfId="614" priority="180">
      <formula>P161=W50</formula>
    </cfRule>
  </conditionalFormatting>
  <conditionalFormatting sqref="P172">
    <cfRule type="expression" dxfId="613" priority="179">
      <formula>P172=W50</formula>
    </cfRule>
  </conditionalFormatting>
  <conditionalFormatting sqref="P183">
    <cfRule type="expression" dxfId="612" priority="178">
      <formula>P183=W50</formula>
    </cfRule>
  </conditionalFormatting>
  <conditionalFormatting sqref="P194">
    <cfRule type="expression" dxfId="611" priority="177">
      <formula>P194=W50</formula>
    </cfRule>
  </conditionalFormatting>
  <conditionalFormatting sqref="P205">
    <cfRule type="expression" dxfId="610" priority="176">
      <formula>P205=W50</formula>
    </cfRule>
  </conditionalFormatting>
  <conditionalFormatting sqref="P216">
    <cfRule type="expression" dxfId="609" priority="175">
      <formula>P216=W50</formula>
    </cfRule>
  </conditionalFormatting>
  <conditionalFormatting sqref="P227">
    <cfRule type="expression" dxfId="608" priority="174">
      <formula>P227=W50</formula>
    </cfRule>
  </conditionalFormatting>
  <conditionalFormatting sqref="P238">
    <cfRule type="expression" dxfId="607" priority="173">
      <formula>P238=W50</formula>
    </cfRule>
  </conditionalFormatting>
  <conditionalFormatting sqref="P249">
    <cfRule type="expression" dxfId="606" priority="172">
      <formula>P249=W50</formula>
    </cfRule>
  </conditionalFormatting>
  <conditionalFormatting sqref="P260">
    <cfRule type="expression" dxfId="605" priority="171">
      <formula>P260=W50</formula>
    </cfRule>
  </conditionalFormatting>
  <conditionalFormatting sqref="P271">
    <cfRule type="expression" dxfId="604" priority="170">
      <formula>P271=W50</formula>
    </cfRule>
  </conditionalFormatting>
  <conditionalFormatting sqref="P282">
    <cfRule type="expression" dxfId="603" priority="169">
      <formula>P282=W50</formula>
    </cfRule>
  </conditionalFormatting>
  <conditionalFormatting sqref="P293">
    <cfRule type="expression" dxfId="602" priority="168">
      <formula>P293=W50</formula>
    </cfRule>
  </conditionalFormatting>
  <conditionalFormatting sqref="P304">
    <cfRule type="expression" dxfId="601" priority="167">
      <formula>P304=W50</formula>
    </cfRule>
  </conditionalFormatting>
  <conditionalFormatting sqref="P315">
    <cfRule type="expression" dxfId="600" priority="166">
      <formula>P315=W50</formula>
    </cfRule>
  </conditionalFormatting>
  <conditionalFormatting sqref="P326">
    <cfRule type="expression" dxfId="599" priority="165">
      <formula>P326=W50</formula>
    </cfRule>
  </conditionalFormatting>
  <conditionalFormatting sqref="P337">
    <cfRule type="expression" dxfId="598" priority="164">
      <formula>P337=W50</formula>
    </cfRule>
  </conditionalFormatting>
  <conditionalFormatting sqref="P348">
    <cfRule type="expression" dxfId="597" priority="163">
      <formula>P348=W50</formula>
    </cfRule>
  </conditionalFormatting>
  <conditionalFormatting sqref="P359">
    <cfRule type="expression" dxfId="596" priority="162">
      <formula>P359=W50</formula>
    </cfRule>
  </conditionalFormatting>
  <conditionalFormatting sqref="P370">
    <cfRule type="expression" dxfId="595" priority="161">
      <formula>P370=W50</formula>
    </cfRule>
  </conditionalFormatting>
  <conditionalFormatting sqref="P381">
    <cfRule type="expression" dxfId="594" priority="160">
      <formula>P381=W50</formula>
    </cfRule>
  </conditionalFormatting>
  <conditionalFormatting sqref="P392">
    <cfRule type="expression" dxfId="593" priority="159">
      <formula>P392=W50</formula>
    </cfRule>
  </conditionalFormatting>
  <conditionalFormatting sqref="P403">
    <cfRule type="expression" dxfId="592" priority="158">
      <formula>P403=W50</formula>
    </cfRule>
  </conditionalFormatting>
  <conditionalFormatting sqref="P414">
    <cfRule type="expression" dxfId="591" priority="157">
      <formula>P414=W50</formula>
    </cfRule>
  </conditionalFormatting>
  <conditionalFormatting sqref="P425">
    <cfRule type="expression" dxfId="590" priority="156">
      <formula>P425=W50</formula>
    </cfRule>
  </conditionalFormatting>
  <conditionalFormatting sqref="P436">
    <cfRule type="expression" dxfId="589" priority="155">
      <formula>P436=W50</formula>
    </cfRule>
  </conditionalFormatting>
  <conditionalFormatting sqref="P447">
    <cfRule type="expression" dxfId="588" priority="154">
      <formula>P447=W50</formula>
    </cfRule>
  </conditionalFormatting>
  <conditionalFormatting sqref="P458">
    <cfRule type="expression" dxfId="587" priority="153">
      <formula>P458=W50</formula>
    </cfRule>
  </conditionalFormatting>
  <conditionalFormatting sqref="P469">
    <cfRule type="expression" dxfId="586" priority="152">
      <formula>P469=W50</formula>
    </cfRule>
  </conditionalFormatting>
  <conditionalFormatting sqref="P480">
    <cfRule type="expression" dxfId="585" priority="151">
      <formula>P480=W50</formula>
    </cfRule>
  </conditionalFormatting>
  <conditionalFormatting sqref="P491">
    <cfRule type="expression" dxfId="584" priority="150">
      <formula>P491=W50</formula>
    </cfRule>
  </conditionalFormatting>
  <conditionalFormatting sqref="P502">
    <cfRule type="expression" dxfId="583" priority="149">
      <formula>P502=W50</formula>
    </cfRule>
  </conditionalFormatting>
  <conditionalFormatting sqref="P513">
    <cfRule type="expression" dxfId="582" priority="148">
      <formula>P513=W50</formula>
    </cfRule>
  </conditionalFormatting>
  <conditionalFormatting sqref="P524">
    <cfRule type="expression" dxfId="581" priority="147">
      <formula>P524=W50</formula>
    </cfRule>
  </conditionalFormatting>
  <conditionalFormatting sqref="P535">
    <cfRule type="expression" dxfId="580" priority="146">
      <formula>P535=W50</formula>
    </cfRule>
  </conditionalFormatting>
  <conditionalFormatting sqref="P546">
    <cfRule type="expression" dxfId="579" priority="145">
      <formula>P546=W50</formula>
    </cfRule>
  </conditionalFormatting>
  <conditionalFormatting sqref="P557">
    <cfRule type="expression" dxfId="578" priority="144">
      <formula>P557=W50</formula>
    </cfRule>
  </conditionalFormatting>
  <conditionalFormatting sqref="P571">
    <cfRule type="expression" dxfId="577" priority="142">
      <formula>#REF!&lt;#REF!*50%</formula>
    </cfRule>
    <cfRule type="expression" dxfId="576" priority="143">
      <formula>P283&lt;P271*20%</formula>
    </cfRule>
  </conditionalFormatting>
  <conditionalFormatting sqref="G55">
    <cfRule type="expression" dxfId="575" priority="141">
      <formula>#VALUE!</formula>
    </cfRule>
  </conditionalFormatting>
  <conditionalFormatting sqref="P51">
    <cfRule type="expression" dxfId="574" priority="140">
      <formula>P51=W72</formula>
    </cfRule>
  </conditionalFormatting>
  <conditionalFormatting sqref="P51">
    <cfRule type="expression" dxfId="573" priority="139">
      <formula>OR(P51=W72,P51=W73)</formula>
    </cfRule>
  </conditionalFormatting>
  <conditionalFormatting sqref="G66">
    <cfRule type="expression" dxfId="572" priority="138">
      <formula>#VALUE!</formula>
    </cfRule>
  </conditionalFormatting>
  <conditionalFormatting sqref="P62">
    <cfRule type="expression" dxfId="571" priority="137">
      <formula>P62=W83</formula>
    </cfRule>
  </conditionalFormatting>
  <conditionalFormatting sqref="P62">
    <cfRule type="expression" dxfId="570" priority="136">
      <formula>OR(P62=W83,P62=W84)</formula>
    </cfRule>
  </conditionalFormatting>
  <conditionalFormatting sqref="G77">
    <cfRule type="expression" dxfId="569" priority="135">
      <formula>#VALUE!</formula>
    </cfRule>
  </conditionalFormatting>
  <conditionalFormatting sqref="P73">
    <cfRule type="expression" dxfId="568" priority="134">
      <formula>P73=W94</formula>
    </cfRule>
  </conditionalFormatting>
  <conditionalFormatting sqref="P73">
    <cfRule type="expression" dxfId="567" priority="133">
      <formula>OR(P73=W94,P73=W95)</formula>
    </cfRule>
  </conditionalFormatting>
  <conditionalFormatting sqref="G88">
    <cfRule type="expression" dxfId="566" priority="132">
      <formula>#VALUE!</formula>
    </cfRule>
  </conditionalFormatting>
  <conditionalFormatting sqref="P84">
    <cfRule type="expression" dxfId="565" priority="131">
      <formula>P84=W105</formula>
    </cfRule>
  </conditionalFormatting>
  <conditionalFormatting sqref="P84">
    <cfRule type="expression" dxfId="564" priority="130">
      <formula>OR(P84=W105,P84=W106)</formula>
    </cfRule>
  </conditionalFormatting>
  <conditionalFormatting sqref="G99">
    <cfRule type="expression" dxfId="563" priority="129">
      <formula>#VALUE!</formula>
    </cfRule>
  </conditionalFormatting>
  <conditionalFormatting sqref="P95">
    <cfRule type="expression" dxfId="562" priority="128">
      <formula>P95=W116</formula>
    </cfRule>
  </conditionalFormatting>
  <conditionalFormatting sqref="P95">
    <cfRule type="expression" dxfId="561" priority="127">
      <formula>OR(P95=W116,P95=W117)</formula>
    </cfRule>
  </conditionalFormatting>
  <conditionalFormatting sqref="G110">
    <cfRule type="expression" dxfId="560" priority="126">
      <formula>#VALUE!</formula>
    </cfRule>
  </conditionalFormatting>
  <conditionalFormatting sqref="P106">
    <cfRule type="expression" dxfId="559" priority="125">
      <formula>P106=W127</formula>
    </cfRule>
  </conditionalFormatting>
  <conditionalFormatting sqref="P106">
    <cfRule type="expression" dxfId="558" priority="124">
      <formula>OR(P106=W127,P106=W128)</formula>
    </cfRule>
  </conditionalFormatting>
  <conditionalFormatting sqref="G121">
    <cfRule type="expression" dxfId="557" priority="123">
      <formula>#VALUE!</formula>
    </cfRule>
  </conditionalFormatting>
  <conditionalFormatting sqref="P117">
    <cfRule type="expression" dxfId="556" priority="122">
      <formula>P117=W138</formula>
    </cfRule>
  </conditionalFormatting>
  <conditionalFormatting sqref="P117">
    <cfRule type="expression" dxfId="555" priority="121">
      <formula>OR(P117=W138,P117=W139)</formula>
    </cfRule>
  </conditionalFormatting>
  <conditionalFormatting sqref="G132">
    <cfRule type="expression" dxfId="554" priority="120">
      <formula>#VALUE!</formula>
    </cfRule>
  </conditionalFormatting>
  <conditionalFormatting sqref="P128">
    <cfRule type="expression" dxfId="553" priority="119">
      <formula>P128=W149</formula>
    </cfRule>
  </conditionalFormatting>
  <conditionalFormatting sqref="P128">
    <cfRule type="expression" dxfId="552" priority="118">
      <formula>OR(P128=W149,P128=W150)</formula>
    </cfRule>
  </conditionalFormatting>
  <conditionalFormatting sqref="G143">
    <cfRule type="expression" dxfId="551" priority="117">
      <formula>#VALUE!</formula>
    </cfRule>
  </conditionalFormatting>
  <conditionalFormatting sqref="P139">
    <cfRule type="expression" dxfId="550" priority="116">
      <formula>P139=W160</formula>
    </cfRule>
  </conditionalFormatting>
  <conditionalFormatting sqref="P139">
    <cfRule type="expression" dxfId="549" priority="115">
      <formula>OR(P139=W160,P139=W161)</formula>
    </cfRule>
  </conditionalFormatting>
  <conditionalFormatting sqref="G154">
    <cfRule type="expression" dxfId="548" priority="114">
      <formula>#VALUE!</formula>
    </cfRule>
  </conditionalFormatting>
  <conditionalFormatting sqref="P150">
    <cfRule type="expression" dxfId="547" priority="113">
      <formula>P150=W171</formula>
    </cfRule>
  </conditionalFormatting>
  <conditionalFormatting sqref="P150">
    <cfRule type="expression" dxfId="546" priority="112">
      <formula>OR(P150=W171,P150=W172)</formula>
    </cfRule>
  </conditionalFormatting>
  <conditionalFormatting sqref="G165">
    <cfRule type="expression" dxfId="545" priority="111">
      <formula>#VALUE!</formula>
    </cfRule>
  </conditionalFormatting>
  <conditionalFormatting sqref="P161">
    <cfRule type="expression" dxfId="544" priority="110">
      <formula>P161=W182</formula>
    </cfRule>
  </conditionalFormatting>
  <conditionalFormatting sqref="P161">
    <cfRule type="expression" dxfId="543" priority="109">
      <formula>OR(P161=W182,P161=W183)</formula>
    </cfRule>
  </conditionalFormatting>
  <conditionalFormatting sqref="G176">
    <cfRule type="expression" dxfId="542" priority="108">
      <formula>#VALUE!</formula>
    </cfRule>
  </conditionalFormatting>
  <conditionalFormatting sqref="P172">
    <cfRule type="expression" dxfId="541" priority="107">
      <formula>P172=W193</formula>
    </cfRule>
  </conditionalFormatting>
  <conditionalFormatting sqref="P172">
    <cfRule type="expression" dxfId="540" priority="106">
      <formula>OR(P172=W193,P172=W194)</formula>
    </cfRule>
  </conditionalFormatting>
  <conditionalFormatting sqref="G187">
    <cfRule type="expression" dxfId="539" priority="105">
      <formula>#VALUE!</formula>
    </cfRule>
  </conditionalFormatting>
  <conditionalFormatting sqref="P183">
    <cfRule type="expression" dxfId="538" priority="104">
      <formula>P183=W204</formula>
    </cfRule>
  </conditionalFormatting>
  <conditionalFormatting sqref="P183">
    <cfRule type="expression" dxfId="537" priority="103">
      <formula>OR(P183=W204,P183=W205)</formula>
    </cfRule>
  </conditionalFormatting>
  <conditionalFormatting sqref="G198">
    <cfRule type="expression" dxfId="536" priority="102">
      <formula>#VALUE!</formula>
    </cfRule>
  </conditionalFormatting>
  <conditionalFormatting sqref="P194">
    <cfRule type="expression" dxfId="535" priority="101">
      <formula>P194=W215</formula>
    </cfRule>
  </conditionalFormatting>
  <conditionalFormatting sqref="P194">
    <cfRule type="expression" dxfId="534" priority="100">
      <formula>OR(P194=W215,P194=W216)</formula>
    </cfRule>
  </conditionalFormatting>
  <conditionalFormatting sqref="G209">
    <cfRule type="expression" dxfId="533" priority="99">
      <formula>#VALUE!</formula>
    </cfRule>
  </conditionalFormatting>
  <conditionalFormatting sqref="P205">
    <cfRule type="expression" dxfId="532" priority="98">
      <formula>P205=W226</formula>
    </cfRule>
  </conditionalFormatting>
  <conditionalFormatting sqref="P205">
    <cfRule type="expression" dxfId="531" priority="97">
      <formula>OR(P205=W226,P205=W227)</formula>
    </cfRule>
  </conditionalFormatting>
  <conditionalFormatting sqref="G220">
    <cfRule type="expression" dxfId="530" priority="96">
      <formula>#VALUE!</formula>
    </cfRule>
  </conditionalFormatting>
  <conditionalFormatting sqref="P216">
    <cfRule type="expression" dxfId="529" priority="95">
      <formula>P216=W237</formula>
    </cfRule>
  </conditionalFormatting>
  <conditionalFormatting sqref="P216">
    <cfRule type="expression" dxfId="528" priority="94">
      <formula>OR(P216=W237,P216=W238)</formula>
    </cfRule>
  </conditionalFormatting>
  <conditionalFormatting sqref="G231">
    <cfRule type="expression" dxfId="527" priority="93">
      <formula>#VALUE!</formula>
    </cfRule>
  </conditionalFormatting>
  <conditionalFormatting sqref="P227">
    <cfRule type="expression" dxfId="526" priority="92">
      <formula>P227=W248</formula>
    </cfRule>
  </conditionalFormatting>
  <conditionalFormatting sqref="P227">
    <cfRule type="expression" dxfId="525" priority="91">
      <formula>OR(P227=W248,P227=W249)</formula>
    </cfRule>
  </conditionalFormatting>
  <conditionalFormatting sqref="G242">
    <cfRule type="expression" dxfId="524" priority="90">
      <formula>#VALUE!</formula>
    </cfRule>
  </conditionalFormatting>
  <conditionalFormatting sqref="P238">
    <cfRule type="expression" dxfId="523" priority="89">
      <formula>P238=W259</formula>
    </cfRule>
  </conditionalFormatting>
  <conditionalFormatting sqref="P238">
    <cfRule type="expression" dxfId="522" priority="88">
      <formula>OR(P238=W259,P238=W260)</formula>
    </cfRule>
  </conditionalFormatting>
  <conditionalFormatting sqref="G253">
    <cfRule type="expression" dxfId="521" priority="87">
      <formula>#VALUE!</formula>
    </cfRule>
  </conditionalFormatting>
  <conditionalFormatting sqref="P249">
    <cfRule type="expression" dxfId="520" priority="86">
      <formula>P249=W270</formula>
    </cfRule>
  </conditionalFormatting>
  <conditionalFormatting sqref="P249">
    <cfRule type="expression" dxfId="519" priority="85">
      <formula>OR(P249=W270,P249=W271)</formula>
    </cfRule>
  </conditionalFormatting>
  <conditionalFormatting sqref="G264">
    <cfRule type="expression" dxfId="518" priority="84">
      <formula>#VALUE!</formula>
    </cfRule>
  </conditionalFormatting>
  <conditionalFormatting sqref="P260">
    <cfRule type="expression" dxfId="517" priority="83">
      <formula>P260=W281</formula>
    </cfRule>
  </conditionalFormatting>
  <conditionalFormatting sqref="P260">
    <cfRule type="expression" dxfId="516" priority="82">
      <formula>OR(P260=W281,P260=W282)</formula>
    </cfRule>
  </conditionalFormatting>
  <conditionalFormatting sqref="G275">
    <cfRule type="expression" dxfId="515" priority="81">
      <formula>#VALUE!</formula>
    </cfRule>
  </conditionalFormatting>
  <conditionalFormatting sqref="P271">
    <cfRule type="expression" dxfId="514" priority="80">
      <formula>P271=W292</formula>
    </cfRule>
  </conditionalFormatting>
  <conditionalFormatting sqref="P271">
    <cfRule type="expression" dxfId="513" priority="79">
      <formula>OR(P271=W292,P271=W293)</formula>
    </cfRule>
  </conditionalFormatting>
  <conditionalFormatting sqref="G286">
    <cfRule type="expression" dxfId="512" priority="78">
      <formula>#VALUE!</formula>
    </cfRule>
  </conditionalFormatting>
  <conditionalFormatting sqref="P282">
    <cfRule type="expression" dxfId="511" priority="77">
      <formula>P282=W303</formula>
    </cfRule>
  </conditionalFormatting>
  <conditionalFormatting sqref="P282">
    <cfRule type="expression" dxfId="510" priority="76">
      <formula>OR(P282=W303,P282=W304)</formula>
    </cfRule>
  </conditionalFormatting>
  <conditionalFormatting sqref="G297">
    <cfRule type="expression" dxfId="509" priority="75">
      <formula>#VALUE!</formula>
    </cfRule>
  </conditionalFormatting>
  <conditionalFormatting sqref="P293">
    <cfRule type="expression" dxfId="508" priority="74">
      <formula>P293=W314</formula>
    </cfRule>
  </conditionalFormatting>
  <conditionalFormatting sqref="P293">
    <cfRule type="expression" dxfId="507" priority="73">
      <formula>OR(P293=W314,P293=W315)</formula>
    </cfRule>
  </conditionalFormatting>
  <conditionalFormatting sqref="G308">
    <cfRule type="expression" dxfId="506" priority="72">
      <formula>#VALUE!</formula>
    </cfRule>
  </conditionalFormatting>
  <conditionalFormatting sqref="P304">
    <cfRule type="expression" dxfId="505" priority="71">
      <formula>P304=W325</formula>
    </cfRule>
  </conditionalFormatting>
  <conditionalFormatting sqref="P304">
    <cfRule type="expression" dxfId="504" priority="70">
      <formula>OR(P304=W325,P304=W326)</formula>
    </cfRule>
  </conditionalFormatting>
  <conditionalFormatting sqref="G319">
    <cfRule type="expression" dxfId="503" priority="69">
      <formula>#VALUE!</formula>
    </cfRule>
  </conditionalFormatting>
  <conditionalFormatting sqref="P315">
    <cfRule type="expression" dxfId="502" priority="68">
      <formula>P315=W336</formula>
    </cfRule>
  </conditionalFormatting>
  <conditionalFormatting sqref="P315">
    <cfRule type="expression" dxfId="501" priority="67">
      <formula>OR(P315=W336,P315=W337)</formula>
    </cfRule>
  </conditionalFormatting>
  <conditionalFormatting sqref="G330">
    <cfRule type="expression" dxfId="500" priority="66">
      <formula>#VALUE!</formula>
    </cfRule>
  </conditionalFormatting>
  <conditionalFormatting sqref="P326">
    <cfRule type="expression" dxfId="499" priority="65">
      <formula>P326=W347</formula>
    </cfRule>
  </conditionalFormatting>
  <conditionalFormatting sqref="P326">
    <cfRule type="expression" dxfId="498" priority="64">
      <formula>OR(P326=W347,P326=W348)</formula>
    </cfRule>
  </conditionalFormatting>
  <conditionalFormatting sqref="G341">
    <cfRule type="expression" dxfId="497" priority="63">
      <formula>#VALUE!</formula>
    </cfRule>
  </conditionalFormatting>
  <conditionalFormatting sqref="P337">
    <cfRule type="expression" dxfId="496" priority="62">
      <formula>P337=W358</formula>
    </cfRule>
  </conditionalFormatting>
  <conditionalFormatting sqref="P337">
    <cfRule type="expression" dxfId="495" priority="61">
      <formula>OR(P337=W358,P337=W359)</formula>
    </cfRule>
  </conditionalFormatting>
  <conditionalFormatting sqref="G352">
    <cfRule type="expression" dxfId="494" priority="60">
      <formula>#VALUE!</formula>
    </cfRule>
  </conditionalFormatting>
  <conditionalFormatting sqref="P348">
    <cfRule type="expression" dxfId="493" priority="59">
      <formula>P348=W369</formula>
    </cfRule>
  </conditionalFormatting>
  <conditionalFormatting sqref="P348">
    <cfRule type="expression" dxfId="492" priority="58">
      <formula>OR(P348=W369,P348=W370)</formula>
    </cfRule>
  </conditionalFormatting>
  <conditionalFormatting sqref="G363">
    <cfRule type="expression" dxfId="491" priority="57">
      <formula>#VALUE!</formula>
    </cfRule>
  </conditionalFormatting>
  <conditionalFormatting sqref="P359">
    <cfRule type="expression" dxfId="490" priority="56">
      <formula>P359=W380</formula>
    </cfRule>
  </conditionalFormatting>
  <conditionalFormatting sqref="P359">
    <cfRule type="expression" dxfId="489" priority="55">
      <formula>OR(P359=W380,P359=W381)</formula>
    </cfRule>
  </conditionalFormatting>
  <conditionalFormatting sqref="G374">
    <cfRule type="expression" dxfId="488" priority="54">
      <formula>#VALUE!</formula>
    </cfRule>
  </conditionalFormatting>
  <conditionalFormatting sqref="P370">
    <cfRule type="expression" dxfId="487" priority="53">
      <formula>P370=W391</formula>
    </cfRule>
  </conditionalFormatting>
  <conditionalFormatting sqref="P370">
    <cfRule type="expression" dxfId="486" priority="52">
      <formula>OR(P370=W391,P370=W392)</formula>
    </cfRule>
  </conditionalFormatting>
  <conditionalFormatting sqref="G385">
    <cfRule type="expression" dxfId="485" priority="51">
      <formula>#VALUE!</formula>
    </cfRule>
  </conditionalFormatting>
  <conditionalFormatting sqref="P381">
    <cfRule type="expression" dxfId="484" priority="50">
      <formula>P381=W402</formula>
    </cfRule>
  </conditionalFormatting>
  <conditionalFormatting sqref="P381">
    <cfRule type="expression" dxfId="483" priority="49">
      <formula>OR(P381=W402,P381=W403)</formula>
    </cfRule>
  </conditionalFormatting>
  <conditionalFormatting sqref="G396">
    <cfRule type="expression" dxfId="482" priority="48">
      <formula>#VALUE!</formula>
    </cfRule>
  </conditionalFormatting>
  <conditionalFormatting sqref="P392">
    <cfRule type="expression" dxfId="481" priority="47">
      <formula>P392=W413</formula>
    </cfRule>
  </conditionalFormatting>
  <conditionalFormatting sqref="P392">
    <cfRule type="expression" dxfId="480" priority="46">
      <formula>OR(P392=W413,P392=W414)</formula>
    </cfRule>
  </conditionalFormatting>
  <conditionalFormatting sqref="G407">
    <cfRule type="expression" dxfId="479" priority="45">
      <formula>#VALUE!</formula>
    </cfRule>
  </conditionalFormatting>
  <conditionalFormatting sqref="P403">
    <cfRule type="expression" dxfId="478" priority="44">
      <formula>P403=W424</formula>
    </cfRule>
  </conditionalFormatting>
  <conditionalFormatting sqref="P403">
    <cfRule type="expression" dxfId="477" priority="43">
      <formula>OR(P403=W424,P403=W425)</formula>
    </cfRule>
  </conditionalFormatting>
  <conditionalFormatting sqref="G418">
    <cfRule type="expression" dxfId="476" priority="42">
      <formula>#VALUE!</formula>
    </cfRule>
  </conditionalFormatting>
  <conditionalFormatting sqref="P414">
    <cfRule type="expression" dxfId="475" priority="41">
      <formula>P414=W435</formula>
    </cfRule>
  </conditionalFormatting>
  <conditionalFormatting sqref="P414">
    <cfRule type="expression" dxfId="474" priority="40">
      <formula>OR(P414=W435,P414=W436)</formula>
    </cfRule>
  </conditionalFormatting>
  <conditionalFormatting sqref="G429">
    <cfRule type="expression" dxfId="473" priority="39">
      <formula>#VALUE!</formula>
    </cfRule>
  </conditionalFormatting>
  <conditionalFormatting sqref="P425">
    <cfRule type="expression" dxfId="472" priority="38">
      <formula>P425=W446</formula>
    </cfRule>
  </conditionalFormatting>
  <conditionalFormatting sqref="P425">
    <cfRule type="expression" dxfId="471" priority="37">
      <formula>OR(P425=W446,P425=W447)</formula>
    </cfRule>
  </conditionalFormatting>
  <conditionalFormatting sqref="G440">
    <cfRule type="expression" dxfId="470" priority="36">
      <formula>#VALUE!</formula>
    </cfRule>
  </conditionalFormatting>
  <conditionalFormatting sqref="P436">
    <cfRule type="expression" dxfId="469" priority="35">
      <formula>P436=W457</formula>
    </cfRule>
  </conditionalFormatting>
  <conditionalFormatting sqref="P436">
    <cfRule type="expression" dxfId="468" priority="34">
      <formula>OR(P436=W457,P436=W458)</formula>
    </cfRule>
  </conditionalFormatting>
  <conditionalFormatting sqref="G451">
    <cfRule type="expression" dxfId="467" priority="33">
      <formula>#VALUE!</formula>
    </cfRule>
  </conditionalFormatting>
  <conditionalFormatting sqref="P447">
    <cfRule type="expression" dxfId="466" priority="32">
      <formula>P447=W468</formula>
    </cfRule>
  </conditionalFormatting>
  <conditionalFormatting sqref="P447">
    <cfRule type="expression" dxfId="465" priority="31">
      <formula>OR(P447=W468,P447=W469)</formula>
    </cfRule>
  </conditionalFormatting>
  <conditionalFormatting sqref="G462">
    <cfRule type="expression" dxfId="464" priority="30">
      <formula>#VALUE!</formula>
    </cfRule>
  </conditionalFormatting>
  <conditionalFormatting sqref="P458">
    <cfRule type="expression" dxfId="463" priority="29">
      <formula>P458=W479</formula>
    </cfRule>
  </conditionalFormatting>
  <conditionalFormatting sqref="P458">
    <cfRule type="expression" dxfId="462" priority="28">
      <formula>OR(P458=W479,P458=W480)</formula>
    </cfRule>
  </conditionalFormatting>
  <conditionalFormatting sqref="G473">
    <cfRule type="expression" dxfId="461" priority="27">
      <formula>#VALUE!</formula>
    </cfRule>
  </conditionalFormatting>
  <conditionalFormatting sqref="P469">
    <cfRule type="expression" dxfId="460" priority="26">
      <formula>P469=W490</formula>
    </cfRule>
  </conditionalFormatting>
  <conditionalFormatting sqref="P469">
    <cfRule type="expression" dxfId="459" priority="25">
      <formula>OR(P469=W490,P469=W491)</formula>
    </cfRule>
  </conditionalFormatting>
  <conditionalFormatting sqref="G484">
    <cfRule type="expression" dxfId="458" priority="24">
      <formula>#VALUE!</formula>
    </cfRule>
  </conditionalFormatting>
  <conditionalFormatting sqref="P480">
    <cfRule type="expression" dxfId="457" priority="23">
      <formula>P480=W501</formula>
    </cfRule>
  </conditionalFormatting>
  <conditionalFormatting sqref="P480">
    <cfRule type="expression" dxfId="456" priority="22">
      <formula>OR(P480=W501,P480=W502)</formula>
    </cfRule>
  </conditionalFormatting>
  <conditionalFormatting sqref="G495">
    <cfRule type="expression" dxfId="455" priority="21">
      <formula>#VALUE!</formula>
    </cfRule>
  </conditionalFormatting>
  <conditionalFormatting sqref="P491">
    <cfRule type="expression" dxfId="454" priority="20">
      <formula>P491=W512</formula>
    </cfRule>
  </conditionalFormatting>
  <conditionalFormatting sqref="P491">
    <cfRule type="expression" dxfId="453" priority="19">
      <formula>OR(P491=W512,P491=W513)</formula>
    </cfRule>
  </conditionalFormatting>
  <conditionalFormatting sqref="G506">
    <cfRule type="expression" dxfId="452" priority="18">
      <formula>#VALUE!</formula>
    </cfRule>
  </conditionalFormatting>
  <conditionalFormatting sqref="P502">
    <cfRule type="expression" dxfId="451" priority="17">
      <formula>P502=W523</formula>
    </cfRule>
  </conditionalFormatting>
  <conditionalFormatting sqref="P502">
    <cfRule type="expression" dxfId="450" priority="16">
      <formula>OR(P502=W523,P502=W524)</formula>
    </cfRule>
  </conditionalFormatting>
  <conditionalFormatting sqref="G517">
    <cfRule type="expression" dxfId="449" priority="15">
      <formula>#VALUE!</formula>
    </cfRule>
  </conditionalFormatting>
  <conditionalFormatting sqref="P513">
    <cfRule type="expression" dxfId="448" priority="14">
      <formula>P513=W534</formula>
    </cfRule>
  </conditionalFormatting>
  <conditionalFormatting sqref="P513">
    <cfRule type="expression" dxfId="447" priority="13">
      <formula>OR(P513=W534,P513=W535)</formula>
    </cfRule>
  </conditionalFormatting>
  <conditionalFormatting sqref="G528">
    <cfRule type="expression" dxfId="446" priority="12">
      <formula>#VALUE!</formula>
    </cfRule>
  </conditionalFormatting>
  <conditionalFormatting sqref="P524">
    <cfRule type="expression" dxfId="445" priority="11">
      <formula>P524=W545</formula>
    </cfRule>
  </conditionalFormatting>
  <conditionalFormatting sqref="P524">
    <cfRule type="expression" dxfId="444" priority="10">
      <formula>OR(P524=W545,P524=W546)</formula>
    </cfRule>
  </conditionalFormatting>
  <conditionalFormatting sqref="G539">
    <cfRule type="expression" dxfId="443" priority="9">
      <formula>#VALUE!</formula>
    </cfRule>
  </conditionalFormatting>
  <conditionalFormatting sqref="P535">
    <cfRule type="expression" dxfId="442" priority="8">
      <formula>P535=W556</formula>
    </cfRule>
  </conditionalFormatting>
  <conditionalFormatting sqref="P535">
    <cfRule type="expression" dxfId="441" priority="7">
      <formula>OR(P535=W556,P535=W557)</formula>
    </cfRule>
  </conditionalFormatting>
  <conditionalFormatting sqref="G550">
    <cfRule type="expression" dxfId="440" priority="6">
      <formula>#VALUE!</formula>
    </cfRule>
  </conditionalFormatting>
  <conditionalFormatting sqref="P546">
    <cfRule type="expression" dxfId="439" priority="5">
      <formula>P546=W567</formula>
    </cfRule>
  </conditionalFormatting>
  <conditionalFormatting sqref="P546">
    <cfRule type="expression" dxfId="438" priority="4">
      <formula>OR(P546=W567,P546=W568)</formula>
    </cfRule>
  </conditionalFormatting>
  <conditionalFormatting sqref="G561">
    <cfRule type="expression" dxfId="437" priority="3">
      <formula>#VALUE!</formula>
    </cfRule>
  </conditionalFormatting>
  <conditionalFormatting sqref="P557">
    <cfRule type="expression" dxfId="436" priority="2">
      <formula>P557=W578</formula>
    </cfRule>
  </conditionalFormatting>
  <conditionalFormatting sqref="P557">
    <cfRule type="expression" dxfId="435" priority="1">
      <formula>OR(P557=W578,P557=W579)</formula>
    </cfRule>
  </conditionalFormatting>
  <dataValidations count="1">
    <dataValidation type="list" allowBlank="1" showInputMessage="1" showErrorMessage="1" sqref="G44 G22 G33 G517 G55 G539 G550 G66 G528 G88 G77 G99 G110 G121 G132 G143 G154 G176 G165 G187 G198 G209 G220 G231 G242 G253 G264 G319 G286 G275 G297 G308 G330 G341 G352 G363 G374 G385 G396 G407 G418 G429 G440 G451 G462 G473 G484 G495 G506 G561" xr:uid="{00000000-0002-0000-0800-000000000000}">
      <formula1>ElencocodiciATECOproduzioni</formula1>
    </dataValidation>
  </dataValidations>
  <pageMargins left="0.70866141732283472" right="0.70866141732283472" top="0.74803149606299213" bottom="0.74803149606299213" header="0.31496062992125984" footer="0.31496062992125984"/>
  <pageSetup paperSize="9" scale="40" orientation="portrait" r:id="rId1"/>
  <headerFooter>
    <oddFooter>&amp;A</oddFooter>
  </headerFooter>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22</vt:i4>
      </vt:variant>
      <vt:variant>
        <vt:lpstr>Intervalli denominati</vt:lpstr>
      </vt:variant>
      <vt:variant>
        <vt:i4>22</vt:i4>
      </vt:variant>
    </vt:vector>
  </HeadingPairs>
  <TitlesOfParts>
    <vt:vector size="44" baseType="lpstr">
      <vt:lpstr>Pagina1</vt:lpstr>
      <vt:lpstr>Pagina1bis</vt:lpstr>
      <vt:lpstr>Pagina2</vt:lpstr>
      <vt:lpstr>Pagina3</vt:lpstr>
      <vt:lpstr>Pagina4</vt:lpstr>
      <vt:lpstr>Pagina4bis</vt:lpstr>
      <vt:lpstr>Pagina5</vt:lpstr>
      <vt:lpstr>Pagina5bis</vt:lpstr>
      <vt:lpstr>Pagina6</vt:lpstr>
      <vt:lpstr>Pagina6bis</vt:lpstr>
      <vt:lpstr>Pagina7</vt:lpstr>
      <vt:lpstr>Pagina7bis</vt:lpstr>
      <vt:lpstr>Pagina7ter</vt:lpstr>
      <vt:lpstr>Pagina7quater</vt:lpstr>
      <vt:lpstr>Pagina8</vt:lpstr>
      <vt:lpstr>Pagina9</vt:lpstr>
      <vt:lpstr>Pagina10</vt:lpstr>
      <vt:lpstr>Pagina11</vt:lpstr>
      <vt:lpstr>Pagina 13</vt:lpstr>
      <vt:lpstr>Pagina 14</vt:lpstr>
      <vt:lpstr>Pagina 15</vt:lpstr>
      <vt:lpstr>Pagina 16</vt:lpstr>
      <vt:lpstr>'Pagina 15'!Area_stampa</vt:lpstr>
      <vt:lpstr>Pagina7bis!Area_stampa</vt:lpstr>
      <vt:lpstr>Pagina7quater!Area_stampa</vt:lpstr>
      <vt:lpstr>Codici_ATECO</vt:lpstr>
      <vt:lpstr>CodiciATECO</vt:lpstr>
      <vt:lpstr>ELENCO</vt:lpstr>
      <vt:lpstr>Elenco_investimenti</vt:lpstr>
      <vt:lpstr>Elenco_investimentiB</vt:lpstr>
      <vt:lpstr>ElencocodiciATECOproduzioni</vt:lpstr>
      <vt:lpstr>ELENCOINVESTIMENTI</vt:lpstr>
      <vt:lpstr>ElencoinvestimentiB</vt:lpstr>
      <vt:lpstr>Elencovini</vt:lpstr>
      <vt:lpstr>LISTA_INTERVENTI_spese_tecniche</vt:lpstr>
      <vt:lpstr>LISTAINTERVENTI</vt:lpstr>
      <vt:lpstr>LISTAINTERVENTIspesetecniche</vt:lpstr>
      <vt:lpstr>LISTAINVESTIMENTI</vt:lpstr>
      <vt:lpstr>Nomenclatura_UE</vt:lpstr>
      <vt:lpstr>NomenclaturaprodottiUE</vt:lpstr>
      <vt:lpstr>NomenclaturaUE</vt:lpstr>
      <vt:lpstr>SCEGLIERE_DAL_MENU__A_TENDINA</vt:lpstr>
      <vt:lpstr>SCEGLIEREDALMENUATENDINA</vt:lpstr>
      <vt:lpstr>SCELTAINVESTIMENTI.</vt:lpstr>
    </vt:vector>
  </TitlesOfParts>
  <Company>Regione Liguria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Borfiga Michela</dc:creator>
  <cp:lastModifiedBy>PAOLA CAFFA</cp:lastModifiedBy>
  <cp:lastPrinted>2017-04-19T10:15:41Z</cp:lastPrinted>
  <dcterms:created xsi:type="dcterms:W3CDTF">2016-08-11T14:27:18Z</dcterms:created>
  <dcterms:modified xsi:type="dcterms:W3CDTF">2019-02-27T17:25:48Z</dcterms:modified>
</cp:coreProperties>
</file>